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V\Dropbox\XAV coffee works\XAV Revenue\Excels\1403\بهار 1403\01 - فروردین\"/>
    </mc:Choice>
  </mc:AlternateContent>
  <xr:revisionPtr revIDLastSave="0" documentId="13_ncr:1_{33067A73-7FB4-4AB8-947F-BDD7AA7325EC}" xr6:coauthVersionLast="47" xr6:coauthVersionMax="47" xr10:uidLastSave="{00000000-0000-0000-0000-000000000000}"/>
  <bookViews>
    <workbookView xWindow="-108" yWindow="-108" windowWidth="23256" windowHeight="12456" tabRatio="966" firstSheet="6" activeTab="18" xr2:uid="{C2446C8B-8A24-43E3-AC4E-46EDA4DB4DAC}"/>
  </bookViews>
  <sheets>
    <sheet name="5" sheetId="1" r:id="rId1"/>
    <sheet name="6" sheetId="2" r:id="rId2"/>
    <sheet name="7" sheetId="3" r:id="rId3"/>
    <sheet name="8" sheetId="4" r:id="rId4"/>
    <sheet name="9" sheetId="5" r:id="rId5"/>
    <sheet name="11" sheetId="6" r:id="rId6"/>
    <sheet name="14" sheetId="7" r:id="rId7"/>
    <sheet name="15" sheetId="8" r:id="rId8"/>
    <sheet name="16" sheetId="9" r:id="rId9"/>
    <sheet name="18" sheetId="10" r:id="rId10"/>
    <sheet name="19" sheetId="11" r:id="rId11"/>
    <sheet name="20" sheetId="12" r:id="rId12"/>
    <sheet name="21" sheetId="13" r:id="rId13"/>
    <sheet name="25" sheetId="14" r:id="rId14"/>
    <sheet name="26" sheetId="15" r:id="rId15"/>
    <sheet name="27" sheetId="16" r:id="rId16"/>
    <sheet name="28" sheetId="17" r:id="rId17"/>
    <sheet name="29" sheetId="18" r:id="rId18"/>
    <sheet name="30" sheetId="19" r:id="rId19"/>
  </sheets>
  <externalReferences>
    <externalReference r:id="rId20"/>
    <externalReference r:id="rId2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0" i="18" l="1"/>
  <c r="W30" i="18" s="1"/>
  <c r="T30" i="18"/>
  <c r="X30" i="18" s="1"/>
  <c r="Z30" i="18" s="1"/>
  <c r="S30" i="18"/>
  <c r="Q30" i="18"/>
  <c r="K30" i="18"/>
  <c r="Q9" i="18"/>
  <c r="V44" i="16"/>
  <c r="W44" i="16" s="1"/>
  <c r="T44" i="16"/>
  <c r="X44" i="16" s="1"/>
  <c r="Z44" i="16" s="1"/>
  <c r="S44" i="16"/>
  <c r="Q44" i="16"/>
  <c r="K44" i="16"/>
  <c r="V43" i="16"/>
  <c r="W43" i="16" s="1"/>
  <c r="T43" i="16"/>
  <c r="X43" i="16" s="1"/>
  <c r="Z43" i="16" s="1"/>
  <c r="S43" i="16"/>
  <c r="Q43" i="16"/>
  <c r="K43" i="16"/>
  <c r="V42" i="16"/>
  <c r="W42" i="16" s="1"/>
  <c r="T42" i="16"/>
  <c r="X42" i="16" s="1"/>
  <c r="Z42" i="16" s="1"/>
  <c r="S42" i="16"/>
  <c r="Q42" i="16"/>
  <c r="K42" i="16"/>
  <c r="V28" i="16" l="1"/>
  <c r="W28" i="16" s="1"/>
  <c r="T28" i="16"/>
  <c r="X28" i="16" s="1"/>
  <c r="Z28" i="16" s="1"/>
  <c r="S28" i="16"/>
  <c r="Q28" i="16"/>
  <c r="K28" i="16"/>
  <c r="V27" i="16"/>
  <c r="W27" i="16" s="1"/>
  <c r="T27" i="16"/>
  <c r="X27" i="16" s="1"/>
  <c r="Z27" i="16" s="1"/>
  <c r="S27" i="16"/>
  <c r="Q27" i="16"/>
  <c r="K27" i="16"/>
  <c r="V26" i="16"/>
  <c r="W26" i="16" s="1"/>
  <c r="T26" i="16"/>
  <c r="X26" i="16" s="1"/>
  <c r="Z26" i="16" s="1"/>
  <c r="S26" i="16"/>
  <c r="Q26" i="16"/>
  <c r="K26" i="16"/>
  <c r="V2" i="16"/>
  <c r="W2" i="16" s="1"/>
  <c r="T2" i="16"/>
  <c r="X2" i="16" s="1"/>
  <c r="Z2" i="16" s="1"/>
  <c r="S2" i="16"/>
  <c r="Q2" i="16"/>
  <c r="K2" i="16"/>
  <c r="V22" i="14"/>
  <c r="W22" i="14" s="1"/>
  <c r="T22" i="14"/>
  <c r="X22" i="14" s="1"/>
  <c r="Z22" i="14" s="1"/>
  <c r="S22" i="14"/>
  <c r="Q22" i="14"/>
  <c r="K22" i="14"/>
  <c r="V21" i="14"/>
  <c r="W21" i="14" s="1"/>
  <c r="T21" i="14"/>
  <c r="X21" i="14" s="1"/>
  <c r="Z21" i="14" s="1"/>
  <c r="S21" i="14"/>
  <c r="Q21" i="14"/>
  <c r="K21" i="14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33" i="11"/>
  <c r="AH34" i="11"/>
  <c r="AH35" i="11"/>
  <c r="AH36" i="11"/>
  <c r="AH37" i="11"/>
  <c r="AH38" i="11"/>
  <c r="AH39" i="11"/>
  <c r="AH40" i="11"/>
  <c r="AH41" i="11"/>
  <c r="AH42" i="11"/>
  <c r="AH43" i="11"/>
  <c r="AH44" i="11"/>
  <c r="AH45" i="11"/>
  <c r="AH46" i="11"/>
  <c r="AH47" i="11"/>
  <c r="AH48" i="11"/>
  <c r="AH49" i="11"/>
  <c r="AH50" i="11"/>
  <c r="AH51" i="11"/>
  <c r="AH52" i="11"/>
  <c r="AH53" i="11"/>
  <c r="AH54" i="11"/>
  <c r="AH55" i="11"/>
  <c r="AH56" i="11"/>
  <c r="AH57" i="11"/>
  <c r="AH58" i="11"/>
  <c r="AH59" i="11"/>
  <c r="AH60" i="11"/>
  <c r="AH61" i="11"/>
  <c r="AH62" i="11"/>
  <c r="AH63" i="11"/>
  <c r="AH64" i="11"/>
  <c r="AH65" i="11"/>
  <c r="AH66" i="11"/>
  <c r="AH67" i="11"/>
  <c r="AH68" i="11"/>
  <c r="AH69" i="11"/>
  <c r="AH70" i="11"/>
  <c r="AH71" i="11"/>
  <c r="AH72" i="11"/>
  <c r="AH73" i="11"/>
  <c r="AH74" i="11"/>
  <c r="AH75" i="11"/>
  <c r="AH76" i="11"/>
  <c r="AH77" i="11"/>
  <c r="AH78" i="11"/>
  <c r="AH79" i="11"/>
  <c r="AH80" i="11"/>
  <c r="AH81" i="11"/>
  <c r="AH82" i="11"/>
  <c r="AH83" i="11"/>
  <c r="AH84" i="11"/>
  <c r="AH85" i="11"/>
  <c r="AH86" i="11"/>
  <c r="AH87" i="11"/>
  <c r="AH88" i="11"/>
  <c r="AH89" i="11"/>
  <c r="AH90" i="11"/>
  <c r="AH91" i="11"/>
  <c r="AH92" i="11"/>
  <c r="AH93" i="11"/>
  <c r="AH94" i="11"/>
  <c r="AH95" i="11"/>
  <c r="AH96" i="11"/>
  <c r="AH97" i="11"/>
  <c r="AH98" i="11"/>
  <c r="AH99" i="11"/>
  <c r="AH100" i="11"/>
  <c r="AH101" i="11"/>
  <c r="AH102" i="11"/>
  <c r="AH103" i="11"/>
  <c r="AH104" i="11"/>
  <c r="AH105" i="11"/>
  <c r="AH106" i="11"/>
  <c r="AH107" i="11"/>
  <c r="AH108" i="11"/>
  <c r="AH109" i="11"/>
  <c r="AH110" i="11"/>
  <c r="AH111" i="11"/>
  <c r="AH112" i="11"/>
  <c r="AH113" i="11"/>
  <c r="AH114" i="11"/>
  <c r="AH115" i="11"/>
  <c r="AH116" i="11"/>
  <c r="AH117" i="11"/>
  <c r="AH118" i="11"/>
  <c r="AH119" i="11"/>
  <c r="AH120" i="11"/>
  <c r="AH121" i="11"/>
  <c r="AH122" i="11"/>
  <c r="AH123" i="11"/>
  <c r="AH124" i="11"/>
  <c r="AH125" i="11"/>
  <c r="AH126" i="11"/>
  <c r="AH127" i="11"/>
  <c r="AH128" i="11"/>
  <c r="AH129" i="11"/>
  <c r="AH130" i="11"/>
  <c r="AH131" i="11"/>
  <c r="AH132" i="11"/>
  <c r="AH133" i="11"/>
  <c r="AH134" i="11"/>
  <c r="AH135" i="11"/>
  <c r="AH136" i="11"/>
  <c r="AH137" i="11"/>
  <c r="AH138" i="11"/>
  <c r="AH139" i="11"/>
  <c r="AH140" i="11"/>
  <c r="AH141" i="11"/>
  <c r="AH142" i="11"/>
  <c r="AH143" i="11"/>
  <c r="AH144" i="11"/>
  <c r="AH145" i="11"/>
  <c r="AH146" i="11"/>
  <c r="AH147" i="11"/>
  <c r="AH148" i="11"/>
  <c r="AH149" i="11"/>
  <c r="AH150" i="11"/>
  <c r="AH151" i="11"/>
  <c r="AH152" i="11"/>
  <c r="AH153" i="11"/>
  <c r="AH154" i="11"/>
  <c r="AH155" i="11"/>
  <c r="AH156" i="11"/>
  <c r="AH157" i="11"/>
  <c r="AH158" i="11"/>
  <c r="AH159" i="11"/>
  <c r="AH160" i="11"/>
  <c r="AH161" i="11"/>
  <c r="AH162" i="11"/>
  <c r="AH163" i="11"/>
  <c r="AH164" i="11"/>
  <c r="AH165" i="11"/>
  <c r="AH166" i="11"/>
  <c r="AH167" i="11"/>
  <c r="AH168" i="11"/>
  <c r="AH169" i="11"/>
  <c r="AH170" i="11"/>
  <c r="AH171" i="11"/>
  <c r="AH172" i="11"/>
  <c r="AH173" i="11"/>
  <c r="AH174" i="11"/>
  <c r="AH175" i="11"/>
  <c r="AH176" i="11"/>
  <c r="AH177" i="11"/>
  <c r="AH178" i="11"/>
  <c r="AH179" i="11"/>
  <c r="AH180" i="11"/>
  <c r="AH181" i="11"/>
  <c r="AH182" i="11"/>
  <c r="AH183" i="11"/>
  <c r="AH184" i="11"/>
  <c r="AH185" i="11"/>
  <c r="AH186" i="11"/>
  <c r="AH187" i="11"/>
  <c r="AH188" i="11"/>
  <c r="AH189" i="11"/>
  <c r="AH190" i="11"/>
  <c r="AH191" i="11"/>
  <c r="AH192" i="11"/>
  <c r="AH193" i="11"/>
  <c r="AH194" i="11"/>
  <c r="AH195" i="11"/>
  <c r="AH196" i="11"/>
  <c r="AH197" i="11"/>
  <c r="AH198" i="11"/>
  <c r="AH199" i="11"/>
  <c r="AH200" i="11"/>
  <c r="K3" i="12"/>
  <c r="K2" i="12"/>
  <c r="K18" i="10"/>
  <c r="K17" i="10"/>
  <c r="V6" i="11"/>
  <c r="W6" i="11" s="1"/>
  <c r="T6" i="11"/>
  <c r="X6" i="11" s="1"/>
  <c r="Z6" i="11" s="1"/>
  <c r="S6" i="11"/>
  <c r="Q6" i="11"/>
  <c r="K6" i="11"/>
  <c r="V5" i="11"/>
  <c r="W5" i="11" s="1"/>
  <c r="T5" i="11"/>
  <c r="X5" i="11" s="1"/>
  <c r="Z5" i="11" s="1"/>
  <c r="S5" i="11"/>
  <c r="Q5" i="11"/>
  <c r="K5" i="11"/>
  <c r="V4" i="11"/>
  <c r="W4" i="11" s="1"/>
  <c r="T4" i="11"/>
  <c r="X4" i="11" s="1"/>
  <c r="Z4" i="11" s="1"/>
  <c r="S4" i="11"/>
  <c r="Q4" i="11"/>
  <c r="K4" i="11"/>
  <c r="V3" i="11"/>
  <c r="W3" i="11" s="1"/>
  <c r="T3" i="11"/>
  <c r="X3" i="11" s="1"/>
  <c r="Z3" i="11" s="1"/>
  <c r="S3" i="11"/>
  <c r="Q3" i="11"/>
  <c r="K3" i="11"/>
  <c r="W10" i="7"/>
  <c r="V10" i="7"/>
  <c r="T10" i="7"/>
  <c r="X10" i="7" s="1"/>
  <c r="Z10" i="7" s="1"/>
  <c r="S10" i="7"/>
  <c r="Q10" i="7"/>
  <c r="K10" i="7"/>
  <c r="V9" i="7" l="1"/>
  <c r="W9" i="7" s="1"/>
  <c r="T9" i="7"/>
  <c r="X9" i="7" s="1"/>
  <c r="Z9" i="7" s="1"/>
  <c r="S9" i="7"/>
  <c r="Q9" i="7"/>
  <c r="K9" i="7"/>
  <c r="Q30" i="6"/>
  <c r="K30" i="6"/>
  <c r="Q29" i="6"/>
  <c r="K29" i="6"/>
  <c r="Q28" i="6"/>
  <c r="K28" i="6"/>
  <c r="Q27" i="6"/>
  <c r="K27" i="6"/>
  <c r="T17" i="4"/>
  <c r="S17" i="4"/>
  <c r="Q17" i="4"/>
  <c r="K17" i="4"/>
  <c r="AL267" i="1"/>
  <c r="AI267" i="1"/>
  <c r="AH267" i="1"/>
  <c r="AK267" i="1" s="1"/>
  <c r="AL266" i="1"/>
  <c r="AM266" i="1" s="1"/>
  <c r="AP266" i="1" s="1"/>
  <c r="AI266" i="1"/>
  <c r="AH266" i="1"/>
  <c r="AK266" i="1" s="1"/>
  <c r="AL265" i="1"/>
  <c r="AN265" i="1" s="1"/>
  <c r="AI265" i="1"/>
  <c r="AH265" i="1"/>
  <c r="AK265" i="1" s="1"/>
  <c r="AL264" i="1"/>
  <c r="AN264" i="1" s="1"/>
  <c r="AI264" i="1"/>
  <c r="AH264" i="1"/>
  <c r="AL263" i="1"/>
  <c r="AN263" i="1" s="1"/>
  <c r="AI263" i="1"/>
  <c r="AH263" i="1"/>
  <c r="AL262" i="1"/>
  <c r="AN262" i="1" s="1"/>
  <c r="AI262" i="1"/>
  <c r="AH262" i="1"/>
  <c r="AL261" i="1"/>
  <c r="AN261" i="1" s="1"/>
  <c r="AI261" i="1"/>
  <c r="AH261" i="1"/>
  <c r="AL260" i="1"/>
  <c r="AN260" i="1" s="1"/>
  <c r="AI260" i="1"/>
  <c r="AH260" i="1"/>
  <c r="AL259" i="1"/>
  <c r="AN259" i="1" s="1"/>
  <c r="AI259" i="1"/>
  <c r="AH259" i="1"/>
  <c r="AL258" i="1"/>
  <c r="AN258" i="1" s="1"/>
  <c r="AI258" i="1"/>
  <c r="AH258" i="1"/>
  <c r="AL257" i="1"/>
  <c r="AN257" i="1" s="1"/>
  <c r="AI257" i="1"/>
  <c r="AH257" i="1"/>
  <c r="AL256" i="1"/>
  <c r="AN256" i="1" s="1"/>
  <c r="AI256" i="1"/>
  <c r="AH256" i="1"/>
  <c r="AL255" i="1"/>
  <c r="AN255" i="1" s="1"/>
  <c r="AI255" i="1"/>
  <c r="AH255" i="1"/>
  <c r="AL254" i="1"/>
  <c r="AN254" i="1" s="1"/>
  <c r="AI254" i="1"/>
  <c r="AH254" i="1"/>
  <c r="AL253" i="1"/>
  <c r="AN253" i="1" s="1"/>
  <c r="AI253" i="1"/>
  <c r="AH253" i="1"/>
  <c r="AL252" i="1"/>
  <c r="AN252" i="1" s="1"/>
  <c r="AH252" i="1"/>
  <c r="AL251" i="1"/>
  <c r="AN251" i="1" s="1"/>
  <c r="AH251" i="1"/>
  <c r="AL250" i="1"/>
  <c r="AN250" i="1" s="1"/>
  <c r="AI250" i="1"/>
  <c r="AH250" i="1"/>
  <c r="AL249" i="1"/>
  <c r="AN249" i="1" s="1"/>
  <c r="AI249" i="1"/>
  <c r="AH249" i="1"/>
  <c r="AL248" i="1"/>
  <c r="AN248" i="1" s="1"/>
  <c r="AI248" i="1"/>
  <c r="AH248" i="1"/>
  <c r="AL247" i="1"/>
  <c r="AN247" i="1" s="1"/>
  <c r="AI247" i="1"/>
  <c r="AH247" i="1"/>
  <c r="AL246" i="1"/>
  <c r="AN246" i="1" s="1"/>
  <c r="AI246" i="1"/>
  <c r="AH246" i="1"/>
  <c r="AL245" i="1"/>
  <c r="AN245" i="1" s="1"/>
  <c r="AI245" i="1"/>
  <c r="AH245" i="1"/>
  <c r="AL244" i="1"/>
  <c r="AN244" i="1" s="1"/>
  <c r="AI244" i="1"/>
  <c r="AH244" i="1"/>
  <c r="AL243" i="1"/>
  <c r="AN243" i="1" s="1"/>
  <c r="AI243" i="1"/>
  <c r="AH243" i="1"/>
  <c r="AL242" i="1"/>
  <c r="AN242" i="1" s="1"/>
  <c r="AI242" i="1"/>
  <c r="AH242" i="1"/>
  <c r="AL241" i="1"/>
  <c r="AN241" i="1" s="1"/>
  <c r="AI241" i="1"/>
  <c r="AH241" i="1"/>
  <c r="AL240" i="1"/>
  <c r="AN240" i="1" s="1"/>
  <c r="AH240" i="1"/>
  <c r="AL239" i="1"/>
  <c r="AN239" i="1" s="1"/>
  <c r="AI239" i="1"/>
  <c r="AH239" i="1"/>
  <c r="AL238" i="1"/>
  <c r="AN238" i="1" s="1"/>
  <c r="AI238" i="1"/>
  <c r="AH238" i="1"/>
  <c r="AK238" i="1" s="1"/>
  <c r="AL237" i="1"/>
  <c r="AN237" i="1" s="1"/>
  <c r="AI237" i="1"/>
  <c r="AH237" i="1"/>
  <c r="AL236" i="1"/>
  <c r="AN236" i="1" s="1"/>
  <c r="AI236" i="1"/>
  <c r="AH236" i="1"/>
  <c r="AK236" i="1" s="1"/>
  <c r="AL235" i="1"/>
  <c r="AN235" i="1" s="1"/>
  <c r="AI235" i="1"/>
  <c r="AH235" i="1"/>
  <c r="AL234" i="1"/>
  <c r="AN234" i="1" s="1"/>
  <c r="AI234" i="1"/>
  <c r="AH234" i="1"/>
  <c r="AK234" i="1" s="1"/>
  <c r="AL233" i="1"/>
  <c r="AN233" i="1" s="1"/>
  <c r="AI233" i="1"/>
  <c r="AH233" i="1"/>
  <c r="AL232" i="1"/>
  <c r="AN232" i="1" s="1"/>
  <c r="AI232" i="1"/>
  <c r="AH232" i="1"/>
  <c r="AK232" i="1" s="1"/>
  <c r="AL231" i="1"/>
  <c r="AN231" i="1" s="1"/>
  <c r="AI231" i="1"/>
  <c r="AH231" i="1"/>
  <c r="AL230" i="1"/>
  <c r="AN230" i="1" s="1"/>
  <c r="AI230" i="1"/>
  <c r="AH230" i="1"/>
  <c r="AK230" i="1" s="1"/>
  <c r="AL229" i="1"/>
  <c r="AN229" i="1" s="1"/>
  <c r="AI229" i="1"/>
  <c r="AH229" i="1"/>
  <c r="AL228" i="1"/>
  <c r="AN228" i="1" s="1"/>
  <c r="AI228" i="1"/>
  <c r="AH228" i="1"/>
  <c r="AK228" i="1" s="1"/>
  <c r="AL227" i="1"/>
  <c r="AN227" i="1" s="1"/>
  <c r="AI227" i="1"/>
  <c r="AH227" i="1"/>
  <c r="AL226" i="1"/>
  <c r="AN226" i="1" s="1"/>
  <c r="AI226" i="1"/>
  <c r="AH226" i="1"/>
  <c r="AK226" i="1" s="1"/>
  <c r="AL225" i="1"/>
  <c r="AN225" i="1" s="1"/>
  <c r="AI225" i="1"/>
  <c r="AH225" i="1"/>
  <c r="AL224" i="1"/>
  <c r="AN224" i="1" s="1"/>
  <c r="AI224" i="1"/>
  <c r="AH224" i="1"/>
  <c r="AK224" i="1" s="1"/>
  <c r="AL223" i="1"/>
  <c r="AN223" i="1" s="1"/>
  <c r="AI223" i="1"/>
  <c r="AH223" i="1"/>
  <c r="AK223" i="1" s="1"/>
  <c r="AL222" i="1"/>
  <c r="AN222" i="1" s="1"/>
  <c r="AI222" i="1"/>
  <c r="AH222" i="1"/>
  <c r="AK222" i="1" s="1"/>
  <c r="AL221" i="1"/>
  <c r="AN221" i="1" s="1"/>
  <c r="AI221" i="1"/>
  <c r="AH221" i="1"/>
  <c r="AK221" i="1" s="1"/>
  <c r="AL220" i="1"/>
  <c r="AN220" i="1" s="1"/>
  <c r="AI220" i="1"/>
  <c r="AH220" i="1"/>
  <c r="AK220" i="1" s="1"/>
  <c r="AL219" i="1"/>
  <c r="AN219" i="1" s="1"/>
  <c r="AI219" i="1"/>
  <c r="AH219" i="1"/>
  <c r="AK219" i="1" s="1"/>
  <c r="AL218" i="1"/>
  <c r="AN218" i="1" s="1"/>
  <c r="AI218" i="1"/>
  <c r="AH218" i="1"/>
  <c r="AK218" i="1" s="1"/>
  <c r="AL217" i="1"/>
  <c r="AN217" i="1" s="1"/>
  <c r="AI217" i="1"/>
  <c r="AH217" i="1"/>
  <c r="AK217" i="1" s="1"/>
  <c r="AL216" i="1"/>
  <c r="AN216" i="1" s="1"/>
  <c r="AI216" i="1"/>
  <c r="AH216" i="1"/>
  <c r="AK216" i="1" s="1"/>
  <c r="AL215" i="1"/>
  <c r="AN215" i="1" s="1"/>
  <c r="AI215" i="1"/>
  <c r="AH215" i="1"/>
  <c r="AK215" i="1" s="1"/>
  <c r="AL214" i="1"/>
  <c r="AN214" i="1" s="1"/>
  <c r="AI214" i="1"/>
  <c r="AH214" i="1"/>
  <c r="AK214" i="1" s="1"/>
  <c r="AL213" i="1"/>
  <c r="AN213" i="1" s="1"/>
  <c r="AI213" i="1"/>
  <c r="AH213" i="1"/>
  <c r="AK213" i="1" s="1"/>
  <c r="AL212" i="1"/>
  <c r="AN212" i="1" s="1"/>
  <c r="AI212" i="1"/>
  <c r="AH212" i="1"/>
  <c r="AK212" i="1" s="1"/>
  <c r="AL211" i="1"/>
  <c r="AN211" i="1" s="1"/>
  <c r="AI211" i="1"/>
  <c r="AH211" i="1"/>
  <c r="AK211" i="1" s="1"/>
  <c r="AL210" i="1"/>
  <c r="AN210" i="1" s="1"/>
  <c r="AI210" i="1"/>
  <c r="AH210" i="1"/>
  <c r="AK210" i="1" s="1"/>
  <c r="AL209" i="1"/>
  <c r="AN209" i="1" s="1"/>
  <c r="AI209" i="1"/>
  <c r="AH209" i="1"/>
  <c r="AK209" i="1" s="1"/>
  <c r="AL208" i="1"/>
  <c r="AN208" i="1" s="1"/>
  <c r="AI208" i="1"/>
  <c r="AH208" i="1"/>
  <c r="AK208" i="1" s="1"/>
  <c r="AL207" i="1"/>
  <c r="AN207" i="1" s="1"/>
  <c r="AI207" i="1"/>
  <c r="AH207" i="1"/>
  <c r="AK207" i="1" s="1"/>
  <c r="AB207" i="1"/>
  <c r="AL206" i="1"/>
  <c r="AN206" i="1" s="1"/>
  <c r="AI206" i="1"/>
  <c r="AH206" i="1"/>
  <c r="AP205" i="1"/>
  <c r="AN205" i="1"/>
  <c r="AI205" i="1"/>
  <c r="AH205" i="1"/>
  <c r="AK205" i="1" s="1"/>
  <c r="AL204" i="1"/>
  <c r="AN204" i="1" s="1"/>
  <c r="AI204" i="1"/>
  <c r="AH204" i="1"/>
  <c r="AK204" i="1" s="1"/>
  <c r="AL203" i="1"/>
  <c r="AN203" i="1" s="1"/>
  <c r="AI203" i="1"/>
  <c r="AH203" i="1"/>
  <c r="AK203" i="1" s="1"/>
  <c r="AH200" i="1"/>
  <c r="V200" i="1"/>
  <c r="AG200" i="1" s="1"/>
  <c r="T200" i="1"/>
  <c r="X200" i="1" s="1"/>
  <c r="Z200" i="1" s="1"/>
  <c r="S200" i="1"/>
  <c r="Q200" i="1"/>
  <c r="K200" i="1"/>
  <c r="AH199" i="1"/>
  <c r="V199" i="1"/>
  <c r="W199" i="1" s="1"/>
  <c r="T199" i="1"/>
  <c r="X199" i="1" s="1"/>
  <c r="Z199" i="1" s="1"/>
  <c r="S199" i="1"/>
  <c r="Q199" i="1"/>
  <c r="AH198" i="1"/>
  <c r="V198" i="1"/>
  <c r="W198" i="1" s="1"/>
  <c r="T198" i="1"/>
  <c r="X198" i="1" s="1"/>
  <c r="Z198" i="1" s="1"/>
  <c r="S198" i="1"/>
  <c r="Q198" i="1"/>
  <c r="AH197" i="1"/>
  <c r="V197" i="1"/>
  <c r="W197" i="1" s="1"/>
  <c r="T197" i="1"/>
  <c r="X197" i="1" s="1"/>
  <c r="Z197" i="1" s="1"/>
  <c r="S197" i="1"/>
  <c r="Q197" i="1"/>
  <c r="AH196" i="1"/>
  <c r="W196" i="1"/>
  <c r="V196" i="1"/>
  <c r="T196" i="1"/>
  <c r="X196" i="1" s="1"/>
  <c r="Z196" i="1" s="1"/>
  <c r="S196" i="1"/>
  <c r="Q196" i="1"/>
  <c r="AH195" i="1"/>
  <c r="W195" i="1"/>
  <c r="V195" i="1"/>
  <c r="T195" i="1"/>
  <c r="X195" i="1" s="1"/>
  <c r="Z195" i="1" s="1"/>
  <c r="S195" i="1"/>
  <c r="Q195" i="1"/>
  <c r="AH194" i="1"/>
  <c r="W194" i="1"/>
  <c r="V194" i="1"/>
  <c r="T194" i="1"/>
  <c r="X194" i="1" s="1"/>
  <c r="Z194" i="1" s="1"/>
  <c r="S194" i="1"/>
  <c r="Q194" i="1"/>
  <c r="AH193" i="1"/>
  <c r="W193" i="1"/>
  <c r="V193" i="1"/>
  <c r="T193" i="1"/>
  <c r="X193" i="1" s="1"/>
  <c r="Z193" i="1" s="1"/>
  <c r="S193" i="1"/>
  <c r="Q193" i="1"/>
  <c r="AH192" i="1"/>
  <c r="W192" i="1"/>
  <c r="V192" i="1"/>
  <c r="T192" i="1"/>
  <c r="X192" i="1" s="1"/>
  <c r="Z192" i="1" s="1"/>
  <c r="S192" i="1"/>
  <c r="Q192" i="1"/>
  <c r="AH191" i="1"/>
  <c r="W191" i="1"/>
  <c r="V191" i="1"/>
  <c r="T191" i="1"/>
  <c r="X191" i="1" s="1"/>
  <c r="Z191" i="1" s="1"/>
  <c r="S191" i="1"/>
  <c r="Q191" i="1"/>
  <c r="AH190" i="1"/>
  <c r="W190" i="1"/>
  <c r="V190" i="1"/>
  <c r="T190" i="1"/>
  <c r="X190" i="1" s="1"/>
  <c r="Z190" i="1" s="1"/>
  <c r="S190" i="1"/>
  <c r="Q190" i="1"/>
  <c r="AH189" i="1"/>
  <c r="W189" i="1"/>
  <c r="V189" i="1"/>
  <c r="T189" i="1"/>
  <c r="X189" i="1" s="1"/>
  <c r="Z189" i="1" s="1"/>
  <c r="S189" i="1"/>
  <c r="Q189" i="1"/>
  <c r="AH188" i="1"/>
  <c r="W188" i="1"/>
  <c r="V188" i="1"/>
  <c r="T188" i="1"/>
  <c r="X188" i="1" s="1"/>
  <c r="Z188" i="1" s="1"/>
  <c r="S188" i="1"/>
  <c r="Q188" i="1"/>
  <c r="AH187" i="1"/>
  <c r="W187" i="1"/>
  <c r="V187" i="1"/>
  <c r="T187" i="1"/>
  <c r="X187" i="1" s="1"/>
  <c r="Z187" i="1" s="1"/>
  <c r="S187" i="1"/>
  <c r="Q187" i="1"/>
  <c r="AH186" i="1"/>
  <c r="W186" i="1"/>
  <c r="V186" i="1"/>
  <c r="T186" i="1"/>
  <c r="X186" i="1" s="1"/>
  <c r="Z186" i="1" s="1"/>
  <c r="S186" i="1"/>
  <c r="Q186" i="1"/>
  <c r="AH185" i="1"/>
  <c r="W185" i="1"/>
  <c r="V185" i="1"/>
  <c r="T185" i="1"/>
  <c r="X185" i="1" s="1"/>
  <c r="Z185" i="1" s="1"/>
  <c r="S185" i="1"/>
  <c r="Q185" i="1"/>
  <c r="AH184" i="1"/>
  <c r="W184" i="1"/>
  <c r="V184" i="1"/>
  <c r="T184" i="1"/>
  <c r="X184" i="1" s="1"/>
  <c r="Z184" i="1" s="1"/>
  <c r="S184" i="1"/>
  <c r="Q184" i="1"/>
  <c r="AH183" i="1"/>
  <c r="V183" i="1"/>
  <c r="W183" i="1" s="1"/>
  <c r="T183" i="1"/>
  <c r="X183" i="1" s="1"/>
  <c r="Z183" i="1" s="1"/>
  <c r="S183" i="1"/>
  <c r="Q183" i="1"/>
  <c r="AH182" i="1"/>
  <c r="V182" i="1"/>
  <c r="W182" i="1" s="1"/>
  <c r="T182" i="1"/>
  <c r="X182" i="1" s="1"/>
  <c r="Z182" i="1" s="1"/>
  <c r="S182" i="1"/>
  <c r="Q182" i="1"/>
  <c r="AH181" i="1"/>
  <c r="V181" i="1"/>
  <c r="W181" i="1" s="1"/>
  <c r="T181" i="1"/>
  <c r="X181" i="1" s="1"/>
  <c r="Z181" i="1" s="1"/>
  <c r="S181" i="1"/>
  <c r="Q181" i="1"/>
  <c r="AH180" i="1"/>
  <c r="V180" i="1"/>
  <c r="W180" i="1" s="1"/>
  <c r="T180" i="1"/>
  <c r="X180" i="1" s="1"/>
  <c r="Z180" i="1" s="1"/>
  <c r="S180" i="1"/>
  <c r="Q180" i="1"/>
  <c r="AH179" i="1"/>
  <c r="V179" i="1"/>
  <c r="W179" i="1" s="1"/>
  <c r="T179" i="1"/>
  <c r="X179" i="1" s="1"/>
  <c r="Z179" i="1" s="1"/>
  <c r="S179" i="1"/>
  <c r="Q179" i="1"/>
  <c r="AH178" i="1"/>
  <c r="V178" i="1"/>
  <c r="W178" i="1" s="1"/>
  <c r="T178" i="1"/>
  <c r="X178" i="1" s="1"/>
  <c r="Z178" i="1" s="1"/>
  <c r="S178" i="1"/>
  <c r="Q178" i="1"/>
  <c r="AH177" i="1"/>
  <c r="V177" i="1"/>
  <c r="W177" i="1" s="1"/>
  <c r="T177" i="1"/>
  <c r="X177" i="1" s="1"/>
  <c r="Z177" i="1" s="1"/>
  <c r="S177" i="1"/>
  <c r="Q177" i="1"/>
  <c r="AH176" i="1"/>
  <c r="V176" i="1"/>
  <c r="W176" i="1" s="1"/>
  <c r="T176" i="1"/>
  <c r="X176" i="1" s="1"/>
  <c r="Z176" i="1" s="1"/>
  <c r="S176" i="1"/>
  <c r="Q176" i="1"/>
  <c r="AH175" i="1"/>
  <c r="V175" i="1"/>
  <c r="W175" i="1" s="1"/>
  <c r="T175" i="1"/>
  <c r="X175" i="1" s="1"/>
  <c r="Z175" i="1" s="1"/>
  <c r="S175" i="1"/>
  <c r="Q175" i="1"/>
  <c r="AH174" i="1"/>
  <c r="V174" i="1"/>
  <c r="W174" i="1" s="1"/>
  <c r="T174" i="1"/>
  <c r="X174" i="1" s="1"/>
  <c r="Z174" i="1" s="1"/>
  <c r="S174" i="1"/>
  <c r="Q174" i="1"/>
  <c r="AH173" i="1"/>
  <c r="V173" i="1"/>
  <c r="W173" i="1" s="1"/>
  <c r="T173" i="1"/>
  <c r="X173" i="1" s="1"/>
  <c r="Z173" i="1" s="1"/>
  <c r="S173" i="1"/>
  <c r="Q173" i="1"/>
  <c r="AH172" i="1"/>
  <c r="V172" i="1"/>
  <c r="W172" i="1" s="1"/>
  <c r="T172" i="1"/>
  <c r="X172" i="1" s="1"/>
  <c r="Z172" i="1" s="1"/>
  <c r="S172" i="1"/>
  <c r="Q172" i="1"/>
  <c r="AH171" i="1"/>
  <c r="V171" i="1"/>
  <c r="W171" i="1" s="1"/>
  <c r="T171" i="1"/>
  <c r="X171" i="1" s="1"/>
  <c r="Z171" i="1" s="1"/>
  <c r="S171" i="1"/>
  <c r="Q171" i="1"/>
  <c r="AH170" i="1"/>
  <c r="V170" i="1"/>
  <c r="W170" i="1" s="1"/>
  <c r="T170" i="1"/>
  <c r="X170" i="1" s="1"/>
  <c r="Z170" i="1" s="1"/>
  <c r="S170" i="1"/>
  <c r="Q170" i="1"/>
  <c r="AH169" i="1"/>
  <c r="V169" i="1"/>
  <c r="W169" i="1" s="1"/>
  <c r="T169" i="1"/>
  <c r="X169" i="1" s="1"/>
  <c r="Z169" i="1" s="1"/>
  <c r="S169" i="1"/>
  <c r="Q169" i="1"/>
  <c r="AH168" i="1"/>
  <c r="V168" i="1"/>
  <c r="W168" i="1" s="1"/>
  <c r="T168" i="1"/>
  <c r="X168" i="1" s="1"/>
  <c r="Z168" i="1" s="1"/>
  <c r="S168" i="1"/>
  <c r="Q168" i="1"/>
  <c r="AH167" i="1"/>
  <c r="V167" i="1"/>
  <c r="W167" i="1" s="1"/>
  <c r="T167" i="1"/>
  <c r="X167" i="1" s="1"/>
  <c r="Z167" i="1" s="1"/>
  <c r="S167" i="1"/>
  <c r="Q167" i="1"/>
  <c r="AH166" i="1"/>
  <c r="V166" i="1"/>
  <c r="W166" i="1" s="1"/>
  <c r="T166" i="1"/>
  <c r="X166" i="1" s="1"/>
  <c r="Z166" i="1" s="1"/>
  <c r="S166" i="1"/>
  <c r="Q166" i="1"/>
  <c r="AH165" i="1"/>
  <c r="V165" i="1"/>
  <c r="W165" i="1" s="1"/>
  <c r="T165" i="1"/>
  <c r="X165" i="1" s="1"/>
  <c r="Z165" i="1" s="1"/>
  <c r="S165" i="1"/>
  <c r="Q165" i="1"/>
  <c r="AH164" i="1"/>
  <c r="V164" i="1"/>
  <c r="W164" i="1" s="1"/>
  <c r="T164" i="1"/>
  <c r="X164" i="1" s="1"/>
  <c r="Z164" i="1" s="1"/>
  <c r="S164" i="1"/>
  <c r="Q164" i="1"/>
  <c r="AH163" i="1"/>
  <c r="V163" i="1"/>
  <c r="W163" i="1" s="1"/>
  <c r="T163" i="1"/>
  <c r="X163" i="1" s="1"/>
  <c r="Z163" i="1" s="1"/>
  <c r="S163" i="1"/>
  <c r="Q163" i="1"/>
  <c r="AH162" i="1"/>
  <c r="V162" i="1"/>
  <c r="W162" i="1" s="1"/>
  <c r="T162" i="1"/>
  <c r="X162" i="1" s="1"/>
  <c r="Z162" i="1" s="1"/>
  <c r="S162" i="1"/>
  <c r="Q162" i="1"/>
  <c r="AH161" i="1"/>
  <c r="V161" i="1"/>
  <c r="W161" i="1" s="1"/>
  <c r="T161" i="1"/>
  <c r="X161" i="1" s="1"/>
  <c r="Z161" i="1" s="1"/>
  <c r="S161" i="1"/>
  <c r="Q161" i="1"/>
  <c r="AH160" i="1"/>
  <c r="V160" i="1"/>
  <c r="W160" i="1" s="1"/>
  <c r="T160" i="1"/>
  <c r="X160" i="1" s="1"/>
  <c r="Z160" i="1" s="1"/>
  <c r="S160" i="1"/>
  <c r="Q160" i="1"/>
  <c r="AH159" i="1"/>
  <c r="V159" i="1"/>
  <c r="W159" i="1" s="1"/>
  <c r="T159" i="1"/>
  <c r="X159" i="1" s="1"/>
  <c r="Z159" i="1" s="1"/>
  <c r="S159" i="1"/>
  <c r="Q159" i="1"/>
  <c r="AH158" i="1"/>
  <c r="V158" i="1"/>
  <c r="W158" i="1" s="1"/>
  <c r="T158" i="1"/>
  <c r="X158" i="1" s="1"/>
  <c r="Z158" i="1" s="1"/>
  <c r="S158" i="1"/>
  <c r="Q158" i="1"/>
  <c r="AH157" i="1"/>
  <c r="V157" i="1"/>
  <c r="W157" i="1" s="1"/>
  <c r="T157" i="1"/>
  <c r="X157" i="1" s="1"/>
  <c r="Z157" i="1" s="1"/>
  <c r="S157" i="1"/>
  <c r="Q157" i="1"/>
  <c r="AH156" i="1"/>
  <c r="V156" i="1"/>
  <c r="W156" i="1" s="1"/>
  <c r="T156" i="1"/>
  <c r="X156" i="1" s="1"/>
  <c r="Z156" i="1" s="1"/>
  <c r="S156" i="1"/>
  <c r="Q156" i="1"/>
  <c r="AH155" i="1"/>
  <c r="V155" i="1"/>
  <c r="W155" i="1" s="1"/>
  <c r="T155" i="1"/>
  <c r="X155" i="1" s="1"/>
  <c r="Z155" i="1" s="1"/>
  <c r="S155" i="1"/>
  <c r="Q155" i="1"/>
  <c r="AH154" i="1"/>
  <c r="V154" i="1"/>
  <c r="W154" i="1" s="1"/>
  <c r="T154" i="1"/>
  <c r="X154" i="1" s="1"/>
  <c r="Z154" i="1" s="1"/>
  <c r="S154" i="1"/>
  <c r="Q154" i="1"/>
  <c r="AH153" i="1"/>
  <c r="V153" i="1"/>
  <c r="W153" i="1" s="1"/>
  <c r="T153" i="1"/>
  <c r="X153" i="1" s="1"/>
  <c r="Z153" i="1" s="1"/>
  <c r="S153" i="1"/>
  <c r="Q153" i="1"/>
  <c r="AH152" i="1"/>
  <c r="V152" i="1"/>
  <c r="W152" i="1" s="1"/>
  <c r="T152" i="1"/>
  <c r="X152" i="1" s="1"/>
  <c r="Z152" i="1" s="1"/>
  <c r="S152" i="1"/>
  <c r="Q152" i="1"/>
  <c r="AH151" i="1"/>
  <c r="V151" i="1"/>
  <c r="W151" i="1" s="1"/>
  <c r="T151" i="1"/>
  <c r="X151" i="1" s="1"/>
  <c r="Z151" i="1" s="1"/>
  <c r="S151" i="1"/>
  <c r="Q151" i="1"/>
  <c r="AH150" i="1"/>
  <c r="V150" i="1"/>
  <c r="W150" i="1" s="1"/>
  <c r="T150" i="1"/>
  <c r="X150" i="1" s="1"/>
  <c r="Z150" i="1" s="1"/>
  <c r="S150" i="1"/>
  <c r="Q150" i="1"/>
  <c r="AH149" i="1"/>
  <c r="V149" i="1"/>
  <c r="W149" i="1" s="1"/>
  <c r="T149" i="1"/>
  <c r="X149" i="1" s="1"/>
  <c r="Z149" i="1" s="1"/>
  <c r="S149" i="1"/>
  <c r="Q149" i="1"/>
  <c r="AH148" i="1"/>
  <c r="V148" i="1"/>
  <c r="W148" i="1" s="1"/>
  <c r="T148" i="1"/>
  <c r="X148" i="1" s="1"/>
  <c r="Z148" i="1" s="1"/>
  <c r="S148" i="1"/>
  <c r="Q148" i="1"/>
  <c r="AH147" i="1"/>
  <c r="W147" i="1"/>
  <c r="V147" i="1"/>
  <c r="T147" i="1"/>
  <c r="X147" i="1" s="1"/>
  <c r="Z147" i="1" s="1"/>
  <c r="S147" i="1"/>
  <c r="Q147" i="1"/>
  <c r="AH146" i="1"/>
  <c r="V146" i="1"/>
  <c r="W146" i="1" s="1"/>
  <c r="T146" i="1"/>
  <c r="X146" i="1" s="1"/>
  <c r="Z146" i="1" s="1"/>
  <c r="S146" i="1"/>
  <c r="Q146" i="1"/>
  <c r="AH145" i="1"/>
  <c r="V145" i="1"/>
  <c r="W145" i="1" s="1"/>
  <c r="T145" i="1"/>
  <c r="X145" i="1" s="1"/>
  <c r="Z145" i="1" s="1"/>
  <c r="S145" i="1"/>
  <c r="Q145" i="1"/>
  <c r="AH144" i="1"/>
  <c r="V144" i="1"/>
  <c r="W144" i="1" s="1"/>
  <c r="T144" i="1"/>
  <c r="X144" i="1" s="1"/>
  <c r="Z144" i="1" s="1"/>
  <c r="S144" i="1"/>
  <c r="Q144" i="1"/>
  <c r="AH143" i="1"/>
  <c r="V143" i="1"/>
  <c r="W143" i="1" s="1"/>
  <c r="T143" i="1"/>
  <c r="X143" i="1" s="1"/>
  <c r="Z143" i="1" s="1"/>
  <c r="S143" i="1"/>
  <c r="Q143" i="1"/>
  <c r="AH142" i="1"/>
  <c r="V142" i="1"/>
  <c r="W142" i="1" s="1"/>
  <c r="T142" i="1"/>
  <c r="X142" i="1" s="1"/>
  <c r="Z142" i="1" s="1"/>
  <c r="S142" i="1"/>
  <c r="Q142" i="1"/>
  <c r="AH141" i="1"/>
  <c r="V141" i="1"/>
  <c r="W141" i="1" s="1"/>
  <c r="T141" i="1"/>
  <c r="X141" i="1" s="1"/>
  <c r="Z141" i="1" s="1"/>
  <c r="S141" i="1"/>
  <c r="Q141" i="1"/>
  <c r="AH140" i="1"/>
  <c r="V140" i="1"/>
  <c r="W140" i="1" s="1"/>
  <c r="T140" i="1"/>
  <c r="X140" i="1" s="1"/>
  <c r="Z140" i="1" s="1"/>
  <c r="S140" i="1"/>
  <c r="Q140" i="1"/>
  <c r="AH139" i="1"/>
  <c r="W139" i="1"/>
  <c r="V139" i="1"/>
  <c r="T139" i="1"/>
  <c r="X139" i="1" s="1"/>
  <c r="Z139" i="1" s="1"/>
  <c r="S139" i="1"/>
  <c r="Q139" i="1"/>
  <c r="AH138" i="1"/>
  <c r="V138" i="1"/>
  <c r="W138" i="1" s="1"/>
  <c r="T138" i="1"/>
  <c r="X138" i="1" s="1"/>
  <c r="Z138" i="1" s="1"/>
  <c r="S138" i="1"/>
  <c r="Q138" i="1"/>
  <c r="AH137" i="1"/>
  <c r="V137" i="1"/>
  <c r="W137" i="1" s="1"/>
  <c r="T137" i="1"/>
  <c r="X137" i="1" s="1"/>
  <c r="Z137" i="1" s="1"/>
  <c r="S137" i="1"/>
  <c r="Q137" i="1"/>
  <c r="AH136" i="1"/>
  <c r="V136" i="1"/>
  <c r="W136" i="1" s="1"/>
  <c r="T136" i="1"/>
  <c r="X136" i="1" s="1"/>
  <c r="Z136" i="1" s="1"/>
  <c r="S136" i="1"/>
  <c r="Q136" i="1"/>
  <c r="AH135" i="1"/>
  <c r="V135" i="1"/>
  <c r="W135" i="1" s="1"/>
  <c r="T135" i="1"/>
  <c r="X135" i="1" s="1"/>
  <c r="Z135" i="1" s="1"/>
  <c r="S135" i="1"/>
  <c r="Q135" i="1"/>
  <c r="AH134" i="1"/>
  <c r="W134" i="1"/>
  <c r="V134" i="1"/>
  <c r="T134" i="1"/>
  <c r="X134" i="1" s="1"/>
  <c r="Z134" i="1" s="1"/>
  <c r="S134" i="1"/>
  <c r="Q134" i="1"/>
  <c r="AH133" i="1"/>
  <c r="V133" i="1"/>
  <c r="W133" i="1" s="1"/>
  <c r="T133" i="1"/>
  <c r="X133" i="1" s="1"/>
  <c r="Z133" i="1" s="1"/>
  <c r="S133" i="1"/>
  <c r="Q133" i="1"/>
  <c r="AH132" i="1"/>
  <c r="V132" i="1"/>
  <c r="W132" i="1" s="1"/>
  <c r="T132" i="1"/>
  <c r="X132" i="1" s="1"/>
  <c r="Z132" i="1" s="1"/>
  <c r="S132" i="1"/>
  <c r="Q132" i="1"/>
  <c r="AH131" i="1"/>
  <c r="V131" i="1"/>
  <c r="W131" i="1" s="1"/>
  <c r="T131" i="1"/>
  <c r="X131" i="1" s="1"/>
  <c r="Z131" i="1" s="1"/>
  <c r="S131" i="1"/>
  <c r="Q131" i="1"/>
  <c r="AH130" i="1"/>
  <c r="V130" i="1"/>
  <c r="W130" i="1" s="1"/>
  <c r="T130" i="1"/>
  <c r="X130" i="1" s="1"/>
  <c r="Z130" i="1" s="1"/>
  <c r="S130" i="1"/>
  <c r="Q130" i="1"/>
  <c r="AH129" i="1"/>
  <c r="V129" i="1"/>
  <c r="W129" i="1" s="1"/>
  <c r="T129" i="1"/>
  <c r="X129" i="1" s="1"/>
  <c r="Z129" i="1" s="1"/>
  <c r="S129" i="1"/>
  <c r="Q129" i="1"/>
  <c r="AH128" i="1"/>
  <c r="V128" i="1"/>
  <c r="W128" i="1" s="1"/>
  <c r="T128" i="1"/>
  <c r="X128" i="1" s="1"/>
  <c r="Z128" i="1" s="1"/>
  <c r="S128" i="1"/>
  <c r="Q128" i="1"/>
  <c r="AH127" i="1"/>
  <c r="V127" i="1"/>
  <c r="W127" i="1" s="1"/>
  <c r="T127" i="1"/>
  <c r="X127" i="1" s="1"/>
  <c r="Z127" i="1" s="1"/>
  <c r="S127" i="1"/>
  <c r="Q127" i="1"/>
  <c r="AH126" i="1"/>
  <c r="V126" i="1"/>
  <c r="W126" i="1" s="1"/>
  <c r="T126" i="1"/>
  <c r="X126" i="1" s="1"/>
  <c r="Z126" i="1" s="1"/>
  <c r="S126" i="1"/>
  <c r="Q126" i="1"/>
  <c r="AH125" i="1"/>
  <c r="V125" i="1"/>
  <c r="W125" i="1" s="1"/>
  <c r="T125" i="1"/>
  <c r="X125" i="1" s="1"/>
  <c r="Z125" i="1" s="1"/>
  <c r="S125" i="1"/>
  <c r="Q125" i="1"/>
  <c r="AH124" i="1"/>
  <c r="V124" i="1"/>
  <c r="W124" i="1" s="1"/>
  <c r="T124" i="1"/>
  <c r="X124" i="1" s="1"/>
  <c r="Z124" i="1" s="1"/>
  <c r="S124" i="1"/>
  <c r="Q124" i="1"/>
  <c r="AH123" i="1"/>
  <c r="V123" i="1"/>
  <c r="W123" i="1" s="1"/>
  <c r="T123" i="1"/>
  <c r="X123" i="1" s="1"/>
  <c r="Z123" i="1" s="1"/>
  <c r="S123" i="1"/>
  <c r="Q123" i="1"/>
  <c r="AH122" i="1"/>
  <c r="V122" i="1"/>
  <c r="W122" i="1" s="1"/>
  <c r="T122" i="1"/>
  <c r="X122" i="1" s="1"/>
  <c r="Z122" i="1" s="1"/>
  <c r="S122" i="1"/>
  <c r="Q122" i="1"/>
  <c r="AH121" i="1"/>
  <c r="V121" i="1"/>
  <c r="W121" i="1" s="1"/>
  <c r="T121" i="1"/>
  <c r="X121" i="1" s="1"/>
  <c r="Z121" i="1" s="1"/>
  <c r="S121" i="1"/>
  <c r="Q121" i="1"/>
  <c r="AH120" i="1"/>
  <c r="V120" i="1"/>
  <c r="W120" i="1" s="1"/>
  <c r="T120" i="1"/>
  <c r="X120" i="1" s="1"/>
  <c r="Z120" i="1" s="1"/>
  <c r="S120" i="1"/>
  <c r="Q120" i="1"/>
  <c r="AH119" i="1"/>
  <c r="V119" i="1"/>
  <c r="W119" i="1" s="1"/>
  <c r="T119" i="1"/>
  <c r="X119" i="1" s="1"/>
  <c r="Z119" i="1" s="1"/>
  <c r="S119" i="1"/>
  <c r="Q119" i="1"/>
  <c r="AH118" i="1"/>
  <c r="V118" i="1"/>
  <c r="W118" i="1" s="1"/>
  <c r="T118" i="1"/>
  <c r="X118" i="1" s="1"/>
  <c r="Z118" i="1" s="1"/>
  <c r="S118" i="1"/>
  <c r="Q118" i="1"/>
  <c r="AH117" i="1"/>
  <c r="V117" i="1"/>
  <c r="W117" i="1" s="1"/>
  <c r="T117" i="1"/>
  <c r="X117" i="1" s="1"/>
  <c r="Z117" i="1" s="1"/>
  <c r="S117" i="1"/>
  <c r="Q117" i="1"/>
  <c r="AH116" i="1"/>
  <c r="V116" i="1"/>
  <c r="W116" i="1" s="1"/>
  <c r="T116" i="1"/>
  <c r="X116" i="1" s="1"/>
  <c r="Z116" i="1" s="1"/>
  <c r="S116" i="1"/>
  <c r="Q116" i="1"/>
  <c r="AH115" i="1"/>
  <c r="V115" i="1"/>
  <c r="W115" i="1" s="1"/>
  <c r="T115" i="1"/>
  <c r="X115" i="1" s="1"/>
  <c r="Z115" i="1" s="1"/>
  <c r="S115" i="1"/>
  <c r="Q115" i="1"/>
  <c r="AH114" i="1"/>
  <c r="W114" i="1"/>
  <c r="V114" i="1"/>
  <c r="T114" i="1"/>
  <c r="X114" i="1" s="1"/>
  <c r="Z114" i="1" s="1"/>
  <c r="S114" i="1"/>
  <c r="Q114" i="1"/>
  <c r="AH113" i="1"/>
  <c r="V113" i="1"/>
  <c r="W113" i="1" s="1"/>
  <c r="T113" i="1"/>
  <c r="X113" i="1" s="1"/>
  <c r="Z113" i="1" s="1"/>
  <c r="S113" i="1"/>
  <c r="Q113" i="1"/>
  <c r="AH112" i="1"/>
  <c r="V112" i="1"/>
  <c r="W112" i="1" s="1"/>
  <c r="T112" i="1"/>
  <c r="X112" i="1" s="1"/>
  <c r="Z112" i="1" s="1"/>
  <c r="S112" i="1"/>
  <c r="Q112" i="1"/>
  <c r="AH111" i="1"/>
  <c r="V111" i="1"/>
  <c r="W111" i="1" s="1"/>
  <c r="T111" i="1"/>
  <c r="X111" i="1" s="1"/>
  <c r="Z111" i="1" s="1"/>
  <c r="S111" i="1"/>
  <c r="Q111" i="1"/>
  <c r="AH110" i="1"/>
  <c r="V110" i="1"/>
  <c r="W110" i="1" s="1"/>
  <c r="T110" i="1"/>
  <c r="X110" i="1" s="1"/>
  <c r="Z110" i="1" s="1"/>
  <c r="S110" i="1"/>
  <c r="Q110" i="1"/>
  <c r="AH109" i="1"/>
  <c r="V109" i="1"/>
  <c r="W109" i="1" s="1"/>
  <c r="T109" i="1"/>
  <c r="X109" i="1" s="1"/>
  <c r="Z109" i="1" s="1"/>
  <c r="S109" i="1"/>
  <c r="Q109" i="1"/>
  <c r="AH108" i="1"/>
  <c r="V108" i="1"/>
  <c r="W108" i="1" s="1"/>
  <c r="T108" i="1"/>
  <c r="X108" i="1" s="1"/>
  <c r="Z108" i="1" s="1"/>
  <c r="S108" i="1"/>
  <c r="Q108" i="1"/>
  <c r="AH107" i="1"/>
  <c r="V107" i="1"/>
  <c r="W107" i="1" s="1"/>
  <c r="T107" i="1"/>
  <c r="X107" i="1" s="1"/>
  <c r="Z107" i="1" s="1"/>
  <c r="S107" i="1"/>
  <c r="Q107" i="1"/>
  <c r="AH106" i="1"/>
  <c r="V106" i="1"/>
  <c r="W106" i="1" s="1"/>
  <c r="T106" i="1"/>
  <c r="X106" i="1" s="1"/>
  <c r="Z106" i="1" s="1"/>
  <c r="S106" i="1"/>
  <c r="Q106" i="1"/>
  <c r="AH105" i="1"/>
  <c r="V105" i="1"/>
  <c r="W105" i="1" s="1"/>
  <c r="T105" i="1"/>
  <c r="X105" i="1" s="1"/>
  <c r="Z105" i="1" s="1"/>
  <c r="S105" i="1"/>
  <c r="Q105" i="1"/>
  <c r="AH104" i="1"/>
  <c r="V104" i="1"/>
  <c r="W104" i="1" s="1"/>
  <c r="T104" i="1"/>
  <c r="X104" i="1" s="1"/>
  <c r="Z104" i="1" s="1"/>
  <c r="S104" i="1"/>
  <c r="Q104" i="1"/>
  <c r="AH103" i="1"/>
  <c r="V103" i="1"/>
  <c r="W103" i="1" s="1"/>
  <c r="T103" i="1"/>
  <c r="X103" i="1" s="1"/>
  <c r="Z103" i="1" s="1"/>
  <c r="S103" i="1"/>
  <c r="Q103" i="1"/>
  <c r="AH102" i="1"/>
  <c r="V102" i="1"/>
  <c r="W102" i="1" s="1"/>
  <c r="T102" i="1"/>
  <c r="X102" i="1" s="1"/>
  <c r="Z102" i="1" s="1"/>
  <c r="S102" i="1"/>
  <c r="Q102" i="1"/>
  <c r="AH101" i="1"/>
  <c r="V101" i="1"/>
  <c r="W101" i="1" s="1"/>
  <c r="T101" i="1"/>
  <c r="X101" i="1" s="1"/>
  <c r="Z101" i="1" s="1"/>
  <c r="S101" i="1"/>
  <c r="Q101" i="1"/>
  <c r="AH100" i="1"/>
  <c r="V100" i="1"/>
  <c r="W100" i="1" s="1"/>
  <c r="T100" i="1"/>
  <c r="X100" i="1" s="1"/>
  <c r="Z100" i="1" s="1"/>
  <c r="S100" i="1"/>
  <c r="Q100" i="1"/>
  <c r="AH99" i="1"/>
  <c r="V99" i="1"/>
  <c r="W99" i="1" s="1"/>
  <c r="T99" i="1"/>
  <c r="X99" i="1" s="1"/>
  <c r="Z99" i="1" s="1"/>
  <c r="S99" i="1"/>
  <c r="Q99" i="1"/>
  <c r="AH98" i="1"/>
  <c r="V98" i="1"/>
  <c r="W98" i="1" s="1"/>
  <c r="T98" i="1"/>
  <c r="X98" i="1" s="1"/>
  <c r="Z98" i="1" s="1"/>
  <c r="S98" i="1"/>
  <c r="Q98" i="1"/>
  <c r="AH97" i="1"/>
  <c r="W97" i="1"/>
  <c r="V97" i="1"/>
  <c r="T97" i="1"/>
  <c r="X97" i="1" s="1"/>
  <c r="Z97" i="1" s="1"/>
  <c r="S97" i="1"/>
  <c r="Q97" i="1"/>
  <c r="AH96" i="1"/>
  <c r="V96" i="1"/>
  <c r="W96" i="1" s="1"/>
  <c r="T96" i="1"/>
  <c r="X96" i="1" s="1"/>
  <c r="Z96" i="1" s="1"/>
  <c r="S96" i="1"/>
  <c r="Q96" i="1"/>
  <c r="AH95" i="1"/>
  <c r="V95" i="1"/>
  <c r="W95" i="1" s="1"/>
  <c r="T95" i="1"/>
  <c r="X95" i="1" s="1"/>
  <c r="Z95" i="1" s="1"/>
  <c r="S95" i="1"/>
  <c r="Q95" i="1"/>
  <c r="AH94" i="1"/>
  <c r="V94" i="1"/>
  <c r="W94" i="1" s="1"/>
  <c r="T94" i="1"/>
  <c r="X94" i="1" s="1"/>
  <c r="Z94" i="1" s="1"/>
  <c r="S94" i="1"/>
  <c r="Q94" i="1"/>
  <c r="AH93" i="1"/>
  <c r="V93" i="1"/>
  <c r="W93" i="1" s="1"/>
  <c r="T93" i="1"/>
  <c r="X93" i="1" s="1"/>
  <c r="Z93" i="1" s="1"/>
  <c r="S93" i="1"/>
  <c r="Q93" i="1"/>
  <c r="AH92" i="1"/>
  <c r="V92" i="1"/>
  <c r="W92" i="1" s="1"/>
  <c r="T92" i="1"/>
  <c r="X92" i="1" s="1"/>
  <c r="Z92" i="1" s="1"/>
  <c r="S92" i="1"/>
  <c r="Q92" i="1"/>
  <c r="AH91" i="1"/>
  <c r="V91" i="1"/>
  <c r="W91" i="1" s="1"/>
  <c r="T91" i="1"/>
  <c r="X91" i="1" s="1"/>
  <c r="Z91" i="1" s="1"/>
  <c r="S91" i="1"/>
  <c r="Q91" i="1"/>
  <c r="AH90" i="1"/>
  <c r="V90" i="1"/>
  <c r="W90" i="1" s="1"/>
  <c r="T90" i="1"/>
  <c r="X90" i="1" s="1"/>
  <c r="Z90" i="1" s="1"/>
  <c r="S90" i="1"/>
  <c r="Q90" i="1"/>
  <c r="AH89" i="1"/>
  <c r="V89" i="1"/>
  <c r="W89" i="1" s="1"/>
  <c r="T89" i="1"/>
  <c r="X89" i="1" s="1"/>
  <c r="Z89" i="1" s="1"/>
  <c r="S89" i="1"/>
  <c r="Q89" i="1"/>
  <c r="AH88" i="1"/>
  <c r="V88" i="1"/>
  <c r="W88" i="1" s="1"/>
  <c r="T88" i="1"/>
  <c r="X88" i="1" s="1"/>
  <c r="Z88" i="1" s="1"/>
  <c r="S88" i="1"/>
  <c r="Q88" i="1"/>
  <c r="AH87" i="1"/>
  <c r="V87" i="1"/>
  <c r="W87" i="1" s="1"/>
  <c r="T87" i="1"/>
  <c r="X87" i="1" s="1"/>
  <c r="Z87" i="1" s="1"/>
  <c r="S87" i="1"/>
  <c r="Q87" i="1"/>
  <c r="K87" i="1"/>
  <c r="AH86" i="1"/>
  <c r="V86" i="1"/>
  <c r="AG86" i="1" s="1"/>
  <c r="T86" i="1"/>
  <c r="X86" i="1" s="1"/>
  <c r="Z86" i="1" s="1"/>
  <c r="S86" i="1"/>
  <c r="Q86" i="1"/>
  <c r="K86" i="1"/>
  <c r="AH85" i="1"/>
  <c r="V85" i="1"/>
  <c r="W85" i="1" s="1"/>
  <c r="T85" i="1"/>
  <c r="X85" i="1" s="1"/>
  <c r="Z85" i="1" s="1"/>
  <c r="S85" i="1"/>
  <c r="Q85" i="1"/>
  <c r="K85" i="1"/>
  <c r="AH84" i="1"/>
  <c r="V84" i="1"/>
  <c r="T84" i="1"/>
  <c r="X84" i="1" s="1"/>
  <c r="Z84" i="1" s="1"/>
  <c r="S84" i="1"/>
  <c r="Q84" i="1"/>
  <c r="K84" i="1"/>
  <c r="AH83" i="1"/>
  <c r="V83" i="1"/>
  <c r="W83" i="1" s="1"/>
  <c r="T83" i="1"/>
  <c r="X83" i="1" s="1"/>
  <c r="Z83" i="1" s="1"/>
  <c r="S83" i="1"/>
  <c r="Q83" i="1"/>
  <c r="K83" i="1"/>
  <c r="AH82" i="1"/>
  <c r="AG82" i="1"/>
  <c r="W82" i="1"/>
  <c r="V82" i="1"/>
  <c r="T82" i="1"/>
  <c r="X82" i="1" s="1"/>
  <c r="Z82" i="1" s="1"/>
  <c r="S82" i="1"/>
  <c r="Q82" i="1"/>
  <c r="K82" i="1"/>
  <c r="AH81" i="1"/>
  <c r="V81" i="1"/>
  <c r="W81" i="1" s="1"/>
  <c r="T81" i="1"/>
  <c r="X81" i="1" s="1"/>
  <c r="Z81" i="1" s="1"/>
  <c r="S81" i="1"/>
  <c r="Q81" i="1"/>
  <c r="K81" i="1"/>
  <c r="AH80" i="1"/>
  <c r="V80" i="1"/>
  <c r="T80" i="1"/>
  <c r="X80" i="1" s="1"/>
  <c r="Z80" i="1" s="1"/>
  <c r="S80" i="1"/>
  <c r="Q80" i="1"/>
  <c r="K80" i="1"/>
  <c r="AH79" i="1"/>
  <c r="V79" i="1"/>
  <c r="W79" i="1" s="1"/>
  <c r="T79" i="1"/>
  <c r="X79" i="1" s="1"/>
  <c r="Z79" i="1" s="1"/>
  <c r="S79" i="1"/>
  <c r="Q79" i="1"/>
  <c r="K79" i="1"/>
  <c r="AH78" i="1"/>
  <c r="V78" i="1"/>
  <c r="AG78" i="1" s="1"/>
  <c r="T78" i="1"/>
  <c r="X78" i="1" s="1"/>
  <c r="Z78" i="1" s="1"/>
  <c r="S78" i="1"/>
  <c r="Q78" i="1"/>
  <c r="K78" i="1"/>
  <c r="AH77" i="1"/>
  <c r="V77" i="1"/>
  <c r="W77" i="1" s="1"/>
  <c r="T77" i="1"/>
  <c r="X77" i="1" s="1"/>
  <c r="Z77" i="1" s="1"/>
  <c r="S77" i="1"/>
  <c r="Q77" i="1"/>
  <c r="K77" i="1"/>
  <c r="AH76" i="1"/>
  <c r="W76" i="1"/>
  <c r="V76" i="1"/>
  <c r="AG76" i="1" s="1"/>
  <c r="T76" i="1"/>
  <c r="X76" i="1" s="1"/>
  <c r="Z76" i="1" s="1"/>
  <c r="S76" i="1"/>
  <c r="Q76" i="1"/>
  <c r="K76" i="1"/>
  <c r="AH75" i="1"/>
  <c r="V75" i="1"/>
  <c r="W75" i="1" s="1"/>
  <c r="T75" i="1"/>
  <c r="X75" i="1" s="1"/>
  <c r="Z75" i="1" s="1"/>
  <c r="S75" i="1"/>
  <c r="Q75" i="1"/>
  <c r="K75" i="1"/>
  <c r="AH74" i="1"/>
  <c r="V74" i="1"/>
  <c r="W74" i="1" s="1"/>
  <c r="T74" i="1"/>
  <c r="X74" i="1" s="1"/>
  <c r="Z74" i="1" s="1"/>
  <c r="S74" i="1"/>
  <c r="Q74" i="1"/>
  <c r="K74" i="1"/>
  <c r="AH73" i="1"/>
  <c r="V73" i="1"/>
  <c r="W73" i="1" s="1"/>
  <c r="T73" i="1"/>
  <c r="X73" i="1" s="1"/>
  <c r="Z73" i="1" s="1"/>
  <c r="S73" i="1"/>
  <c r="Q73" i="1"/>
  <c r="K73" i="1"/>
  <c r="AH72" i="1"/>
  <c r="V72" i="1"/>
  <c r="W72" i="1" s="1"/>
  <c r="T72" i="1"/>
  <c r="X72" i="1" s="1"/>
  <c r="Z72" i="1" s="1"/>
  <c r="S72" i="1"/>
  <c r="Q72" i="1"/>
  <c r="K72" i="1"/>
  <c r="AH71" i="1"/>
  <c r="V71" i="1"/>
  <c r="W71" i="1" s="1"/>
  <c r="T71" i="1"/>
  <c r="X71" i="1" s="1"/>
  <c r="Z71" i="1" s="1"/>
  <c r="S71" i="1"/>
  <c r="Q71" i="1"/>
  <c r="K71" i="1"/>
  <c r="AH70" i="1"/>
  <c r="V70" i="1"/>
  <c r="AG70" i="1" s="1"/>
  <c r="T70" i="1"/>
  <c r="X70" i="1" s="1"/>
  <c r="Z70" i="1" s="1"/>
  <c r="S70" i="1"/>
  <c r="Q70" i="1"/>
  <c r="K70" i="1"/>
  <c r="AH69" i="1"/>
  <c r="V69" i="1"/>
  <c r="W69" i="1" s="1"/>
  <c r="T69" i="1"/>
  <c r="X69" i="1" s="1"/>
  <c r="Z69" i="1" s="1"/>
  <c r="S69" i="1"/>
  <c r="Q69" i="1"/>
  <c r="K69" i="1"/>
  <c r="AH68" i="1"/>
  <c r="V68" i="1"/>
  <c r="W68" i="1" s="1"/>
  <c r="T68" i="1"/>
  <c r="X68" i="1" s="1"/>
  <c r="Z68" i="1" s="1"/>
  <c r="S68" i="1"/>
  <c r="Q68" i="1"/>
  <c r="K68" i="1"/>
  <c r="AH67" i="1"/>
  <c r="V67" i="1"/>
  <c r="W67" i="1" s="1"/>
  <c r="T67" i="1"/>
  <c r="X67" i="1" s="1"/>
  <c r="Z67" i="1" s="1"/>
  <c r="S67" i="1"/>
  <c r="Q67" i="1"/>
  <c r="K67" i="1"/>
  <c r="AH66" i="1"/>
  <c r="V66" i="1"/>
  <c r="W66" i="1" s="1"/>
  <c r="T66" i="1"/>
  <c r="X66" i="1" s="1"/>
  <c r="Z66" i="1" s="1"/>
  <c r="S66" i="1"/>
  <c r="Q66" i="1"/>
  <c r="K66" i="1"/>
  <c r="AH65" i="1"/>
  <c r="V65" i="1"/>
  <c r="W65" i="1" s="1"/>
  <c r="T65" i="1"/>
  <c r="X65" i="1" s="1"/>
  <c r="Z65" i="1" s="1"/>
  <c r="S65" i="1"/>
  <c r="Q65" i="1"/>
  <c r="K65" i="1"/>
  <c r="AH64" i="1"/>
  <c r="V64" i="1"/>
  <c r="AG64" i="1" s="1"/>
  <c r="T64" i="1"/>
  <c r="X64" i="1" s="1"/>
  <c r="Z64" i="1" s="1"/>
  <c r="S64" i="1"/>
  <c r="Q64" i="1"/>
  <c r="K64" i="1"/>
  <c r="AH63" i="1"/>
  <c r="V63" i="1"/>
  <c r="W63" i="1" s="1"/>
  <c r="T63" i="1"/>
  <c r="X63" i="1" s="1"/>
  <c r="Z63" i="1" s="1"/>
  <c r="S63" i="1"/>
  <c r="Q63" i="1"/>
  <c r="K63" i="1"/>
  <c r="AH62" i="1"/>
  <c r="V62" i="1"/>
  <c r="W62" i="1" s="1"/>
  <c r="T62" i="1"/>
  <c r="X62" i="1" s="1"/>
  <c r="Z62" i="1" s="1"/>
  <c r="S62" i="1"/>
  <c r="Q62" i="1"/>
  <c r="K62" i="1"/>
  <c r="AH61" i="1"/>
  <c r="W61" i="1"/>
  <c r="V61" i="1"/>
  <c r="AG61" i="1" s="1"/>
  <c r="T61" i="1"/>
  <c r="X61" i="1" s="1"/>
  <c r="Z61" i="1" s="1"/>
  <c r="S61" i="1"/>
  <c r="Q61" i="1"/>
  <c r="K61" i="1"/>
  <c r="AH60" i="1"/>
  <c r="V60" i="1"/>
  <c r="W60" i="1" s="1"/>
  <c r="T60" i="1"/>
  <c r="X60" i="1" s="1"/>
  <c r="Z60" i="1" s="1"/>
  <c r="S60" i="1"/>
  <c r="Q60" i="1"/>
  <c r="K60" i="1"/>
  <c r="AH59" i="1"/>
  <c r="V59" i="1"/>
  <c r="AG59" i="1" s="1"/>
  <c r="T59" i="1"/>
  <c r="X59" i="1" s="1"/>
  <c r="Z59" i="1" s="1"/>
  <c r="S59" i="1"/>
  <c r="Q59" i="1"/>
  <c r="K59" i="1"/>
  <c r="AH58" i="1"/>
  <c r="V58" i="1"/>
  <c r="AG58" i="1" s="1"/>
  <c r="T58" i="1"/>
  <c r="X58" i="1" s="1"/>
  <c r="Z58" i="1" s="1"/>
  <c r="S58" i="1"/>
  <c r="Q58" i="1"/>
  <c r="K58" i="1"/>
  <c r="AH57" i="1"/>
  <c r="V57" i="1"/>
  <c r="T57" i="1"/>
  <c r="X57" i="1" s="1"/>
  <c r="Z57" i="1" s="1"/>
  <c r="S57" i="1"/>
  <c r="Q57" i="1"/>
  <c r="K57" i="1"/>
  <c r="AH56" i="1"/>
  <c r="V56" i="1"/>
  <c r="W56" i="1" s="1"/>
  <c r="T56" i="1"/>
  <c r="X56" i="1" s="1"/>
  <c r="Z56" i="1" s="1"/>
  <c r="S56" i="1"/>
  <c r="Q56" i="1"/>
  <c r="K56" i="1"/>
  <c r="AH55" i="1"/>
  <c r="V55" i="1"/>
  <c r="AG55" i="1" s="1"/>
  <c r="T55" i="1"/>
  <c r="X55" i="1" s="1"/>
  <c r="Z55" i="1" s="1"/>
  <c r="S55" i="1"/>
  <c r="Q55" i="1"/>
  <c r="K55" i="1"/>
  <c r="AH54" i="1"/>
  <c r="V54" i="1"/>
  <c r="AG54" i="1" s="1"/>
  <c r="T54" i="1"/>
  <c r="X54" i="1" s="1"/>
  <c r="Z54" i="1" s="1"/>
  <c r="S54" i="1"/>
  <c r="Q54" i="1"/>
  <c r="K54" i="1"/>
  <c r="AH53" i="1"/>
  <c r="V53" i="1"/>
  <c r="AG53" i="1" s="1"/>
  <c r="T53" i="1"/>
  <c r="X53" i="1" s="1"/>
  <c r="Z53" i="1" s="1"/>
  <c r="S53" i="1"/>
  <c r="Q53" i="1"/>
  <c r="K53" i="1"/>
  <c r="AH52" i="1"/>
  <c r="V52" i="1"/>
  <c r="W52" i="1" s="1"/>
  <c r="T52" i="1"/>
  <c r="X52" i="1" s="1"/>
  <c r="Z52" i="1" s="1"/>
  <c r="S52" i="1"/>
  <c r="Q52" i="1"/>
  <c r="K52" i="1"/>
  <c r="AH51" i="1"/>
  <c r="V51" i="1"/>
  <c r="AG51" i="1" s="1"/>
  <c r="T51" i="1"/>
  <c r="X51" i="1" s="1"/>
  <c r="Z51" i="1" s="1"/>
  <c r="S51" i="1"/>
  <c r="Q51" i="1"/>
  <c r="K51" i="1"/>
  <c r="AH50" i="1"/>
  <c r="V50" i="1"/>
  <c r="W50" i="1" s="1"/>
  <c r="T50" i="1"/>
  <c r="X50" i="1" s="1"/>
  <c r="Z50" i="1" s="1"/>
  <c r="S50" i="1"/>
  <c r="Q50" i="1"/>
  <c r="K50" i="1"/>
  <c r="AH49" i="1"/>
  <c r="V49" i="1"/>
  <c r="T49" i="1"/>
  <c r="X49" i="1" s="1"/>
  <c r="Z49" i="1" s="1"/>
  <c r="S49" i="1"/>
  <c r="Q49" i="1"/>
  <c r="K49" i="1"/>
  <c r="AH48" i="1"/>
  <c r="V48" i="1"/>
  <c r="AG48" i="1" s="1"/>
  <c r="T48" i="1"/>
  <c r="X48" i="1" s="1"/>
  <c r="Z48" i="1" s="1"/>
  <c r="S48" i="1"/>
  <c r="Q48" i="1"/>
  <c r="K48" i="1"/>
  <c r="AH47" i="1"/>
  <c r="V47" i="1"/>
  <c r="AG47" i="1" s="1"/>
  <c r="T47" i="1"/>
  <c r="X47" i="1" s="1"/>
  <c r="Z47" i="1" s="1"/>
  <c r="S47" i="1"/>
  <c r="Q47" i="1"/>
  <c r="K47" i="1"/>
  <c r="AH46" i="1"/>
  <c r="V46" i="1"/>
  <c r="AG46" i="1" s="1"/>
  <c r="T46" i="1"/>
  <c r="X46" i="1" s="1"/>
  <c r="Z46" i="1" s="1"/>
  <c r="S46" i="1"/>
  <c r="Q46" i="1"/>
  <c r="K46" i="1"/>
  <c r="AH45" i="1"/>
  <c r="V45" i="1"/>
  <c r="AG45" i="1" s="1"/>
  <c r="T45" i="1"/>
  <c r="X45" i="1" s="1"/>
  <c r="Z45" i="1" s="1"/>
  <c r="S45" i="1"/>
  <c r="Q45" i="1"/>
  <c r="K45" i="1"/>
  <c r="AH44" i="1"/>
  <c r="V44" i="1"/>
  <c r="W44" i="1" s="1"/>
  <c r="T44" i="1"/>
  <c r="X44" i="1" s="1"/>
  <c r="Z44" i="1" s="1"/>
  <c r="S44" i="1"/>
  <c r="Q44" i="1"/>
  <c r="K44" i="1"/>
  <c r="AH43" i="1"/>
  <c r="V43" i="1"/>
  <c r="AG43" i="1" s="1"/>
  <c r="T43" i="1"/>
  <c r="X43" i="1" s="1"/>
  <c r="Z43" i="1" s="1"/>
  <c r="S43" i="1"/>
  <c r="Q43" i="1"/>
  <c r="K43" i="1"/>
  <c r="AH42" i="1"/>
  <c r="V42" i="1"/>
  <c r="AG42" i="1" s="1"/>
  <c r="T42" i="1"/>
  <c r="X42" i="1" s="1"/>
  <c r="Z42" i="1" s="1"/>
  <c r="S42" i="1"/>
  <c r="Q42" i="1"/>
  <c r="K42" i="1"/>
  <c r="AH41" i="1"/>
  <c r="V41" i="1"/>
  <c r="T41" i="1"/>
  <c r="X41" i="1" s="1"/>
  <c r="Z41" i="1" s="1"/>
  <c r="S41" i="1"/>
  <c r="Q41" i="1"/>
  <c r="K41" i="1"/>
  <c r="AH40" i="1"/>
  <c r="V40" i="1"/>
  <c r="W40" i="1" s="1"/>
  <c r="T40" i="1"/>
  <c r="X40" i="1" s="1"/>
  <c r="Z40" i="1" s="1"/>
  <c r="S40" i="1"/>
  <c r="Q40" i="1"/>
  <c r="K40" i="1"/>
  <c r="AH39" i="1"/>
  <c r="V39" i="1"/>
  <c r="AG39" i="1" s="1"/>
  <c r="T39" i="1"/>
  <c r="X39" i="1" s="1"/>
  <c r="Z39" i="1" s="1"/>
  <c r="S39" i="1"/>
  <c r="Q39" i="1"/>
  <c r="K39" i="1"/>
  <c r="AH38" i="1"/>
  <c r="V38" i="1"/>
  <c r="AG38" i="1" s="1"/>
  <c r="T38" i="1"/>
  <c r="X38" i="1" s="1"/>
  <c r="Z38" i="1" s="1"/>
  <c r="S38" i="1"/>
  <c r="Q38" i="1"/>
  <c r="K38" i="1"/>
  <c r="AH37" i="1"/>
  <c r="V37" i="1"/>
  <c r="AG37" i="1" s="1"/>
  <c r="T37" i="1"/>
  <c r="X37" i="1" s="1"/>
  <c r="Z37" i="1" s="1"/>
  <c r="S37" i="1"/>
  <c r="Q37" i="1"/>
  <c r="K37" i="1"/>
  <c r="AH36" i="1"/>
  <c r="V36" i="1"/>
  <c r="AG36" i="1" s="1"/>
  <c r="T36" i="1"/>
  <c r="X36" i="1" s="1"/>
  <c r="Z36" i="1" s="1"/>
  <c r="S36" i="1"/>
  <c r="Q36" i="1"/>
  <c r="K36" i="1"/>
  <c r="AH35" i="1"/>
  <c r="V35" i="1"/>
  <c r="AG35" i="1" s="1"/>
  <c r="T35" i="1"/>
  <c r="X35" i="1" s="1"/>
  <c r="Z35" i="1" s="1"/>
  <c r="S35" i="1"/>
  <c r="Q35" i="1"/>
  <c r="K35" i="1"/>
  <c r="AH34" i="1"/>
  <c r="V34" i="1"/>
  <c r="AG34" i="1" s="1"/>
  <c r="T34" i="1"/>
  <c r="X34" i="1" s="1"/>
  <c r="Z34" i="1" s="1"/>
  <c r="S34" i="1"/>
  <c r="Q34" i="1"/>
  <c r="K34" i="1"/>
  <c r="AH33" i="1"/>
  <c r="V33" i="1"/>
  <c r="T33" i="1"/>
  <c r="X33" i="1" s="1"/>
  <c r="Z33" i="1" s="1"/>
  <c r="S33" i="1"/>
  <c r="Q33" i="1"/>
  <c r="K33" i="1"/>
  <c r="AH32" i="1"/>
  <c r="V32" i="1"/>
  <c r="W32" i="1" s="1"/>
  <c r="T32" i="1"/>
  <c r="X32" i="1" s="1"/>
  <c r="Z32" i="1" s="1"/>
  <c r="S32" i="1"/>
  <c r="Q32" i="1"/>
  <c r="K32" i="1"/>
  <c r="AH31" i="1"/>
  <c r="V31" i="1"/>
  <c r="AG31" i="1" s="1"/>
  <c r="T31" i="1"/>
  <c r="X31" i="1" s="1"/>
  <c r="Z31" i="1" s="1"/>
  <c r="S31" i="1"/>
  <c r="Q31" i="1"/>
  <c r="K31" i="1"/>
  <c r="AH30" i="1"/>
  <c r="V30" i="1"/>
  <c r="AG30" i="1" s="1"/>
  <c r="T30" i="1"/>
  <c r="X30" i="1" s="1"/>
  <c r="Z30" i="1" s="1"/>
  <c r="S30" i="1"/>
  <c r="Q30" i="1"/>
  <c r="K30" i="1"/>
  <c r="AH29" i="1"/>
  <c r="W29" i="1"/>
  <c r="V29" i="1"/>
  <c r="AG29" i="1" s="1"/>
  <c r="T29" i="1"/>
  <c r="X29" i="1" s="1"/>
  <c r="Z29" i="1" s="1"/>
  <c r="S29" i="1"/>
  <c r="Q29" i="1"/>
  <c r="K29" i="1"/>
  <c r="AH28" i="1"/>
  <c r="V28" i="1"/>
  <c r="W28" i="1" s="1"/>
  <c r="T28" i="1"/>
  <c r="X28" i="1" s="1"/>
  <c r="Z28" i="1" s="1"/>
  <c r="S28" i="1"/>
  <c r="Q28" i="1"/>
  <c r="K28" i="1"/>
  <c r="AH27" i="1"/>
  <c r="V27" i="1"/>
  <c r="AG27" i="1" s="1"/>
  <c r="T27" i="1"/>
  <c r="X27" i="1" s="1"/>
  <c r="Z27" i="1" s="1"/>
  <c r="S27" i="1"/>
  <c r="Q27" i="1"/>
  <c r="K27" i="1"/>
  <c r="AH26" i="1"/>
  <c r="V26" i="1"/>
  <c r="AG26" i="1" s="1"/>
  <c r="T26" i="1"/>
  <c r="X26" i="1" s="1"/>
  <c r="Z26" i="1" s="1"/>
  <c r="S26" i="1"/>
  <c r="Q26" i="1"/>
  <c r="K26" i="1"/>
  <c r="AH25" i="1"/>
  <c r="V25" i="1"/>
  <c r="T25" i="1"/>
  <c r="X25" i="1" s="1"/>
  <c r="Z25" i="1" s="1"/>
  <c r="S25" i="1"/>
  <c r="Q25" i="1"/>
  <c r="K25" i="1"/>
  <c r="AH24" i="1"/>
  <c r="V24" i="1"/>
  <c r="AG24" i="1" s="1"/>
  <c r="T24" i="1"/>
  <c r="X24" i="1" s="1"/>
  <c r="Z24" i="1" s="1"/>
  <c r="S24" i="1"/>
  <c r="Q24" i="1"/>
  <c r="K24" i="1"/>
  <c r="AH23" i="1"/>
  <c r="V23" i="1"/>
  <c r="AG23" i="1" s="1"/>
  <c r="T23" i="1"/>
  <c r="X23" i="1" s="1"/>
  <c r="Z23" i="1" s="1"/>
  <c r="S23" i="1"/>
  <c r="Q23" i="1"/>
  <c r="K23" i="1"/>
  <c r="AH22" i="1"/>
  <c r="V22" i="1"/>
  <c r="AG22" i="1" s="1"/>
  <c r="T22" i="1"/>
  <c r="X22" i="1" s="1"/>
  <c r="Z22" i="1" s="1"/>
  <c r="S22" i="1"/>
  <c r="Q22" i="1"/>
  <c r="K22" i="1"/>
  <c r="AH21" i="1"/>
  <c r="V21" i="1"/>
  <c r="AG21" i="1" s="1"/>
  <c r="T21" i="1"/>
  <c r="X21" i="1" s="1"/>
  <c r="Z21" i="1" s="1"/>
  <c r="S21" i="1"/>
  <c r="Q21" i="1"/>
  <c r="K21" i="1"/>
  <c r="AH20" i="1"/>
  <c r="V20" i="1"/>
  <c r="W20" i="1" s="1"/>
  <c r="T20" i="1"/>
  <c r="X20" i="1" s="1"/>
  <c r="Z20" i="1" s="1"/>
  <c r="S20" i="1"/>
  <c r="Q20" i="1"/>
  <c r="K20" i="1"/>
  <c r="AH19" i="1"/>
  <c r="V19" i="1"/>
  <c r="AG19" i="1" s="1"/>
  <c r="T19" i="1"/>
  <c r="X19" i="1" s="1"/>
  <c r="Z19" i="1" s="1"/>
  <c r="S19" i="1"/>
  <c r="Q19" i="1"/>
  <c r="K19" i="1"/>
  <c r="AH18" i="1"/>
  <c r="V18" i="1"/>
  <c r="AG18" i="1" s="1"/>
  <c r="T18" i="1"/>
  <c r="X18" i="1" s="1"/>
  <c r="Z18" i="1" s="1"/>
  <c r="S18" i="1"/>
  <c r="Q18" i="1"/>
  <c r="K18" i="1"/>
  <c r="AH17" i="1"/>
  <c r="V17" i="1"/>
  <c r="T17" i="1"/>
  <c r="X17" i="1" s="1"/>
  <c r="Z17" i="1" s="1"/>
  <c r="S17" i="1"/>
  <c r="Q17" i="1"/>
  <c r="K17" i="1"/>
  <c r="AH16" i="1"/>
  <c r="V16" i="1"/>
  <c r="AG16" i="1" s="1"/>
  <c r="T16" i="1"/>
  <c r="X16" i="1" s="1"/>
  <c r="Z16" i="1" s="1"/>
  <c r="S16" i="1"/>
  <c r="Q16" i="1"/>
  <c r="K16" i="1"/>
  <c r="AH15" i="1"/>
  <c r="V15" i="1"/>
  <c r="AG15" i="1" s="1"/>
  <c r="T15" i="1"/>
  <c r="X15" i="1" s="1"/>
  <c r="Z15" i="1" s="1"/>
  <c r="S15" i="1"/>
  <c r="Q15" i="1"/>
  <c r="K15" i="1"/>
  <c r="AH14" i="1"/>
  <c r="V14" i="1"/>
  <c r="W14" i="1" s="1"/>
  <c r="T14" i="1"/>
  <c r="X14" i="1" s="1"/>
  <c r="Z14" i="1" s="1"/>
  <c r="S14" i="1"/>
  <c r="Q14" i="1"/>
  <c r="K14" i="1"/>
  <c r="AH13" i="1"/>
  <c r="V13" i="1"/>
  <c r="AG13" i="1" s="1"/>
  <c r="T13" i="1"/>
  <c r="X13" i="1" s="1"/>
  <c r="Z13" i="1" s="1"/>
  <c r="S13" i="1"/>
  <c r="Q13" i="1"/>
  <c r="K13" i="1"/>
  <c r="AH12" i="1"/>
  <c r="V12" i="1"/>
  <c r="W12" i="1" s="1"/>
  <c r="T12" i="1"/>
  <c r="X12" i="1" s="1"/>
  <c r="Z12" i="1" s="1"/>
  <c r="S12" i="1"/>
  <c r="Q12" i="1"/>
  <c r="K12" i="1"/>
  <c r="AH11" i="1"/>
  <c r="V11" i="1"/>
  <c r="AG11" i="1" s="1"/>
  <c r="T11" i="1"/>
  <c r="X11" i="1" s="1"/>
  <c r="Z11" i="1" s="1"/>
  <c r="S11" i="1"/>
  <c r="Q11" i="1"/>
  <c r="K11" i="1"/>
  <c r="AH10" i="1"/>
  <c r="V10" i="1"/>
  <c r="AG10" i="1" s="1"/>
  <c r="T10" i="1"/>
  <c r="X10" i="1" s="1"/>
  <c r="Z10" i="1" s="1"/>
  <c r="S10" i="1"/>
  <c r="Q10" i="1"/>
  <c r="K10" i="1"/>
  <c r="AH9" i="1"/>
  <c r="V9" i="1"/>
  <c r="T9" i="1"/>
  <c r="X9" i="1" s="1"/>
  <c r="Z9" i="1" s="1"/>
  <c r="S9" i="1"/>
  <c r="Q9" i="1"/>
  <c r="K9" i="1"/>
  <c r="AH8" i="1"/>
  <c r="V8" i="1"/>
  <c r="W8" i="1" s="1"/>
  <c r="T8" i="1"/>
  <c r="X8" i="1" s="1"/>
  <c r="Z8" i="1" s="1"/>
  <c r="S8" i="1"/>
  <c r="Q8" i="1"/>
  <c r="K8" i="1"/>
  <c r="AH7" i="1"/>
  <c r="V7" i="1"/>
  <c r="AG7" i="1" s="1"/>
  <c r="T7" i="1"/>
  <c r="X7" i="1" s="1"/>
  <c r="Z7" i="1" s="1"/>
  <c r="S7" i="1"/>
  <c r="Q7" i="1"/>
  <c r="K7" i="1"/>
  <c r="AH6" i="1"/>
  <c r="V6" i="1"/>
  <c r="W6" i="1" s="1"/>
  <c r="T6" i="1"/>
  <c r="X6" i="1" s="1"/>
  <c r="Z6" i="1" s="1"/>
  <c r="S6" i="1"/>
  <c r="Q6" i="1"/>
  <c r="K6" i="1"/>
  <c r="AH5" i="1"/>
  <c r="V5" i="1"/>
  <c r="AG5" i="1" s="1"/>
  <c r="T5" i="1"/>
  <c r="X5" i="1" s="1"/>
  <c r="Z5" i="1" s="1"/>
  <c r="S5" i="1"/>
  <c r="Q5" i="1"/>
  <c r="K5" i="1"/>
  <c r="AH4" i="1"/>
  <c r="V4" i="1"/>
  <c r="W4" i="1" s="1"/>
  <c r="T4" i="1"/>
  <c r="X4" i="1" s="1"/>
  <c r="Z4" i="1" s="1"/>
  <c r="S4" i="1"/>
  <c r="Q4" i="1"/>
  <c r="K4" i="1"/>
  <c r="AH3" i="1"/>
  <c r="V3" i="1"/>
  <c r="T3" i="1"/>
  <c r="X3" i="1" s="1"/>
  <c r="Z3" i="1" s="1"/>
  <c r="S3" i="1"/>
  <c r="Q3" i="1"/>
  <c r="K3" i="1"/>
  <c r="AH2" i="1"/>
  <c r="V2" i="1"/>
  <c r="W2" i="1" s="1"/>
  <c r="T2" i="1"/>
  <c r="X2" i="1" s="1"/>
  <c r="Z2" i="1" s="1"/>
  <c r="S2" i="1"/>
  <c r="Q2" i="1"/>
  <c r="K2" i="1"/>
  <c r="V21" i="2"/>
  <c r="W21" i="2" s="1"/>
  <c r="T21" i="2"/>
  <c r="X21" i="2" s="1"/>
  <c r="Z21" i="2" s="1"/>
  <c r="S21" i="2"/>
  <c r="Q21" i="2"/>
  <c r="K21" i="2"/>
  <c r="V20" i="2"/>
  <c r="W20" i="2" s="1"/>
  <c r="T20" i="2"/>
  <c r="X20" i="2" s="1"/>
  <c r="Z20" i="2" s="1"/>
  <c r="S20" i="2"/>
  <c r="Q20" i="2"/>
  <c r="K20" i="2"/>
  <c r="V19" i="2"/>
  <c r="W19" i="2" s="1"/>
  <c r="T19" i="2"/>
  <c r="X19" i="2" s="1"/>
  <c r="Z19" i="2" s="1"/>
  <c r="S19" i="2"/>
  <c r="Q19" i="2"/>
  <c r="K19" i="2"/>
  <c r="V18" i="2"/>
  <c r="W18" i="2" s="1"/>
  <c r="T18" i="2"/>
  <c r="X18" i="2" s="1"/>
  <c r="Z18" i="2" s="1"/>
  <c r="S18" i="2"/>
  <c r="Q18" i="2"/>
  <c r="K18" i="2"/>
  <c r="V17" i="2"/>
  <c r="W17" i="2" s="1"/>
  <c r="T17" i="2"/>
  <c r="X17" i="2" s="1"/>
  <c r="Z17" i="2" s="1"/>
  <c r="S17" i="2"/>
  <c r="Q17" i="2"/>
  <c r="K17" i="2"/>
  <c r="V16" i="2"/>
  <c r="W16" i="2" s="1"/>
  <c r="T16" i="2"/>
  <c r="X16" i="2" s="1"/>
  <c r="Z16" i="2" s="1"/>
  <c r="S16" i="2"/>
  <c r="Q16" i="2"/>
  <c r="K16" i="2"/>
  <c r="V15" i="2"/>
  <c r="W15" i="2" s="1"/>
  <c r="T15" i="2"/>
  <c r="X15" i="2" s="1"/>
  <c r="Z15" i="2" s="1"/>
  <c r="S15" i="2"/>
  <c r="Q15" i="2"/>
  <c r="K15" i="2"/>
  <c r="V14" i="2"/>
  <c r="W14" i="2" s="1"/>
  <c r="T14" i="2"/>
  <c r="X14" i="2" s="1"/>
  <c r="Z14" i="2" s="1"/>
  <c r="S14" i="2"/>
  <c r="Q14" i="2"/>
  <c r="K14" i="2"/>
  <c r="V13" i="2"/>
  <c r="W13" i="2" s="1"/>
  <c r="T13" i="2"/>
  <c r="X13" i="2" s="1"/>
  <c r="Z13" i="2" s="1"/>
  <c r="S13" i="2"/>
  <c r="Q13" i="2"/>
  <c r="K13" i="2"/>
  <c r="V12" i="2"/>
  <c r="W12" i="2" s="1"/>
  <c r="T12" i="2"/>
  <c r="X12" i="2" s="1"/>
  <c r="Z12" i="2" s="1"/>
  <c r="S12" i="2"/>
  <c r="Q12" i="2"/>
  <c r="K12" i="2"/>
  <c r="V11" i="2"/>
  <c r="W11" i="2" s="1"/>
  <c r="T11" i="2"/>
  <c r="X11" i="2" s="1"/>
  <c r="Z11" i="2" s="1"/>
  <c r="S11" i="2"/>
  <c r="Q11" i="2"/>
  <c r="K11" i="2"/>
  <c r="V10" i="2"/>
  <c r="W10" i="2" s="1"/>
  <c r="T10" i="2"/>
  <c r="X10" i="2" s="1"/>
  <c r="Z10" i="2" s="1"/>
  <c r="S10" i="2"/>
  <c r="Q10" i="2"/>
  <c r="K10" i="2"/>
  <c r="V9" i="2"/>
  <c r="W9" i="2" s="1"/>
  <c r="T9" i="2"/>
  <c r="X9" i="2" s="1"/>
  <c r="Z9" i="2" s="1"/>
  <c r="S9" i="2"/>
  <c r="Q9" i="2"/>
  <c r="K9" i="2"/>
  <c r="V8" i="2"/>
  <c r="W8" i="2" s="1"/>
  <c r="T8" i="2"/>
  <c r="X8" i="2" s="1"/>
  <c r="Z8" i="2" s="1"/>
  <c r="S8" i="2"/>
  <c r="Q8" i="2"/>
  <c r="K8" i="2"/>
  <c r="V7" i="2"/>
  <c r="W7" i="2" s="1"/>
  <c r="T7" i="2"/>
  <c r="X7" i="2" s="1"/>
  <c r="Z7" i="2" s="1"/>
  <c r="S7" i="2"/>
  <c r="Q7" i="2"/>
  <c r="K7" i="2"/>
  <c r="V6" i="2"/>
  <c r="W6" i="2" s="1"/>
  <c r="T6" i="2"/>
  <c r="X6" i="2" s="1"/>
  <c r="Z6" i="2" s="1"/>
  <c r="S6" i="2"/>
  <c r="Q6" i="2"/>
  <c r="K6" i="2"/>
  <c r="V5" i="2"/>
  <c r="W5" i="2" s="1"/>
  <c r="T5" i="2"/>
  <c r="X5" i="2" s="1"/>
  <c r="Z5" i="2" s="1"/>
  <c r="S5" i="2"/>
  <c r="Q5" i="2"/>
  <c r="K5" i="2"/>
  <c r="V4" i="2"/>
  <c r="W4" i="2" s="1"/>
  <c r="T4" i="2"/>
  <c r="X4" i="2" s="1"/>
  <c r="Z4" i="2" s="1"/>
  <c r="S4" i="2"/>
  <c r="Q4" i="2"/>
  <c r="K4" i="2"/>
  <c r="K3" i="2"/>
  <c r="V2" i="2"/>
  <c r="W2" i="2" s="1"/>
  <c r="T2" i="2"/>
  <c r="X2" i="2" s="1"/>
  <c r="Z2" i="2" s="1"/>
  <c r="S2" i="2"/>
  <c r="Q2" i="2"/>
  <c r="K2" i="2"/>
  <c r="AM265" i="1" l="1"/>
  <c r="AP265" i="1" s="1"/>
  <c r="W5" i="1"/>
  <c r="W37" i="1"/>
  <c r="W13" i="1"/>
  <c r="W45" i="1"/>
  <c r="W78" i="1"/>
  <c r="W86" i="1"/>
  <c r="W21" i="1"/>
  <c r="W53" i="1"/>
  <c r="AG74" i="1"/>
  <c r="AG3" i="1"/>
  <c r="W3" i="1"/>
  <c r="W15" i="1"/>
  <c r="AG17" i="1"/>
  <c r="W17" i="1"/>
  <c r="W31" i="1"/>
  <c r="AG33" i="1"/>
  <c r="W33" i="1"/>
  <c r="W47" i="1"/>
  <c r="AG49" i="1"/>
  <c r="W49" i="1"/>
  <c r="AG84" i="1"/>
  <c r="W84" i="1"/>
  <c r="AG4" i="1"/>
  <c r="W7" i="1"/>
  <c r="AG9" i="1"/>
  <c r="W9" i="1"/>
  <c r="W23" i="1"/>
  <c r="AG25" i="1"/>
  <c r="W25" i="1"/>
  <c r="W39" i="1"/>
  <c r="AG41" i="1"/>
  <c r="W41" i="1"/>
  <c r="W55" i="1"/>
  <c r="AG57" i="1"/>
  <c r="W57" i="1"/>
  <c r="AG80" i="1"/>
  <c r="W80" i="1"/>
  <c r="AG2" i="1"/>
  <c r="W11" i="1"/>
  <c r="W19" i="1"/>
  <c r="W27" i="1"/>
  <c r="W35" i="1"/>
  <c r="W43" i="1"/>
  <c r="W51" i="1"/>
  <c r="W59" i="1"/>
  <c r="W200" i="1"/>
  <c r="AN266" i="1"/>
  <c r="AI240" i="1"/>
  <c r="AI252" i="1"/>
  <c r="AJ252" i="1" s="1"/>
  <c r="AM252" i="1" s="1"/>
  <c r="AP252" i="1" s="1"/>
  <c r="AI251" i="1"/>
  <c r="AJ251" i="1" s="1"/>
  <c r="AM251" i="1" s="1"/>
  <c r="AP251" i="1" s="1"/>
  <c r="AJ207" i="1"/>
  <c r="AM207" i="1" s="1"/>
  <c r="AP207" i="1" s="1"/>
  <c r="AJ208" i="1"/>
  <c r="AM208" i="1" s="1"/>
  <c r="AP208" i="1" s="1"/>
  <c r="AJ209" i="1"/>
  <c r="AM209" i="1" s="1"/>
  <c r="AP209" i="1" s="1"/>
  <c r="AJ210" i="1"/>
  <c r="AM210" i="1" s="1"/>
  <c r="AP210" i="1" s="1"/>
  <c r="AJ211" i="1"/>
  <c r="AM211" i="1" s="1"/>
  <c r="AP211" i="1" s="1"/>
  <c r="AJ212" i="1"/>
  <c r="AM212" i="1" s="1"/>
  <c r="AP212" i="1" s="1"/>
  <c r="AJ213" i="1"/>
  <c r="AM213" i="1" s="1"/>
  <c r="AP213" i="1" s="1"/>
  <c r="AJ214" i="1"/>
  <c r="AM214" i="1" s="1"/>
  <c r="AP214" i="1" s="1"/>
  <c r="AJ215" i="1"/>
  <c r="AM215" i="1" s="1"/>
  <c r="AP215" i="1" s="1"/>
  <c r="AJ216" i="1"/>
  <c r="AM216" i="1" s="1"/>
  <c r="AP216" i="1" s="1"/>
  <c r="AJ217" i="1"/>
  <c r="AM217" i="1" s="1"/>
  <c r="AP217" i="1" s="1"/>
  <c r="AJ218" i="1"/>
  <c r="AM218" i="1" s="1"/>
  <c r="AP218" i="1" s="1"/>
  <c r="AJ219" i="1"/>
  <c r="AM219" i="1" s="1"/>
  <c r="AP219" i="1" s="1"/>
  <c r="AJ220" i="1"/>
  <c r="AM220" i="1" s="1"/>
  <c r="AP220" i="1" s="1"/>
  <c r="AJ221" i="1"/>
  <c r="AM221" i="1" s="1"/>
  <c r="AP221" i="1" s="1"/>
  <c r="AJ206" i="1"/>
  <c r="AM206" i="1" s="1"/>
  <c r="AP206" i="1" s="1"/>
  <c r="AJ223" i="1"/>
  <c r="AM223" i="1" s="1"/>
  <c r="AP223" i="1" s="1"/>
  <c r="AJ225" i="1"/>
  <c r="AM225" i="1" s="1"/>
  <c r="AP225" i="1" s="1"/>
  <c r="AJ229" i="1"/>
  <c r="AM229" i="1" s="1"/>
  <c r="AP229" i="1" s="1"/>
  <c r="AJ233" i="1"/>
  <c r="AM233" i="1" s="1"/>
  <c r="AP233" i="1" s="1"/>
  <c r="AJ237" i="1"/>
  <c r="AM237" i="1" s="1"/>
  <c r="AP237" i="1" s="1"/>
  <c r="AK206" i="1"/>
  <c r="AJ231" i="1"/>
  <c r="AM231" i="1" s="1"/>
  <c r="AP231" i="1" s="1"/>
  <c r="AJ222" i="1"/>
  <c r="AM222" i="1" s="1"/>
  <c r="AP222" i="1" s="1"/>
  <c r="AJ227" i="1"/>
  <c r="AM227" i="1" s="1"/>
  <c r="AP227" i="1" s="1"/>
  <c r="AJ235" i="1"/>
  <c r="AM235" i="1" s="1"/>
  <c r="AP235" i="1" s="1"/>
  <c r="AG6" i="1"/>
  <c r="AG8" i="1"/>
  <c r="AG12" i="1"/>
  <c r="AG14" i="1"/>
  <c r="AG20" i="1"/>
  <c r="AG28" i="1"/>
  <c r="AG32" i="1"/>
  <c r="AG40" i="1"/>
  <c r="AG44" i="1"/>
  <c r="AG50" i="1"/>
  <c r="AG52" i="1"/>
  <c r="AG56" i="1"/>
  <c r="AG60" i="1"/>
  <c r="AG62" i="1"/>
  <c r="AG66" i="1"/>
  <c r="AG68" i="1"/>
  <c r="AG72" i="1"/>
  <c r="W10" i="1"/>
  <c r="W16" i="1"/>
  <c r="W18" i="1"/>
  <c r="W22" i="1"/>
  <c r="W24" i="1"/>
  <c r="W26" i="1"/>
  <c r="W30" i="1"/>
  <c r="W34" i="1"/>
  <c r="W36" i="1"/>
  <c r="W38" i="1"/>
  <c r="W42" i="1"/>
  <c r="W46" i="1"/>
  <c r="W48" i="1"/>
  <c r="W54" i="1"/>
  <c r="W58" i="1"/>
  <c r="W64" i="1"/>
  <c r="W70" i="1"/>
  <c r="AG73" i="1"/>
  <c r="AG77" i="1"/>
  <c r="AG81" i="1"/>
  <c r="AG85" i="1"/>
  <c r="AG63" i="1"/>
  <c r="AG65" i="1"/>
  <c r="AG67" i="1"/>
  <c r="AG69" i="1"/>
  <c r="AG71" i="1"/>
  <c r="AG75" i="1"/>
  <c r="AG79" i="1"/>
  <c r="AG83" i="1"/>
  <c r="AG87" i="1"/>
  <c r="AK239" i="1"/>
  <c r="AJ239" i="1"/>
  <c r="AM239" i="1" s="1"/>
  <c r="AP239" i="1" s="1"/>
  <c r="AK240" i="1"/>
  <c r="AJ240" i="1"/>
  <c r="AM240" i="1" s="1"/>
  <c r="AP240" i="1" s="1"/>
  <c r="AK241" i="1"/>
  <c r="AJ241" i="1"/>
  <c r="AM241" i="1" s="1"/>
  <c r="AP241" i="1" s="1"/>
  <c r="AK242" i="1"/>
  <c r="AJ242" i="1"/>
  <c r="AM242" i="1" s="1"/>
  <c r="AP242" i="1" s="1"/>
  <c r="AK243" i="1"/>
  <c r="AJ243" i="1"/>
  <c r="AM243" i="1" s="1"/>
  <c r="AP243" i="1" s="1"/>
  <c r="AK244" i="1"/>
  <c r="AJ244" i="1"/>
  <c r="AM244" i="1" s="1"/>
  <c r="AP244" i="1" s="1"/>
  <c r="AK245" i="1"/>
  <c r="AJ245" i="1"/>
  <c r="AM245" i="1" s="1"/>
  <c r="AP245" i="1" s="1"/>
  <c r="AK246" i="1"/>
  <c r="AJ246" i="1"/>
  <c r="AK247" i="1"/>
  <c r="AJ247" i="1"/>
  <c r="AM247" i="1" s="1"/>
  <c r="AP247" i="1" s="1"/>
  <c r="AK248" i="1"/>
  <c r="AJ248" i="1"/>
  <c r="AM248" i="1" s="1"/>
  <c r="AP248" i="1" s="1"/>
  <c r="AK249" i="1"/>
  <c r="AJ249" i="1"/>
  <c r="AM249" i="1" s="1"/>
  <c r="AP249" i="1" s="1"/>
  <c r="AK250" i="1"/>
  <c r="AJ250" i="1"/>
  <c r="AM250" i="1" s="1"/>
  <c r="AP250" i="1" s="1"/>
  <c r="AK251" i="1"/>
  <c r="AK252" i="1"/>
  <c r="AK253" i="1"/>
  <c r="AJ253" i="1"/>
  <c r="AM253" i="1" s="1"/>
  <c r="AP253" i="1" s="1"/>
  <c r="AK254" i="1"/>
  <c r="AJ254" i="1"/>
  <c r="AM254" i="1" s="1"/>
  <c r="AP254" i="1" s="1"/>
  <c r="AK255" i="1"/>
  <c r="AJ255" i="1"/>
  <c r="AM255" i="1" s="1"/>
  <c r="AP255" i="1" s="1"/>
  <c r="AK256" i="1"/>
  <c r="AJ256" i="1"/>
  <c r="AM256" i="1" s="1"/>
  <c r="AP256" i="1" s="1"/>
  <c r="AK257" i="1"/>
  <c r="AJ257" i="1"/>
  <c r="AM257" i="1" s="1"/>
  <c r="AP257" i="1" s="1"/>
  <c r="AK258" i="1"/>
  <c r="AJ258" i="1"/>
  <c r="AM258" i="1" s="1"/>
  <c r="AP258" i="1" s="1"/>
  <c r="AK259" i="1"/>
  <c r="AJ259" i="1"/>
  <c r="AM259" i="1" s="1"/>
  <c r="AP259" i="1" s="1"/>
  <c r="AK260" i="1"/>
  <c r="AJ260" i="1"/>
  <c r="AM260" i="1" s="1"/>
  <c r="AP260" i="1" s="1"/>
  <c r="AK261" i="1"/>
  <c r="AJ261" i="1"/>
  <c r="AM261" i="1" s="1"/>
  <c r="AP261" i="1" s="1"/>
  <c r="AK262" i="1"/>
  <c r="AJ262" i="1"/>
  <c r="AM262" i="1" s="1"/>
  <c r="AP262" i="1" s="1"/>
  <c r="AK263" i="1"/>
  <c r="AJ263" i="1"/>
  <c r="AM263" i="1" s="1"/>
  <c r="AP263" i="1" s="1"/>
  <c r="AK264" i="1"/>
  <c r="AJ264" i="1"/>
  <c r="AM264" i="1" s="1"/>
  <c r="AP264" i="1" s="1"/>
  <c r="AJ203" i="1"/>
  <c r="AM203" i="1" s="1"/>
  <c r="AP203" i="1" s="1"/>
  <c r="AJ204" i="1"/>
  <c r="AM204" i="1" s="1"/>
  <c r="AP204" i="1" s="1"/>
  <c r="AJ205" i="1"/>
  <c r="AN267" i="1"/>
  <c r="AM267" i="1"/>
  <c r="AP267" i="1" s="1"/>
  <c r="AJ224" i="1"/>
  <c r="AM224" i="1" s="1"/>
  <c r="AP224" i="1" s="1"/>
  <c r="AK225" i="1"/>
  <c r="AJ226" i="1"/>
  <c r="AM226" i="1" s="1"/>
  <c r="AP226" i="1" s="1"/>
  <c r="AK227" i="1"/>
  <c r="AJ228" i="1"/>
  <c r="AM228" i="1" s="1"/>
  <c r="AP228" i="1" s="1"/>
  <c r="AK229" i="1"/>
  <c r="AJ230" i="1"/>
  <c r="AM230" i="1" s="1"/>
  <c r="AP230" i="1" s="1"/>
  <c r="AK231" i="1"/>
  <c r="AJ232" i="1"/>
  <c r="AM232" i="1" s="1"/>
  <c r="AP232" i="1" s="1"/>
  <c r="AK233" i="1"/>
  <c r="AJ234" i="1"/>
  <c r="AM234" i="1" s="1"/>
  <c r="AP234" i="1" s="1"/>
  <c r="AK235" i="1"/>
  <c r="AJ236" i="1"/>
  <c r="AM236" i="1" s="1"/>
  <c r="AP236" i="1" s="1"/>
  <c r="AK237" i="1"/>
  <c r="AJ238" i="1"/>
  <c r="AM238" i="1" s="1"/>
  <c r="AP238" i="1" s="1"/>
  <c r="AM246" i="1"/>
  <c r="AP246" i="1" s="1"/>
  <c r="AL267" i="19"/>
  <c r="AN267" i="19" s="1"/>
  <c r="AI267" i="19"/>
  <c r="AH267" i="19"/>
  <c r="AK267" i="19" s="1"/>
  <c r="AL266" i="19"/>
  <c r="AI266" i="19"/>
  <c r="AH266" i="19"/>
  <c r="AK266" i="19" s="1"/>
  <c r="AL265" i="19"/>
  <c r="AM265" i="19" s="1"/>
  <c r="AP265" i="19" s="1"/>
  <c r="AI265" i="19"/>
  <c r="AH265" i="19"/>
  <c r="AK265" i="19" s="1"/>
  <c r="AL264" i="19"/>
  <c r="AN264" i="19" s="1"/>
  <c r="AI264" i="19"/>
  <c r="AH264" i="19"/>
  <c r="AK264" i="19" s="1"/>
  <c r="AL263" i="19"/>
  <c r="AN263" i="19" s="1"/>
  <c r="AI263" i="19"/>
  <c r="AH263" i="19"/>
  <c r="AK263" i="19" s="1"/>
  <c r="AL262" i="19"/>
  <c r="AN262" i="19" s="1"/>
  <c r="AI262" i="19"/>
  <c r="AH262" i="19"/>
  <c r="AK262" i="19" s="1"/>
  <c r="AL261" i="19"/>
  <c r="AN261" i="19" s="1"/>
  <c r="AI261" i="19"/>
  <c r="AH261" i="19"/>
  <c r="AK261" i="19" s="1"/>
  <c r="AL260" i="19"/>
  <c r="AN260" i="19" s="1"/>
  <c r="AH260" i="19"/>
  <c r="AL259" i="19"/>
  <c r="AN259" i="19" s="1"/>
  <c r="AH259" i="19"/>
  <c r="AK259" i="19" s="1"/>
  <c r="AL258" i="19"/>
  <c r="AN258" i="19" s="1"/>
  <c r="AI258" i="19"/>
  <c r="AH258" i="19"/>
  <c r="AK258" i="19" s="1"/>
  <c r="AL257" i="19"/>
  <c r="AN257" i="19" s="1"/>
  <c r="AI257" i="19"/>
  <c r="AH257" i="19"/>
  <c r="AK257" i="19" s="1"/>
  <c r="AL256" i="19"/>
  <c r="AN256" i="19" s="1"/>
  <c r="AI256" i="19"/>
  <c r="AH256" i="19"/>
  <c r="AK256" i="19" s="1"/>
  <c r="AL255" i="19"/>
  <c r="AN255" i="19" s="1"/>
  <c r="AI255" i="19"/>
  <c r="AH255" i="19"/>
  <c r="AK255" i="19" s="1"/>
  <c r="AL254" i="19"/>
  <c r="AN254" i="19" s="1"/>
  <c r="AH254" i="19"/>
  <c r="AK254" i="19" s="1"/>
  <c r="AL253" i="19"/>
  <c r="AN253" i="19" s="1"/>
  <c r="AH253" i="19"/>
  <c r="AK253" i="19" s="1"/>
  <c r="AL252" i="19"/>
  <c r="AN252" i="19" s="1"/>
  <c r="AH252" i="19"/>
  <c r="AK252" i="19" s="1"/>
  <c r="AL251" i="19"/>
  <c r="AN251" i="19" s="1"/>
  <c r="AH251" i="19"/>
  <c r="AK251" i="19" s="1"/>
  <c r="AL250" i="19"/>
  <c r="AN250" i="19" s="1"/>
  <c r="AI250" i="19"/>
  <c r="AH250" i="19"/>
  <c r="AK250" i="19" s="1"/>
  <c r="AL249" i="19"/>
  <c r="AN249" i="19" s="1"/>
  <c r="AI249" i="19"/>
  <c r="AH249" i="19"/>
  <c r="AK249" i="19" s="1"/>
  <c r="AL248" i="19"/>
  <c r="AN248" i="19" s="1"/>
  <c r="AI248" i="19"/>
  <c r="AH248" i="19"/>
  <c r="AL247" i="19"/>
  <c r="AI247" i="19"/>
  <c r="AH247" i="19"/>
  <c r="AK247" i="19" s="1"/>
  <c r="AL246" i="19"/>
  <c r="AN246" i="19" s="1"/>
  <c r="AI246" i="19"/>
  <c r="AH246" i="19"/>
  <c r="AK246" i="19" s="1"/>
  <c r="AL245" i="19"/>
  <c r="AN245" i="19" s="1"/>
  <c r="AI245" i="19"/>
  <c r="AH245" i="19"/>
  <c r="AK245" i="19" s="1"/>
  <c r="AL244" i="19"/>
  <c r="AN244" i="19" s="1"/>
  <c r="AI244" i="19"/>
  <c r="AH244" i="19"/>
  <c r="AK244" i="19" s="1"/>
  <c r="AL243" i="19"/>
  <c r="AN243" i="19" s="1"/>
  <c r="AI243" i="19"/>
  <c r="AH243" i="19"/>
  <c r="AK243" i="19" s="1"/>
  <c r="AL242" i="19"/>
  <c r="AN242" i="19" s="1"/>
  <c r="AH242" i="19"/>
  <c r="AK242" i="19" s="1"/>
  <c r="AL241" i="19"/>
  <c r="AN241" i="19" s="1"/>
  <c r="AI241" i="19"/>
  <c r="AH241" i="19"/>
  <c r="AK241" i="19" s="1"/>
  <c r="AL240" i="19"/>
  <c r="AN240" i="19" s="1"/>
  <c r="AH240" i="19"/>
  <c r="AK240" i="19" s="1"/>
  <c r="AL239" i="19"/>
  <c r="AI239" i="19"/>
  <c r="AH239" i="19"/>
  <c r="AK239" i="19" s="1"/>
  <c r="AL238" i="19"/>
  <c r="AN238" i="19" s="1"/>
  <c r="AI238" i="19"/>
  <c r="AH238" i="19"/>
  <c r="AK238" i="19" s="1"/>
  <c r="AL237" i="19"/>
  <c r="AN237" i="19" s="1"/>
  <c r="AI237" i="19"/>
  <c r="AH237" i="19"/>
  <c r="AK237" i="19" s="1"/>
  <c r="AL236" i="19"/>
  <c r="AN236" i="19" s="1"/>
  <c r="AI236" i="19"/>
  <c r="AH236" i="19"/>
  <c r="AL235" i="19"/>
  <c r="AN235" i="19" s="1"/>
  <c r="AI235" i="19"/>
  <c r="AH235" i="19"/>
  <c r="AK235" i="19" s="1"/>
  <c r="AL234" i="19"/>
  <c r="AN234" i="19" s="1"/>
  <c r="AI234" i="19"/>
  <c r="AH234" i="19"/>
  <c r="AK234" i="19" s="1"/>
  <c r="AL233" i="19"/>
  <c r="AN233" i="19" s="1"/>
  <c r="AI233" i="19"/>
  <c r="AH233" i="19"/>
  <c r="AK233" i="19" s="1"/>
  <c r="AL232" i="19"/>
  <c r="AN232" i="19" s="1"/>
  <c r="AI232" i="19"/>
  <c r="AH232" i="19"/>
  <c r="AL231" i="19"/>
  <c r="AN231" i="19" s="1"/>
  <c r="AI231" i="19"/>
  <c r="AH231" i="19"/>
  <c r="AK231" i="19" s="1"/>
  <c r="AL230" i="19"/>
  <c r="AN230" i="19" s="1"/>
  <c r="AI230" i="19"/>
  <c r="AH230" i="19"/>
  <c r="AK230" i="19" s="1"/>
  <c r="AL229" i="19"/>
  <c r="AN229" i="19" s="1"/>
  <c r="AI229" i="19"/>
  <c r="AH229" i="19"/>
  <c r="AK229" i="19" s="1"/>
  <c r="AL228" i="19"/>
  <c r="AN228" i="19" s="1"/>
  <c r="AI228" i="19"/>
  <c r="AH228" i="19"/>
  <c r="AK228" i="19" s="1"/>
  <c r="AL227" i="19"/>
  <c r="AN227" i="19" s="1"/>
  <c r="AI227" i="19"/>
  <c r="AH227" i="19"/>
  <c r="AL226" i="19"/>
  <c r="AN226" i="19" s="1"/>
  <c r="AI226" i="19"/>
  <c r="AH226" i="19"/>
  <c r="AK226" i="19" s="1"/>
  <c r="AL225" i="19"/>
  <c r="AN225" i="19" s="1"/>
  <c r="AI225" i="19"/>
  <c r="AH225" i="19"/>
  <c r="AL224" i="19"/>
  <c r="AN224" i="19" s="1"/>
  <c r="AI224" i="19"/>
  <c r="AH224" i="19"/>
  <c r="AL223" i="19"/>
  <c r="AN223" i="19" s="1"/>
  <c r="AI223" i="19"/>
  <c r="AH223" i="19"/>
  <c r="AL222" i="19"/>
  <c r="AN222" i="19" s="1"/>
  <c r="AI222" i="19"/>
  <c r="AH222" i="19"/>
  <c r="AK222" i="19" s="1"/>
  <c r="AL221" i="19"/>
  <c r="AN221" i="19" s="1"/>
  <c r="AI221" i="19"/>
  <c r="AH221" i="19"/>
  <c r="AL220" i="19"/>
  <c r="AN220" i="19" s="1"/>
  <c r="AI220" i="19"/>
  <c r="AH220" i="19"/>
  <c r="AK220" i="19" s="1"/>
  <c r="AL219" i="19"/>
  <c r="AN219" i="19" s="1"/>
  <c r="AI219" i="19"/>
  <c r="AH219" i="19"/>
  <c r="AL218" i="19"/>
  <c r="AN218" i="19" s="1"/>
  <c r="AI218" i="19"/>
  <c r="AH218" i="19"/>
  <c r="AK218" i="19" s="1"/>
  <c r="AL217" i="19"/>
  <c r="AN217" i="19" s="1"/>
  <c r="AI217" i="19"/>
  <c r="AH217" i="19"/>
  <c r="AL216" i="19"/>
  <c r="AN216" i="19" s="1"/>
  <c r="AI216" i="19"/>
  <c r="AH216" i="19"/>
  <c r="AL215" i="19"/>
  <c r="AN215" i="19" s="1"/>
  <c r="AI215" i="19"/>
  <c r="AH215" i="19"/>
  <c r="AL214" i="19"/>
  <c r="AN214" i="19" s="1"/>
  <c r="AI214" i="19"/>
  <c r="AH214" i="19"/>
  <c r="AK214" i="19" s="1"/>
  <c r="AL213" i="19"/>
  <c r="AN213" i="19" s="1"/>
  <c r="AI213" i="19"/>
  <c r="AH213" i="19"/>
  <c r="AL212" i="19"/>
  <c r="AN212" i="19" s="1"/>
  <c r="AI212" i="19"/>
  <c r="AH212" i="19"/>
  <c r="AK212" i="19" s="1"/>
  <c r="AL211" i="19"/>
  <c r="AN211" i="19" s="1"/>
  <c r="AI211" i="19"/>
  <c r="AH211" i="19"/>
  <c r="AL210" i="19"/>
  <c r="AN210" i="19" s="1"/>
  <c r="AI210" i="19"/>
  <c r="AH210" i="19"/>
  <c r="AK210" i="19" s="1"/>
  <c r="AL209" i="19"/>
  <c r="AN209" i="19" s="1"/>
  <c r="AI209" i="19"/>
  <c r="AH209" i="19"/>
  <c r="AL208" i="19"/>
  <c r="AN208" i="19" s="1"/>
  <c r="AI208" i="19"/>
  <c r="AH208" i="19"/>
  <c r="AL207" i="19"/>
  <c r="AN207" i="19" s="1"/>
  <c r="AI207" i="19"/>
  <c r="AH207" i="19"/>
  <c r="AB207" i="19"/>
  <c r="AL206" i="19"/>
  <c r="AN206" i="19" s="1"/>
  <c r="AI206" i="19"/>
  <c r="AH206" i="19"/>
  <c r="AK206" i="19" s="1"/>
  <c r="AP205" i="19"/>
  <c r="AN205" i="19"/>
  <c r="AI205" i="19"/>
  <c r="AH205" i="19"/>
  <c r="AK205" i="19" s="1"/>
  <c r="AL204" i="19"/>
  <c r="AN204" i="19" s="1"/>
  <c r="AI204" i="19"/>
  <c r="AH204" i="19"/>
  <c r="AK204" i="19" s="1"/>
  <c r="AL203" i="19"/>
  <c r="AN203" i="19" s="1"/>
  <c r="AI203" i="19"/>
  <c r="AH203" i="19"/>
  <c r="AK203" i="19" s="1"/>
  <c r="AH200" i="19"/>
  <c r="V200" i="19"/>
  <c r="T200" i="19"/>
  <c r="X200" i="19" s="1"/>
  <c r="Z200" i="19" s="1"/>
  <c r="S200" i="19"/>
  <c r="Q200" i="19"/>
  <c r="K200" i="19"/>
  <c r="AH199" i="19"/>
  <c r="V199" i="19"/>
  <c r="W199" i="19" s="1"/>
  <c r="T199" i="19"/>
  <c r="X199" i="19" s="1"/>
  <c r="Z199" i="19" s="1"/>
  <c r="S199" i="19"/>
  <c r="Q199" i="19"/>
  <c r="AH198" i="19"/>
  <c r="V198" i="19"/>
  <c r="W198" i="19" s="1"/>
  <c r="T198" i="19"/>
  <c r="X198" i="19" s="1"/>
  <c r="Z198" i="19" s="1"/>
  <c r="S198" i="19"/>
  <c r="Q198" i="19"/>
  <c r="AH197" i="19"/>
  <c r="V197" i="19"/>
  <c r="W197" i="19" s="1"/>
  <c r="T197" i="19"/>
  <c r="X197" i="19" s="1"/>
  <c r="Z197" i="19" s="1"/>
  <c r="S197" i="19"/>
  <c r="Q197" i="19"/>
  <c r="AH196" i="19"/>
  <c r="V196" i="19"/>
  <c r="W196" i="19" s="1"/>
  <c r="T196" i="19"/>
  <c r="X196" i="19" s="1"/>
  <c r="Z196" i="19" s="1"/>
  <c r="S196" i="19"/>
  <c r="Q196" i="19"/>
  <c r="AH195" i="19"/>
  <c r="V195" i="19"/>
  <c r="W195" i="19" s="1"/>
  <c r="T195" i="19"/>
  <c r="X195" i="19" s="1"/>
  <c r="Z195" i="19" s="1"/>
  <c r="S195" i="19"/>
  <c r="Q195" i="19"/>
  <c r="AH194" i="19"/>
  <c r="V194" i="19"/>
  <c r="W194" i="19" s="1"/>
  <c r="T194" i="19"/>
  <c r="X194" i="19" s="1"/>
  <c r="Z194" i="19" s="1"/>
  <c r="S194" i="19"/>
  <c r="Q194" i="19"/>
  <c r="AH193" i="19"/>
  <c r="V193" i="19"/>
  <c r="W193" i="19" s="1"/>
  <c r="T193" i="19"/>
  <c r="X193" i="19" s="1"/>
  <c r="Z193" i="19" s="1"/>
  <c r="S193" i="19"/>
  <c r="Q193" i="19"/>
  <c r="AH192" i="19"/>
  <c r="V192" i="19"/>
  <c r="W192" i="19" s="1"/>
  <c r="T192" i="19"/>
  <c r="X192" i="19" s="1"/>
  <c r="Z192" i="19" s="1"/>
  <c r="S192" i="19"/>
  <c r="Q192" i="19"/>
  <c r="AH191" i="19"/>
  <c r="V191" i="19"/>
  <c r="W191" i="19" s="1"/>
  <c r="T191" i="19"/>
  <c r="X191" i="19" s="1"/>
  <c r="Z191" i="19" s="1"/>
  <c r="S191" i="19"/>
  <c r="Q191" i="19"/>
  <c r="AH190" i="19"/>
  <c r="V190" i="19"/>
  <c r="W190" i="19" s="1"/>
  <c r="T190" i="19"/>
  <c r="X190" i="19" s="1"/>
  <c r="Z190" i="19" s="1"/>
  <c r="S190" i="19"/>
  <c r="Q190" i="19"/>
  <c r="AH189" i="19"/>
  <c r="V189" i="19"/>
  <c r="W189" i="19" s="1"/>
  <c r="T189" i="19"/>
  <c r="X189" i="19" s="1"/>
  <c r="Z189" i="19" s="1"/>
  <c r="S189" i="19"/>
  <c r="Q189" i="19"/>
  <c r="AH188" i="19"/>
  <c r="V188" i="19"/>
  <c r="W188" i="19" s="1"/>
  <c r="T188" i="19"/>
  <c r="X188" i="19" s="1"/>
  <c r="Z188" i="19" s="1"/>
  <c r="S188" i="19"/>
  <c r="Q188" i="19"/>
  <c r="AH187" i="19"/>
  <c r="V187" i="19"/>
  <c r="W187" i="19" s="1"/>
  <c r="T187" i="19"/>
  <c r="X187" i="19" s="1"/>
  <c r="Z187" i="19" s="1"/>
  <c r="S187" i="19"/>
  <c r="Q187" i="19"/>
  <c r="AH186" i="19"/>
  <c r="V186" i="19"/>
  <c r="W186" i="19" s="1"/>
  <c r="T186" i="19"/>
  <c r="X186" i="19" s="1"/>
  <c r="Z186" i="19" s="1"/>
  <c r="S186" i="19"/>
  <c r="Q186" i="19"/>
  <c r="AH185" i="19"/>
  <c r="V185" i="19"/>
  <c r="W185" i="19" s="1"/>
  <c r="T185" i="19"/>
  <c r="X185" i="19" s="1"/>
  <c r="Z185" i="19" s="1"/>
  <c r="S185" i="19"/>
  <c r="Q185" i="19"/>
  <c r="AH184" i="19"/>
  <c r="V184" i="19"/>
  <c r="W184" i="19" s="1"/>
  <c r="T184" i="19"/>
  <c r="X184" i="19" s="1"/>
  <c r="Z184" i="19" s="1"/>
  <c r="S184" i="19"/>
  <c r="Q184" i="19"/>
  <c r="AH183" i="19"/>
  <c r="V183" i="19"/>
  <c r="W183" i="19" s="1"/>
  <c r="T183" i="19"/>
  <c r="X183" i="19" s="1"/>
  <c r="Z183" i="19" s="1"/>
  <c r="S183" i="19"/>
  <c r="Q183" i="19"/>
  <c r="AH182" i="19"/>
  <c r="W182" i="19"/>
  <c r="V182" i="19"/>
  <c r="T182" i="19"/>
  <c r="X182" i="19" s="1"/>
  <c r="Z182" i="19" s="1"/>
  <c r="S182" i="19"/>
  <c r="Q182" i="19"/>
  <c r="AH181" i="19"/>
  <c r="V181" i="19"/>
  <c r="W181" i="19" s="1"/>
  <c r="T181" i="19"/>
  <c r="X181" i="19" s="1"/>
  <c r="Z181" i="19" s="1"/>
  <c r="S181" i="19"/>
  <c r="Q181" i="19"/>
  <c r="AH180" i="19"/>
  <c r="V180" i="19"/>
  <c r="W180" i="19" s="1"/>
  <c r="T180" i="19"/>
  <c r="X180" i="19" s="1"/>
  <c r="Z180" i="19" s="1"/>
  <c r="S180" i="19"/>
  <c r="Q180" i="19"/>
  <c r="AH179" i="19"/>
  <c r="V179" i="19"/>
  <c r="W179" i="19" s="1"/>
  <c r="T179" i="19"/>
  <c r="X179" i="19" s="1"/>
  <c r="Z179" i="19" s="1"/>
  <c r="S179" i="19"/>
  <c r="Q179" i="19"/>
  <c r="AH178" i="19"/>
  <c r="W178" i="19"/>
  <c r="V178" i="19"/>
  <c r="T178" i="19"/>
  <c r="X178" i="19" s="1"/>
  <c r="Z178" i="19" s="1"/>
  <c r="S178" i="19"/>
  <c r="Q178" i="19"/>
  <c r="AH177" i="19"/>
  <c r="V177" i="19"/>
  <c r="W177" i="19" s="1"/>
  <c r="T177" i="19"/>
  <c r="X177" i="19" s="1"/>
  <c r="Z177" i="19" s="1"/>
  <c r="S177" i="19"/>
  <c r="Q177" i="19"/>
  <c r="AH176" i="19"/>
  <c r="V176" i="19"/>
  <c r="W176" i="19" s="1"/>
  <c r="T176" i="19"/>
  <c r="X176" i="19" s="1"/>
  <c r="Z176" i="19" s="1"/>
  <c r="S176" i="19"/>
  <c r="Q176" i="19"/>
  <c r="AH175" i="19"/>
  <c r="V175" i="19"/>
  <c r="W175" i="19" s="1"/>
  <c r="T175" i="19"/>
  <c r="X175" i="19" s="1"/>
  <c r="Z175" i="19" s="1"/>
  <c r="S175" i="19"/>
  <c r="Q175" i="19"/>
  <c r="AH174" i="19"/>
  <c r="W174" i="19"/>
  <c r="V174" i="19"/>
  <c r="T174" i="19"/>
  <c r="X174" i="19" s="1"/>
  <c r="Z174" i="19" s="1"/>
  <c r="S174" i="19"/>
  <c r="Q174" i="19"/>
  <c r="AH173" i="19"/>
  <c r="V173" i="19"/>
  <c r="W173" i="19" s="1"/>
  <c r="T173" i="19"/>
  <c r="X173" i="19" s="1"/>
  <c r="Z173" i="19" s="1"/>
  <c r="S173" i="19"/>
  <c r="Q173" i="19"/>
  <c r="AH172" i="19"/>
  <c r="V172" i="19"/>
  <c r="W172" i="19" s="1"/>
  <c r="T172" i="19"/>
  <c r="X172" i="19" s="1"/>
  <c r="Z172" i="19" s="1"/>
  <c r="S172" i="19"/>
  <c r="Q172" i="19"/>
  <c r="AH171" i="19"/>
  <c r="V171" i="19"/>
  <c r="W171" i="19" s="1"/>
  <c r="T171" i="19"/>
  <c r="X171" i="19" s="1"/>
  <c r="Z171" i="19" s="1"/>
  <c r="S171" i="19"/>
  <c r="Q171" i="19"/>
  <c r="AH170" i="19"/>
  <c r="W170" i="19"/>
  <c r="V170" i="19"/>
  <c r="T170" i="19"/>
  <c r="X170" i="19" s="1"/>
  <c r="Z170" i="19" s="1"/>
  <c r="S170" i="19"/>
  <c r="Q170" i="19"/>
  <c r="AH169" i="19"/>
  <c r="V169" i="19"/>
  <c r="W169" i="19" s="1"/>
  <c r="T169" i="19"/>
  <c r="X169" i="19" s="1"/>
  <c r="Z169" i="19" s="1"/>
  <c r="S169" i="19"/>
  <c r="Q169" i="19"/>
  <c r="AH168" i="19"/>
  <c r="V168" i="19"/>
  <c r="W168" i="19" s="1"/>
  <c r="T168" i="19"/>
  <c r="X168" i="19" s="1"/>
  <c r="Z168" i="19" s="1"/>
  <c r="S168" i="19"/>
  <c r="Q168" i="19"/>
  <c r="AH167" i="19"/>
  <c r="V167" i="19"/>
  <c r="W167" i="19" s="1"/>
  <c r="T167" i="19"/>
  <c r="X167" i="19" s="1"/>
  <c r="Z167" i="19" s="1"/>
  <c r="S167" i="19"/>
  <c r="Q167" i="19"/>
  <c r="AH166" i="19"/>
  <c r="W166" i="19"/>
  <c r="V166" i="19"/>
  <c r="T166" i="19"/>
  <c r="X166" i="19" s="1"/>
  <c r="Z166" i="19" s="1"/>
  <c r="S166" i="19"/>
  <c r="Q166" i="19"/>
  <c r="AH165" i="19"/>
  <c r="V165" i="19"/>
  <c r="W165" i="19" s="1"/>
  <c r="T165" i="19"/>
  <c r="X165" i="19" s="1"/>
  <c r="Z165" i="19" s="1"/>
  <c r="S165" i="19"/>
  <c r="Q165" i="19"/>
  <c r="AH164" i="19"/>
  <c r="V164" i="19"/>
  <c r="W164" i="19" s="1"/>
  <c r="T164" i="19"/>
  <c r="X164" i="19" s="1"/>
  <c r="Z164" i="19" s="1"/>
  <c r="S164" i="19"/>
  <c r="Q164" i="19"/>
  <c r="AH163" i="19"/>
  <c r="V163" i="19"/>
  <c r="W163" i="19" s="1"/>
  <c r="T163" i="19"/>
  <c r="X163" i="19" s="1"/>
  <c r="Z163" i="19" s="1"/>
  <c r="S163" i="19"/>
  <c r="Q163" i="19"/>
  <c r="AH162" i="19"/>
  <c r="W162" i="19"/>
  <c r="V162" i="19"/>
  <c r="T162" i="19"/>
  <c r="X162" i="19" s="1"/>
  <c r="Z162" i="19" s="1"/>
  <c r="S162" i="19"/>
  <c r="Q162" i="19"/>
  <c r="AH161" i="19"/>
  <c r="V161" i="19"/>
  <c r="W161" i="19" s="1"/>
  <c r="T161" i="19"/>
  <c r="X161" i="19" s="1"/>
  <c r="Z161" i="19" s="1"/>
  <c r="S161" i="19"/>
  <c r="Q161" i="19"/>
  <c r="AH160" i="19"/>
  <c r="V160" i="19"/>
  <c r="W160" i="19" s="1"/>
  <c r="T160" i="19"/>
  <c r="X160" i="19" s="1"/>
  <c r="Z160" i="19" s="1"/>
  <c r="S160" i="19"/>
  <c r="Q160" i="19"/>
  <c r="AH159" i="19"/>
  <c r="V159" i="19"/>
  <c r="W159" i="19" s="1"/>
  <c r="T159" i="19"/>
  <c r="X159" i="19" s="1"/>
  <c r="Z159" i="19" s="1"/>
  <c r="S159" i="19"/>
  <c r="Q159" i="19"/>
  <c r="AH158" i="19"/>
  <c r="W158" i="19"/>
  <c r="V158" i="19"/>
  <c r="T158" i="19"/>
  <c r="X158" i="19" s="1"/>
  <c r="Z158" i="19" s="1"/>
  <c r="S158" i="19"/>
  <c r="Q158" i="19"/>
  <c r="AH157" i="19"/>
  <c r="V157" i="19"/>
  <c r="W157" i="19" s="1"/>
  <c r="T157" i="19"/>
  <c r="X157" i="19" s="1"/>
  <c r="Z157" i="19" s="1"/>
  <c r="S157" i="19"/>
  <c r="Q157" i="19"/>
  <c r="AH156" i="19"/>
  <c r="V156" i="19"/>
  <c r="W156" i="19" s="1"/>
  <c r="T156" i="19"/>
  <c r="X156" i="19" s="1"/>
  <c r="Z156" i="19" s="1"/>
  <c r="S156" i="19"/>
  <c r="Q156" i="19"/>
  <c r="AH155" i="19"/>
  <c r="V155" i="19"/>
  <c r="W155" i="19" s="1"/>
  <c r="T155" i="19"/>
  <c r="X155" i="19" s="1"/>
  <c r="Z155" i="19" s="1"/>
  <c r="S155" i="19"/>
  <c r="Q155" i="19"/>
  <c r="AH154" i="19"/>
  <c r="W154" i="19"/>
  <c r="V154" i="19"/>
  <c r="T154" i="19"/>
  <c r="X154" i="19" s="1"/>
  <c r="Z154" i="19" s="1"/>
  <c r="S154" i="19"/>
  <c r="Q154" i="19"/>
  <c r="AH153" i="19"/>
  <c r="V153" i="19"/>
  <c r="W153" i="19" s="1"/>
  <c r="T153" i="19"/>
  <c r="X153" i="19" s="1"/>
  <c r="Z153" i="19" s="1"/>
  <c r="S153" i="19"/>
  <c r="Q153" i="19"/>
  <c r="AH152" i="19"/>
  <c r="V152" i="19"/>
  <c r="W152" i="19" s="1"/>
  <c r="T152" i="19"/>
  <c r="X152" i="19" s="1"/>
  <c r="Z152" i="19" s="1"/>
  <c r="S152" i="19"/>
  <c r="Q152" i="19"/>
  <c r="AH151" i="19"/>
  <c r="V151" i="19"/>
  <c r="W151" i="19" s="1"/>
  <c r="T151" i="19"/>
  <c r="X151" i="19" s="1"/>
  <c r="Z151" i="19" s="1"/>
  <c r="S151" i="19"/>
  <c r="Q151" i="19"/>
  <c r="AH150" i="19"/>
  <c r="W150" i="19"/>
  <c r="V150" i="19"/>
  <c r="T150" i="19"/>
  <c r="X150" i="19" s="1"/>
  <c r="Z150" i="19" s="1"/>
  <c r="S150" i="19"/>
  <c r="Q150" i="19"/>
  <c r="AH149" i="19"/>
  <c r="V149" i="19"/>
  <c r="W149" i="19" s="1"/>
  <c r="T149" i="19"/>
  <c r="X149" i="19" s="1"/>
  <c r="Z149" i="19" s="1"/>
  <c r="S149" i="19"/>
  <c r="Q149" i="19"/>
  <c r="AH148" i="19"/>
  <c r="V148" i="19"/>
  <c r="W148" i="19" s="1"/>
  <c r="T148" i="19"/>
  <c r="X148" i="19" s="1"/>
  <c r="Z148" i="19" s="1"/>
  <c r="S148" i="19"/>
  <c r="Q148" i="19"/>
  <c r="AH147" i="19"/>
  <c r="V147" i="19"/>
  <c r="W147" i="19" s="1"/>
  <c r="T147" i="19"/>
  <c r="X147" i="19" s="1"/>
  <c r="Z147" i="19" s="1"/>
  <c r="S147" i="19"/>
  <c r="Q147" i="19"/>
  <c r="AH146" i="19"/>
  <c r="W146" i="19"/>
  <c r="V146" i="19"/>
  <c r="T146" i="19"/>
  <c r="X146" i="19" s="1"/>
  <c r="Z146" i="19" s="1"/>
  <c r="S146" i="19"/>
  <c r="Q146" i="19"/>
  <c r="AH145" i="19"/>
  <c r="V145" i="19"/>
  <c r="W145" i="19" s="1"/>
  <c r="T145" i="19"/>
  <c r="X145" i="19" s="1"/>
  <c r="Z145" i="19" s="1"/>
  <c r="S145" i="19"/>
  <c r="Q145" i="19"/>
  <c r="AH144" i="19"/>
  <c r="V144" i="19"/>
  <c r="W144" i="19" s="1"/>
  <c r="T144" i="19"/>
  <c r="X144" i="19" s="1"/>
  <c r="Z144" i="19" s="1"/>
  <c r="S144" i="19"/>
  <c r="Q144" i="19"/>
  <c r="AH143" i="19"/>
  <c r="V143" i="19"/>
  <c r="W143" i="19" s="1"/>
  <c r="T143" i="19"/>
  <c r="X143" i="19" s="1"/>
  <c r="Z143" i="19" s="1"/>
  <c r="S143" i="19"/>
  <c r="Q143" i="19"/>
  <c r="AH142" i="19"/>
  <c r="W142" i="19"/>
  <c r="V142" i="19"/>
  <c r="T142" i="19"/>
  <c r="X142" i="19" s="1"/>
  <c r="Z142" i="19" s="1"/>
  <c r="S142" i="19"/>
  <c r="Q142" i="19"/>
  <c r="AH141" i="19"/>
  <c r="V141" i="19"/>
  <c r="W141" i="19" s="1"/>
  <c r="T141" i="19"/>
  <c r="X141" i="19" s="1"/>
  <c r="Z141" i="19" s="1"/>
  <c r="S141" i="19"/>
  <c r="Q141" i="19"/>
  <c r="AH140" i="19"/>
  <c r="V140" i="19"/>
  <c r="W140" i="19" s="1"/>
  <c r="T140" i="19"/>
  <c r="X140" i="19" s="1"/>
  <c r="Z140" i="19" s="1"/>
  <c r="S140" i="19"/>
  <c r="Q140" i="19"/>
  <c r="AH139" i="19"/>
  <c r="V139" i="19"/>
  <c r="W139" i="19" s="1"/>
  <c r="T139" i="19"/>
  <c r="X139" i="19" s="1"/>
  <c r="Z139" i="19" s="1"/>
  <c r="S139" i="19"/>
  <c r="Q139" i="19"/>
  <c r="AH138" i="19"/>
  <c r="W138" i="19"/>
  <c r="V138" i="19"/>
  <c r="T138" i="19"/>
  <c r="X138" i="19" s="1"/>
  <c r="Z138" i="19" s="1"/>
  <c r="S138" i="19"/>
  <c r="Q138" i="19"/>
  <c r="AH137" i="19"/>
  <c r="V137" i="19"/>
  <c r="W137" i="19" s="1"/>
  <c r="T137" i="19"/>
  <c r="X137" i="19" s="1"/>
  <c r="Z137" i="19" s="1"/>
  <c r="S137" i="19"/>
  <c r="Q137" i="19"/>
  <c r="AH136" i="19"/>
  <c r="V136" i="19"/>
  <c r="W136" i="19" s="1"/>
  <c r="T136" i="19"/>
  <c r="X136" i="19" s="1"/>
  <c r="Z136" i="19" s="1"/>
  <c r="S136" i="19"/>
  <c r="Q136" i="19"/>
  <c r="AH135" i="19"/>
  <c r="V135" i="19"/>
  <c r="W135" i="19" s="1"/>
  <c r="T135" i="19"/>
  <c r="X135" i="19" s="1"/>
  <c r="Z135" i="19" s="1"/>
  <c r="S135" i="19"/>
  <c r="Q135" i="19"/>
  <c r="AH134" i="19"/>
  <c r="W134" i="19"/>
  <c r="V134" i="19"/>
  <c r="T134" i="19"/>
  <c r="X134" i="19" s="1"/>
  <c r="Z134" i="19" s="1"/>
  <c r="S134" i="19"/>
  <c r="Q134" i="19"/>
  <c r="AH133" i="19"/>
  <c r="V133" i="19"/>
  <c r="W133" i="19" s="1"/>
  <c r="T133" i="19"/>
  <c r="X133" i="19" s="1"/>
  <c r="Z133" i="19" s="1"/>
  <c r="S133" i="19"/>
  <c r="Q133" i="19"/>
  <c r="AH132" i="19"/>
  <c r="V132" i="19"/>
  <c r="W132" i="19" s="1"/>
  <c r="T132" i="19"/>
  <c r="X132" i="19" s="1"/>
  <c r="Z132" i="19" s="1"/>
  <c r="S132" i="19"/>
  <c r="Q132" i="19"/>
  <c r="AH131" i="19"/>
  <c r="V131" i="19"/>
  <c r="W131" i="19" s="1"/>
  <c r="T131" i="19"/>
  <c r="X131" i="19" s="1"/>
  <c r="Z131" i="19" s="1"/>
  <c r="S131" i="19"/>
  <c r="Q131" i="19"/>
  <c r="AH130" i="19"/>
  <c r="W130" i="19"/>
  <c r="V130" i="19"/>
  <c r="T130" i="19"/>
  <c r="X130" i="19" s="1"/>
  <c r="Z130" i="19" s="1"/>
  <c r="S130" i="19"/>
  <c r="Q130" i="19"/>
  <c r="AH129" i="19"/>
  <c r="V129" i="19"/>
  <c r="W129" i="19" s="1"/>
  <c r="T129" i="19"/>
  <c r="X129" i="19" s="1"/>
  <c r="Z129" i="19" s="1"/>
  <c r="S129" i="19"/>
  <c r="Q129" i="19"/>
  <c r="AH128" i="19"/>
  <c r="V128" i="19"/>
  <c r="W128" i="19" s="1"/>
  <c r="T128" i="19"/>
  <c r="X128" i="19" s="1"/>
  <c r="Z128" i="19" s="1"/>
  <c r="S128" i="19"/>
  <c r="Q128" i="19"/>
  <c r="AH127" i="19"/>
  <c r="V127" i="19"/>
  <c r="W127" i="19" s="1"/>
  <c r="T127" i="19"/>
  <c r="X127" i="19" s="1"/>
  <c r="Z127" i="19" s="1"/>
  <c r="S127" i="19"/>
  <c r="Q127" i="19"/>
  <c r="AH126" i="19"/>
  <c r="W126" i="19"/>
  <c r="V126" i="19"/>
  <c r="T126" i="19"/>
  <c r="X126" i="19" s="1"/>
  <c r="Z126" i="19" s="1"/>
  <c r="S126" i="19"/>
  <c r="Q126" i="19"/>
  <c r="AH125" i="19"/>
  <c r="W125" i="19"/>
  <c r="V125" i="19"/>
  <c r="T125" i="19"/>
  <c r="X125" i="19" s="1"/>
  <c r="Z125" i="19" s="1"/>
  <c r="S125" i="19"/>
  <c r="Q125" i="19"/>
  <c r="AH124" i="19"/>
  <c r="W124" i="19"/>
  <c r="V124" i="19"/>
  <c r="T124" i="19"/>
  <c r="X124" i="19" s="1"/>
  <c r="Z124" i="19" s="1"/>
  <c r="S124" i="19"/>
  <c r="Q124" i="19"/>
  <c r="AH123" i="19"/>
  <c r="W123" i="19"/>
  <c r="V123" i="19"/>
  <c r="T123" i="19"/>
  <c r="X123" i="19" s="1"/>
  <c r="Z123" i="19" s="1"/>
  <c r="S123" i="19"/>
  <c r="Q123" i="19"/>
  <c r="AH122" i="19"/>
  <c r="W122" i="19"/>
  <c r="V122" i="19"/>
  <c r="T122" i="19"/>
  <c r="X122" i="19" s="1"/>
  <c r="Z122" i="19" s="1"/>
  <c r="S122" i="19"/>
  <c r="Q122" i="19"/>
  <c r="AH121" i="19"/>
  <c r="W121" i="19"/>
  <c r="V121" i="19"/>
  <c r="T121" i="19"/>
  <c r="X121" i="19" s="1"/>
  <c r="Z121" i="19" s="1"/>
  <c r="S121" i="19"/>
  <c r="Q121" i="19"/>
  <c r="AH120" i="19"/>
  <c r="W120" i="19"/>
  <c r="V120" i="19"/>
  <c r="T120" i="19"/>
  <c r="X120" i="19" s="1"/>
  <c r="Z120" i="19" s="1"/>
  <c r="S120" i="19"/>
  <c r="Q120" i="19"/>
  <c r="AH119" i="19"/>
  <c r="W119" i="19"/>
  <c r="V119" i="19"/>
  <c r="T119" i="19"/>
  <c r="X119" i="19" s="1"/>
  <c r="Z119" i="19" s="1"/>
  <c r="S119" i="19"/>
  <c r="Q119" i="19"/>
  <c r="AH118" i="19"/>
  <c r="W118" i="19"/>
  <c r="V118" i="19"/>
  <c r="T118" i="19"/>
  <c r="X118" i="19" s="1"/>
  <c r="Z118" i="19" s="1"/>
  <c r="S118" i="19"/>
  <c r="Q118" i="19"/>
  <c r="AH117" i="19"/>
  <c r="W117" i="19"/>
  <c r="V117" i="19"/>
  <c r="T117" i="19"/>
  <c r="X117" i="19" s="1"/>
  <c r="Z117" i="19" s="1"/>
  <c r="S117" i="19"/>
  <c r="Q117" i="19"/>
  <c r="AH116" i="19"/>
  <c r="W116" i="19"/>
  <c r="V116" i="19"/>
  <c r="T116" i="19"/>
  <c r="X116" i="19" s="1"/>
  <c r="Z116" i="19" s="1"/>
  <c r="S116" i="19"/>
  <c r="Q116" i="19"/>
  <c r="AH115" i="19"/>
  <c r="W115" i="19"/>
  <c r="V115" i="19"/>
  <c r="T115" i="19"/>
  <c r="X115" i="19" s="1"/>
  <c r="Z115" i="19" s="1"/>
  <c r="S115" i="19"/>
  <c r="Q115" i="19"/>
  <c r="AH114" i="19"/>
  <c r="W114" i="19"/>
  <c r="V114" i="19"/>
  <c r="T114" i="19"/>
  <c r="X114" i="19" s="1"/>
  <c r="Z114" i="19" s="1"/>
  <c r="S114" i="19"/>
  <c r="Q114" i="19"/>
  <c r="AH113" i="19"/>
  <c r="W113" i="19"/>
  <c r="V113" i="19"/>
  <c r="T113" i="19"/>
  <c r="X113" i="19" s="1"/>
  <c r="Z113" i="19" s="1"/>
  <c r="S113" i="19"/>
  <c r="Q113" i="19"/>
  <c r="AH112" i="19"/>
  <c r="W112" i="19"/>
  <c r="V112" i="19"/>
  <c r="T112" i="19"/>
  <c r="X112" i="19" s="1"/>
  <c r="Z112" i="19" s="1"/>
  <c r="S112" i="19"/>
  <c r="Q112" i="19"/>
  <c r="AH111" i="19"/>
  <c r="W111" i="19"/>
  <c r="V111" i="19"/>
  <c r="T111" i="19"/>
  <c r="X111" i="19" s="1"/>
  <c r="Z111" i="19" s="1"/>
  <c r="S111" i="19"/>
  <c r="Q111" i="19"/>
  <c r="AH110" i="19"/>
  <c r="W110" i="19"/>
  <c r="V110" i="19"/>
  <c r="T110" i="19"/>
  <c r="X110" i="19" s="1"/>
  <c r="Z110" i="19" s="1"/>
  <c r="S110" i="19"/>
  <c r="Q110" i="19"/>
  <c r="AH109" i="19"/>
  <c r="W109" i="19"/>
  <c r="V109" i="19"/>
  <c r="T109" i="19"/>
  <c r="X109" i="19" s="1"/>
  <c r="Z109" i="19" s="1"/>
  <c r="S109" i="19"/>
  <c r="Q109" i="19"/>
  <c r="AH108" i="19"/>
  <c r="W108" i="19"/>
  <c r="V108" i="19"/>
  <c r="T108" i="19"/>
  <c r="X108" i="19" s="1"/>
  <c r="Z108" i="19" s="1"/>
  <c r="S108" i="19"/>
  <c r="Q108" i="19"/>
  <c r="AH107" i="19"/>
  <c r="W107" i="19"/>
  <c r="V107" i="19"/>
  <c r="T107" i="19"/>
  <c r="X107" i="19" s="1"/>
  <c r="Z107" i="19" s="1"/>
  <c r="S107" i="19"/>
  <c r="Q107" i="19"/>
  <c r="AH106" i="19"/>
  <c r="W106" i="19"/>
  <c r="V106" i="19"/>
  <c r="T106" i="19"/>
  <c r="X106" i="19" s="1"/>
  <c r="Z106" i="19" s="1"/>
  <c r="S106" i="19"/>
  <c r="Q106" i="19"/>
  <c r="AH105" i="19"/>
  <c r="W105" i="19"/>
  <c r="V105" i="19"/>
  <c r="T105" i="19"/>
  <c r="X105" i="19" s="1"/>
  <c r="Z105" i="19" s="1"/>
  <c r="S105" i="19"/>
  <c r="Q105" i="19"/>
  <c r="AH104" i="19"/>
  <c r="W104" i="19"/>
  <c r="V104" i="19"/>
  <c r="T104" i="19"/>
  <c r="X104" i="19" s="1"/>
  <c r="Z104" i="19" s="1"/>
  <c r="S104" i="19"/>
  <c r="Q104" i="19"/>
  <c r="AH103" i="19"/>
  <c r="W103" i="19"/>
  <c r="V103" i="19"/>
  <c r="T103" i="19"/>
  <c r="X103" i="19" s="1"/>
  <c r="Z103" i="19" s="1"/>
  <c r="S103" i="19"/>
  <c r="Q103" i="19"/>
  <c r="AH102" i="19"/>
  <c r="W102" i="19"/>
  <c r="V102" i="19"/>
  <c r="T102" i="19"/>
  <c r="X102" i="19" s="1"/>
  <c r="Z102" i="19" s="1"/>
  <c r="S102" i="19"/>
  <c r="Q102" i="19"/>
  <c r="AH101" i="19"/>
  <c r="W101" i="19"/>
  <c r="V101" i="19"/>
  <c r="T101" i="19"/>
  <c r="X101" i="19" s="1"/>
  <c r="Z101" i="19" s="1"/>
  <c r="S101" i="19"/>
  <c r="Q101" i="19"/>
  <c r="AH100" i="19"/>
  <c r="W100" i="19"/>
  <c r="V100" i="19"/>
  <c r="T100" i="19"/>
  <c r="X100" i="19" s="1"/>
  <c r="Z100" i="19" s="1"/>
  <c r="S100" i="19"/>
  <c r="Q100" i="19"/>
  <c r="AH99" i="19"/>
  <c r="W99" i="19"/>
  <c r="V99" i="19"/>
  <c r="T99" i="19"/>
  <c r="X99" i="19" s="1"/>
  <c r="Z99" i="19" s="1"/>
  <c r="S99" i="19"/>
  <c r="Q99" i="19"/>
  <c r="AH98" i="19"/>
  <c r="W98" i="19"/>
  <c r="V98" i="19"/>
  <c r="T98" i="19"/>
  <c r="X98" i="19" s="1"/>
  <c r="Z98" i="19" s="1"/>
  <c r="S98" i="19"/>
  <c r="Q98" i="19"/>
  <c r="AH97" i="19"/>
  <c r="W97" i="19"/>
  <c r="V97" i="19"/>
  <c r="T97" i="19"/>
  <c r="X97" i="19" s="1"/>
  <c r="Z97" i="19" s="1"/>
  <c r="S97" i="19"/>
  <c r="Q97" i="19"/>
  <c r="AH96" i="19"/>
  <c r="W96" i="19"/>
  <c r="V96" i="19"/>
  <c r="T96" i="19"/>
  <c r="X96" i="19" s="1"/>
  <c r="Z96" i="19" s="1"/>
  <c r="S96" i="19"/>
  <c r="Q96" i="19"/>
  <c r="AH95" i="19"/>
  <c r="W95" i="19"/>
  <c r="V95" i="19"/>
  <c r="T95" i="19"/>
  <c r="X95" i="19" s="1"/>
  <c r="Z95" i="19" s="1"/>
  <c r="S95" i="19"/>
  <c r="Q95" i="19"/>
  <c r="AH94" i="19"/>
  <c r="W94" i="19"/>
  <c r="V94" i="19"/>
  <c r="T94" i="19"/>
  <c r="X94" i="19" s="1"/>
  <c r="Z94" i="19" s="1"/>
  <c r="S94" i="19"/>
  <c r="Q94" i="19"/>
  <c r="AH93" i="19"/>
  <c r="W93" i="19"/>
  <c r="V93" i="19"/>
  <c r="T93" i="19"/>
  <c r="X93" i="19" s="1"/>
  <c r="Z93" i="19" s="1"/>
  <c r="S93" i="19"/>
  <c r="Q93" i="19"/>
  <c r="AH92" i="19"/>
  <c r="W92" i="19"/>
  <c r="V92" i="19"/>
  <c r="T92" i="19"/>
  <c r="X92" i="19" s="1"/>
  <c r="Z92" i="19" s="1"/>
  <c r="S92" i="19"/>
  <c r="Q92" i="19"/>
  <c r="AH91" i="19"/>
  <c r="W91" i="19"/>
  <c r="V91" i="19"/>
  <c r="T91" i="19"/>
  <c r="X91" i="19" s="1"/>
  <c r="Z91" i="19" s="1"/>
  <c r="S91" i="19"/>
  <c r="Q91" i="19"/>
  <c r="AH90" i="19"/>
  <c r="W90" i="19"/>
  <c r="V90" i="19"/>
  <c r="T90" i="19"/>
  <c r="X90" i="19" s="1"/>
  <c r="Z90" i="19" s="1"/>
  <c r="S90" i="19"/>
  <c r="Q90" i="19"/>
  <c r="AH89" i="19"/>
  <c r="W89" i="19"/>
  <c r="V89" i="19"/>
  <c r="T89" i="19"/>
  <c r="X89" i="19" s="1"/>
  <c r="Z89" i="19" s="1"/>
  <c r="S89" i="19"/>
  <c r="Q89" i="19"/>
  <c r="AH88" i="19"/>
  <c r="W88" i="19"/>
  <c r="V88" i="19"/>
  <c r="T88" i="19"/>
  <c r="X88" i="19" s="1"/>
  <c r="Z88" i="19" s="1"/>
  <c r="S88" i="19"/>
  <c r="Q88" i="19"/>
  <c r="AH87" i="19"/>
  <c r="AG87" i="19"/>
  <c r="V87" i="19"/>
  <c r="W87" i="19" s="1"/>
  <c r="T87" i="19"/>
  <c r="X87" i="19" s="1"/>
  <c r="Z87" i="19" s="1"/>
  <c r="S87" i="19"/>
  <c r="Q87" i="19"/>
  <c r="K87" i="19"/>
  <c r="AH86" i="19"/>
  <c r="V86" i="19"/>
  <c r="W86" i="19" s="1"/>
  <c r="T86" i="19"/>
  <c r="X86" i="19" s="1"/>
  <c r="Z86" i="19" s="1"/>
  <c r="S86" i="19"/>
  <c r="Q86" i="19"/>
  <c r="K86" i="19"/>
  <c r="AH85" i="19"/>
  <c r="V85" i="19"/>
  <c r="W85" i="19" s="1"/>
  <c r="T85" i="19"/>
  <c r="X85" i="19" s="1"/>
  <c r="Z85" i="19" s="1"/>
  <c r="S85" i="19"/>
  <c r="Q85" i="19"/>
  <c r="K85" i="19"/>
  <c r="AH84" i="19"/>
  <c r="V84" i="19"/>
  <c r="T84" i="19"/>
  <c r="X84" i="19" s="1"/>
  <c r="Z84" i="19" s="1"/>
  <c r="S84" i="19"/>
  <c r="Q84" i="19"/>
  <c r="K84" i="19"/>
  <c r="AH83" i="19"/>
  <c r="V83" i="19"/>
  <c r="W83" i="19" s="1"/>
  <c r="T83" i="19"/>
  <c r="X83" i="19" s="1"/>
  <c r="Z83" i="19" s="1"/>
  <c r="S83" i="19"/>
  <c r="Q83" i="19"/>
  <c r="K83" i="19"/>
  <c r="AH82" i="19"/>
  <c r="AG82" i="19"/>
  <c r="V82" i="19"/>
  <c r="W82" i="19" s="1"/>
  <c r="T82" i="19"/>
  <c r="X82" i="19" s="1"/>
  <c r="Z82" i="19" s="1"/>
  <c r="S82" i="19"/>
  <c r="Q82" i="19"/>
  <c r="K82" i="19"/>
  <c r="AH81" i="19"/>
  <c r="V81" i="19"/>
  <c r="W81" i="19" s="1"/>
  <c r="T81" i="19"/>
  <c r="X81" i="19" s="1"/>
  <c r="Z81" i="19" s="1"/>
  <c r="S81" i="19"/>
  <c r="Q81" i="19"/>
  <c r="K81" i="19"/>
  <c r="AH80" i="19"/>
  <c r="V80" i="19"/>
  <c r="AG80" i="19" s="1"/>
  <c r="T80" i="19"/>
  <c r="X80" i="19" s="1"/>
  <c r="Z80" i="19" s="1"/>
  <c r="S80" i="19"/>
  <c r="Q80" i="19"/>
  <c r="K80" i="19"/>
  <c r="AH79" i="19"/>
  <c r="V79" i="19"/>
  <c r="T79" i="19"/>
  <c r="X79" i="19" s="1"/>
  <c r="Z79" i="19" s="1"/>
  <c r="S79" i="19"/>
  <c r="Q79" i="19"/>
  <c r="K79" i="19"/>
  <c r="AH78" i="19"/>
  <c r="V78" i="19"/>
  <c r="T78" i="19"/>
  <c r="X78" i="19" s="1"/>
  <c r="Z78" i="19" s="1"/>
  <c r="S78" i="19"/>
  <c r="Q78" i="19"/>
  <c r="K78" i="19"/>
  <c r="AH77" i="19"/>
  <c r="V77" i="19"/>
  <c r="W77" i="19" s="1"/>
  <c r="T77" i="19"/>
  <c r="X77" i="19" s="1"/>
  <c r="Z77" i="19" s="1"/>
  <c r="S77" i="19"/>
  <c r="Q77" i="19"/>
  <c r="K77" i="19"/>
  <c r="AH76" i="19"/>
  <c r="W76" i="19"/>
  <c r="V76" i="19"/>
  <c r="AG76" i="19" s="1"/>
  <c r="T76" i="19"/>
  <c r="X76" i="19" s="1"/>
  <c r="Z76" i="19" s="1"/>
  <c r="S76" i="19"/>
  <c r="Q76" i="19"/>
  <c r="K76" i="19"/>
  <c r="AH75" i="19"/>
  <c r="V75" i="19"/>
  <c r="T75" i="19"/>
  <c r="X75" i="19" s="1"/>
  <c r="Z75" i="19" s="1"/>
  <c r="S75" i="19"/>
  <c r="Q75" i="19"/>
  <c r="K75" i="19"/>
  <c r="AH74" i="19"/>
  <c r="V74" i="19"/>
  <c r="T74" i="19"/>
  <c r="X74" i="19" s="1"/>
  <c r="Z74" i="19" s="1"/>
  <c r="S74" i="19"/>
  <c r="Q74" i="19"/>
  <c r="K74" i="19"/>
  <c r="AH73" i="19"/>
  <c r="V73" i="19"/>
  <c r="W73" i="19" s="1"/>
  <c r="T73" i="19"/>
  <c r="X73" i="19" s="1"/>
  <c r="Z73" i="19" s="1"/>
  <c r="S73" i="19"/>
  <c r="Q73" i="19"/>
  <c r="K73" i="19"/>
  <c r="AH72" i="19"/>
  <c r="V72" i="19"/>
  <c r="T72" i="19"/>
  <c r="X72" i="19" s="1"/>
  <c r="Z72" i="19" s="1"/>
  <c r="S72" i="19"/>
  <c r="Q72" i="19"/>
  <c r="K72" i="19"/>
  <c r="AH71" i="19"/>
  <c r="AG71" i="19"/>
  <c r="V71" i="19"/>
  <c r="W71" i="19" s="1"/>
  <c r="T71" i="19"/>
  <c r="X71" i="19" s="1"/>
  <c r="Z71" i="19" s="1"/>
  <c r="S71" i="19"/>
  <c r="Q71" i="19"/>
  <c r="K71" i="19"/>
  <c r="AH70" i="19"/>
  <c r="V70" i="19"/>
  <c r="W70" i="19" s="1"/>
  <c r="T70" i="19"/>
  <c r="X70" i="19" s="1"/>
  <c r="Z70" i="19" s="1"/>
  <c r="S70" i="19"/>
  <c r="Q70" i="19"/>
  <c r="K70" i="19"/>
  <c r="AH69" i="19"/>
  <c r="V69" i="19"/>
  <c r="W69" i="19" s="1"/>
  <c r="T69" i="19"/>
  <c r="X69" i="19" s="1"/>
  <c r="Z69" i="19" s="1"/>
  <c r="S69" i="19"/>
  <c r="Q69" i="19"/>
  <c r="K69" i="19"/>
  <c r="AH68" i="19"/>
  <c r="V68" i="19"/>
  <c r="T68" i="19"/>
  <c r="X68" i="19" s="1"/>
  <c r="Z68" i="19" s="1"/>
  <c r="S68" i="19"/>
  <c r="Q68" i="19"/>
  <c r="K68" i="19"/>
  <c r="AH67" i="19"/>
  <c r="V67" i="19"/>
  <c r="W67" i="19" s="1"/>
  <c r="T67" i="19"/>
  <c r="X67" i="19" s="1"/>
  <c r="Z67" i="19" s="1"/>
  <c r="S67" i="19"/>
  <c r="Q67" i="19"/>
  <c r="K67" i="19"/>
  <c r="AH66" i="19"/>
  <c r="AG66" i="19"/>
  <c r="V66" i="19"/>
  <c r="W66" i="19" s="1"/>
  <c r="T66" i="19"/>
  <c r="X66" i="19" s="1"/>
  <c r="Z66" i="19" s="1"/>
  <c r="S66" i="19"/>
  <c r="Q66" i="19"/>
  <c r="K66" i="19"/>
  <c r="AH65" i="19"/>
  <c r="V65" i="19"/>
  <c r="W65" i="19" s="1"/>
  <c r="T65" i="19"/>
  <c r="X65" i="19" s="1"/>
  <c r="Z65" i="19" s="1"/>
  <c r="S65" i="19"/>
  <c r="Q65" i="19"/>
  <c r="K65" i="19"/>
  <c r="AH64" i="19"/>
  <c r="V64" i="19"/>
  <c r="AG64" i="19" s="1"/>
  <c r="T64" i="19"/>
  <c r="X64" i="19" s="1"/>
  <c r="Z64" i="19" s="1"/>
  <c r="S64" i="19"/>
  <c r="Q64" i="19"/>
  <c r="K64" i="19"/>
  <c r="AH63" i="19"/>
  <c r="V63" i="19"/>
  <c r="T63" i="19"/>
  <c r="X63" i="19" s="1"/>
  <c r="Z63" i="19" s="1"/>
  <c r="S63" i="19"/>
  <c r="Q63" i="19"/>
  <c r="K63" i="19"/>
  <c r="AH62" i="19"/>
  <c r="V62" i="19"/>
  <c r="T62" i="19"/>
  <c r="X62" i="19" s="1"/>
  <c r="Z62" i="19" s="1"/>
  <c r="S62" i="19"/>
  <c r="Q62" i="19"/>
  <c r="K62" i="19"/>
  <c r="AH61" i="19"/>
  <c r="V61" i="19"/>
  <c r="W61" i="19" s="1"/>
  <c r="T61" i="19"/>
  <c r="X61" i="19" s="1"/>
  <c r="Z61" i="19" s="1"/>
  <c r="S61" i="19"/>
  <c r="Q61" i="19"/>
  <c r="K61" i="19"/>
  <c r="AH60" i="19"/>
  <c r="W60" i="19"/>
  <c r="V60" i="19"/>
  <c r="AG60" i="19" s="1"/>
  <c r="T60" i="19"/>
  <c r="X60" i="19" s="1"/>
  <c r="Z60" i="19" s="1"/>
  <c r="S60" i="19"/>
  <c r="Q60" i="19"/>
  <c r="K60" i="19"/>
  <c r="AH59" i="19"/>
  <c r="V59" i="19"/>
  <c r="T59" i="19"/>
  <c r="X59" i="19" s="1"/>
  <c r="Z59" i="19" s="1"/>
  <c r="S59" i="19"/>
  <c r="Q59" i="19"/>
  <c r="K59" i="19"/>
  <c r="AH58" i="19"/>
  <c r="V58" i="19"/>
  <c r="T58" i="19"/>
  <c r="X58" i="19" s="1"/>
  <c r="Z58" i="19" s="1"/>
  <c r="S58" i="19"/>
  <c r="Q58" i="19"/>
  <c r="K58" i="19"/>
  <c r="AH57" i="19"/>
  <c r="V57" i="19"/>
  <c r="W57" i="19" s="1"/>
  <c r="T57" i="19"/>
  <c r="X57" i="19" s="1"/>
  <c r="Z57" i="19" s="1"/>
  <c r="S57" i="19"/>
  <c r="Q57" i="19"/>
  <c r="K57" i="19"/>
  <c r="AH56" i="19"/>
  <c r="V56" i="19"/>
  <c r="T56" i="19"/>
  <c r="X56" i="19" s="1"/>
  <c r="Z56" i="19" s="1"/>
  <c r="S56" i="19"/>
  <c r="Q56" i="19"/>
  <c r="K56" i="19"/>
  <c r="AH55" i="19"/>
  <c r="AG55" i="19"/>
  <c r="V55" i="19"/>
  <c r="W55" i="19" s="1"/>
  <c r="T55" i="19"/>
  <c r="X55" i="19" s="1"/>
  <c r="Z55" i="19" s="1"/>
  <c r="S55" i="19"/>
  <c r="Q55" i="19"/>
  <c r="K55" i="19"/>
  <c r="AH54" i="19"/>
  <c r="V54" i="19"/>
  <c r="W54" i="19" s="1"/>
  <c r="T54" i="19"/>
  <c r="X54" i="19" s="1"/>
  <c r="Z54" i="19" s="1"/>
  <c r="S54" i="19"/>
  <c r="Q54" i="19"/>
  <c r="K54" i="19"/>
  <c r="AH53" i="19"/>
  <c r="V53" i="19"/>
  <c r="W53" i="19" s="1"/>
  <c r="T53" i="19"/>
  <c r="X53" i="19" s="1"/>
  <c r="Z53" i="19" s="1"/>
  <c r="S53" i="19"/>
  <c r="Q53" i="19"/>
  <c r="K53" i="19"/>
  <c r="AH52" i="19"/>
  <c r="V52" i="19"/>
  <c r="T52" i="19"/>
  <c r="X52" i="19" s="1"/>
  <c r="Z52" i="19" s="1"/>
  <c r="S52" i="19"/>
  <c r="Q52" i="19"/>
  <c r="K52" i="19"/>
  <c r="AH51" i="19"/>
  <c r="V51" i="19"/>
  <c r="W51" i="19" s="1"/>
  <c r="T51" i="19"/>
  <c r="X51" i="19" s="1"/>
  <c r="Z51" i="19" s="1"/>
  <c r="S51" i="19"/>
  <c r="Q51" i="19"/>
  <c r="K51" i="19"/>
  <c r="AH50" i="19"/>
  <c r="AG50" i="19"/>
  <c r="V50" i="19"/>
  <c r="W50" i="19" s="1"/>
  <c r="T50" i="19"/>
  <c r="X50" i="19" s="1"/>
  <c r="Z50" i="19" s="1"/>
  <c r="S50" i="19"/>
  <c r="Q50" i="19"/>
  <c r="K50" i="19"/>
  <c r="AH49" i="19"/>
  <c r="V49" i="19"/>
  <c r="W49" i="19" s="1"/>
  <c r="T49" i="19"/>
  <c r="X49" i="19" s="1"/>
  <c r="Z49" i="19" s="1"/>
  <c r="S49" i="19"/>
  <c r="Q49" i="19"/>
  <c r="K49" i="19"/>
  <c r="AH48" i="19"/>
  <c r="V48" i="19"/>
  <c r="AG48" i="19" s="1"/>
  <c r="T48" i="19"/>
  <c r="X48" i="19" s="1"/>
  <c r="Z48" i="19" s="1"/>
  <c r="S48" i="19"/>
  <c r="Q48" i="19"/>
  <c r="K48" i="19"/>
  <c r="AH47" i="19"/>
  <c r="V47" i="19"/>
  <c r="T47" i="19"/>
  <c r="X47" i="19" s="1"/>
  <c r="Z47" i="19" s="1"/>
  <c r="S47" i="19"/>
  <c r="Q47" i="19"/>
  <c r="K47" i="19"/>
  <c r="AH46" i="19"/>
  <c r="V46" i="19"/>
  <c r="T46" i="19"/>
  <c r="X46" i="19" s="1"/>
  <c r="Z46" i="19" s="1"/>
  <c r="S46" i="19"/>
  <c r="Q46" i="19"/>
  <c r="K46" i="19"/>
  <c r="AH45" i="19"/>
  <c r="V45" i="19"/>
  <c r="W45" i="19" s="1"/>
  <c r="T45" i="19"/>
  <c r="X45" i="19" s="1"/>
  <c r="Z45" i="19" s="1"/>
  <c r="S45" i="19"/>
  <c r="Q45" i="19"/>
  <c r="K45" i="19"/>
  <c r="AH44" i="19"/>
  <c r="W44" i="19"/>
  <c r="V44" i="19"/>
  <c r="AG44" i="19" s="1"/>
  <c r="T44" i="19"/>
  <c r="X44" i="19" s="1"/>
  <c r="Z44" i="19" s="1"/>
  <c r="S44" i="19"/>
  <c r="Q44" i="19"/>
  <c r="K44" i="19"/>
  <c r="AH43" i="19"/>
  <c r="V43" i="19"/>
  <c r="T43" i="19"/>
  <c r="X43" i="19" s="1"/>
  <c r="Z43" i="19" s="1"/>
  <c r="S43" i="19"/>
  <c r="Q43" i="19"/>
  <c r="K43" i="19"/>
  <c r="AH42" i="19"/>
  <c r="V42" i="19"/>
  <c r="W42" i="19" s="1"/>
  <c r="T42" i="19"/>
  <c r="X42" i="19" s="1"/>
  <c r="Z42" i="19" s="1"/>
  <c r="S42" i="19"/>
  <c r="Q42" i="19"/>
  <c r="K42" i="19"/>
  <c r="AH41" i="19"/>
  <c r="V41" i="19"/>
  <c r="W41" i="19" s="1"/>
  <c r="T41" i="19"/>
  <c r="X41" i="19" s="1"/>
  <c r="Z41" i="19" s="1"/>
  <c r="S41" i="19"/>
  <c r="Q41" i="19"/>
  <c r="K41" i="19"/>
  <c r="AH40" i="19"/>
  <c r="V40" i="19"/>
  <c r="T40" i="19"/>
  <c r="X40" i="19" s="1"/>
  <c r="Z40" i="19" s="1"/>
  <c r="S40" i="19"/>
  <c r="Q40" i="19"/>
  <c r="K40" i="19"/>
  <c r="AH39" i="19"/>
  <c r="V39" i="19"/>
  <c r="T39" i="19"/>
  <c r="X39" i="19" s="1"/>
  <c r="Z39" i="19" s="1"/>
  <c r="S39" i="19"/>
  <c r="Q39" i="19"/>
  <c r="K39" i="19"/>
  <c r="AH38" i="19"/>
  <c r="V38" i="19"/>
  <c r="W38" i="19" s="1"/>
  <c r="T38" i="19"/>
  <c r="X38" i="19" s="1"/>
  <c r="Z38" i="19" s="1"/>
  <c r="S38" i="19"/>
  <c r="Q38" i="19"/>
  <c r="K38" i="19"/>
  <c r="AH37" i="19"/>
  <c r="V37" i="19"/>
  <c r="W37" i="19" s="1"/>
  <c r="T37" i="19"/>
  <c r="X37" i="19" s="1"/>
  <c r="Z37" i="19" s="1"/>
  <c r="S37" i="19"/>
  <c r="Q37" i="19"/>
  <c r="K37" i="19"/>
  <c r="AH36" i="19"/>
  <c r="W36" i="19"/>
  <c r="V36" i="19"/>
  <c r="AG36" i="19" s="1"/>
  <c r="T36" i="19"/>
  <c r="X36" i="19" s="1"/>
  <c r="Z36" i="19" s="1"/>
  <c r="S36" i="19"/>
  <c r="Q36" i="19"/>
  <c r="K36" i="19"/>
  <c r="AH35" i="19"/>
  <c r="V35" i="19"/>
  <c r="T35" i="19"/>
  <c r="X35" i="19" s="1"/>
  <c r="Z35" i="19" s="1"/>
  <c r="S35" i="19"/>
  <c r="Q35" i="19"/>
  <c r="K35" i="19"/>
  <c r="AH34" i="19"/>
  <c r="AG34" i="19"/>
  <c r="V34" i="19"/>
  <c r="W34" i="19" s="1"/>
  <c r="T34" i="19"/>
  <c r="X34" i="19" s="1"/>
  <c r="Z34" i="19" s="1"/>
  <c r="S34" i="19"/>
  <c r="Q34" i="19"/>
  <c r="K34" i="19"/>
  <c r="AH33" i="19"/>
  <c r="V33" i="19"/>
  <c r="W33" i="19" s="1"/>
  <c r="T33" i="19"/>
  <c r="X33" i="19" s="1"/>
  <c r="Z33" i="19" s="1"/>
  <c r="S33" i="19"/>
  <c r="Q33" i="19"/>
  <c r="K33" i="19"/>
  <c r="AH32" i="19"/>
  <c r="V32" i="19"/>
  <c r="AG32" i="19" s="1"/>
  <c r="T32" i="19"/>
  <c r="X32" i="19" s="1"/>
  <c r="Z32" i="19" s="1"/>
  <c r="S32" i="19"/>
  <c r="Q32" i="19"/>
  <c r="K32" i="19"/>
  <c r="AH31" i="19"/>
  <c r="V31" i="19"/>
  <c r="T31" i="19"/>
  <c r="X31" i="19" s="1"/>
  <c r="Z31" i="19" s="1"/>
  <c r="S31" i="19"/>
  <c r="Q31" i="19"/>
  <c r="K31" i="19"/>
  <c r="AH30" i="19"/>
  <c r="V30" i="19"/>
  <c r="T30" i="19"/>
  <c r="X30" i="19" s="1"/>
  <c r="Z30" i="19" s="1"/>
  <c r="S30" i="19"/>
  <c r="Q30" i="19"/>
  <c r="K30" i="19"/>
  <c r="AH29" i="19"/>
  <c r="V29" i="19"/>
  <c r="W29" i="19" s="1"/>
  <c r="T29" i="19"/>
  <c r="X29" i="19" s="1"/>
  <c r="Z29" i="19" s="1"/>
  <c r="S29" i="19"/>
  <c r="Q29" i="19"/>
  <c r="K29" i="19"/>
  <c r="AH28" i="19"/>
  <c r="V28" i="19"/>
  <c r="AG28" i="19" s="1"/>
  <c r="T28" i="19"/>
  <c r="X28" i="19" s="1"/>
  <c r="Z28" i="19" s="1"/>
  <c r="S28" i="19"/>
  <c r="Q28" i="19"/>
  <c r="K28" i="19"/>
  <c r="AH27" i="19"/>
  <c r="V27" i="19"/>
  <c r="T27" i="19"/>
  <c r="X27" i="19" s="1"/>
  <c r="Z27" i="19" s="1"/>
  <c r="S27" i="19"/>
  <c r="Q27" i="19"/>
  <c r="K27" i="19"/>
  <c r="AH26" i="19"/>
  <c r="V26" i="19"/>
  <c r="W26" i="19" s="1"/>
  <c r="T26" i="19"/>
  <c r="X26" i="19" s="1"/>
  <c r="Z26" i="19" s="1"/>
  <c r="S26" i="19"/>
  <c r="Q26" i="19"/>
  <c r="K26" i="19"/>
  <c r="AH25" i="19"/>
  <c r="V25" i="19"/>
  <c r="W25" i="19" s="1"/>
  <c r="T25" i="19"/>
  <c r="X25" i="19" s="1"/>
  <c r="Z25" i="19" s="1"/>
  <c r="S25" i="19"/>
  <c r="Q25" i="19"/>
  <c r="K25" i="19"/>
  <c r="AH24" i="19"/>
  <c r="V24" i="19"/>
  <c r="T24" i="19"/>
  <c r="X24" i="19" s="1"/>
  <c r="Z24" i="19" s="1"/>
  <c r="S24" i="19"/>
  <c r="Q24" i="19"/>
  <c r="K24" i="19"/>
  <c r="AH23" i="19"/>
  <c r="V23" i="19"/>
  <c r="T23" i="19"/>
  <c r="X23" i="19" s="1"/>
  <c r="Z23" i="19" s="1"/>
  <c r="S23" i="19"/>
  <c r="Q23" i="19"/>
  <c r="K23" i="19"/>
  <c r="AH22" i="19"/>
  <c r="V22" i="19"/>
  <c r="W22" i="19" s="1"/>
  <c r="T22" i="19"/>
  <c r="X22" i="19" s="1"/>
  <c r="Z22" i="19" s="1"/>
  <c r="S22" i="19"/>
  <c r="Q22" i="19"/>
  <c r="K22" i="19"/>
  <c r="AH21" i="19"/>
  <c r="V21" i="19"/>
  <c r="W21" i="19" s="1"/>
  <c r="T21" i="19"/>
  <c r="X21" i="19" s="1"/>
  <c r="Z21" i="19" s="1"/>
  <c r="S21" i="19"/>
  <c r="Q21" i="19"/>
  <c r="K21" i="19"/>
  <c r="AH20" i="19"/>
  <c r="V20" i="19"/>
  <c r="AG20" i="19" s="1"/>
  <c r="T20" i="19"/>
  <c r="X20" i="19" s="1"/>
  <c r="Z20" i="19" s="1"/>
  <c r="S20" i="19"/>
  <c r="Q20" i="19"/>
  <c r="K20" i="19"/>
  <c r="AH19" i="19"/>
  <c r="V19" i="19"/>
  <c r="W19" i="19" s="1"/>
  <c r="T19" i="19"/>
  <c r="X19" i="19" s="1"/>
  <c r="Z19" i="19" s="1"/>
  <c r="S19" i="19"/>
  <c r="Q19" i="19"/>
  <c r="K19" i="19"/>
  <c r="AH18" i="19"/>
  <c r="V18" i="19"/>
  <c r="T18" i="19"/>
  <c r="X18" i="19" s="1"/>
  <c r="Z18" i="19" s="1"/>
  <c r="S18" i="19"/>
  <c r="Q18" i="19"/>
  <c r="AH17" i="19"/>
  <c r="V17" i="19"/>
  <c r="W17" i="19" s="1"/>
  <c r="T17" i="19"/>
  <c r="X17" i="19" s="1"/>
  <c r="Z17" i="19" s="1"/>
  <c r="S17" i="19"/>
  <c r="Q17" i="19"/>
  <c r="K17" i="19"/>
  <c r="AH16" i="19"/>
  <c r="V16" i="19"/>
  <c r="AG16" i="19" s="1"/>
  <c r="T16" i="19"/>
  <c r="X16" i="19" s="1"/>
  <c r="Z16" i="19" s="1"/>
  <c r="S16" i="19"/>
  <c r="Q16" i="19"/>
  <c r="K16" i="19"/>
  <c r="AH15" i="19"/>
  <c r="AG15" i="19"/>
  <c r="V15" i="19"/>
  <c r="W15" i="19" s="1"/>
  <c r="T15" i="19"/>
  <c r="X15" i="19" s="1"/>
  <c r="Z15" i="19" s="1"/>
  <c r="S15" i="19"/>
  <c r="Q15" i="19"/>
  <c r="K15" i="19"/>
  <c r="AH14" i="19"/>
  <c r="V14" i="19"/>
  <c r="AI240" i="19" s="1"/>
  <c r="T14" i="19"/>
  <c r="X14" i="19" s="1"/>
  <c r="Z14" i="19" s="1"/>
  <c r="S14" i="19"/>
  <c r="Q14" i="19"/>
  <c r="K14" i="19"/>
  <c r="AH13" i="19"/>
  <c r="V13" i="19"/>
  <c r="W13" i="19" s="1"/>
  <c r="T13" i="19"/>
  <c r="X13" i="19" s="1"/>
  <c r="Z13" i="19" s="1"/>
  <c r="S13" i="19"/>
  <c r="Q13" i="19"/>
  <c r="K13" i="19"/>
  <c r="AH12" i="19"/>
  <c r="V12" i="19"/>
  <c r="T12" i="19"/>
  <c r="X12" i="19" s="1"/>
  <c r="Z12" i="19" s="1"/>
  <c r="S12" i="19"/>
  <c r="Q12" i="19"/>
  <c r="K12" i="19"/>
  <c r="AH11" i="19"/>
  <c r="V11" i="19"/>
  <c r="T11" i="19"/>
  <c r="X11" i="19" s="1"/>
  <c r="Z11" i="19" s="1"/>
  <c r="S11" i="19"/>
  <c r="Q11" i="19"/>
  <c r="K11" i="19"/>
  <c r="AH10" i="19"/>
  <c r="V10" i="19"/>
  <c r="W10" i="19" s="1"/>
  <c r="T10" i="19"/>
  <c r="X10" i="19" s="1"/>
  <c r="Z10" i="19" s="1"/>
  <c r="S10" i="19"/>
  <c r="Q10" i="19"/>
  <c r="K10" i="19"/>
  <c r="AH9" i="19"/>
  <c r="V9" i="19"/>
  <c r="W9" i="19" s="1"/>
  <c r="T9" i="19"/>
  <c r="X9" i="19" s="1"/>
  <c r="Z9" i="19" s="1"/>
  <c r="S9" i="19"/>
  <c r="Q9" i="19"/>
  <c r="K9" i="19"/>
  <c r="AH8" i="19"/>
  <c r="V8" i="19"/>
  <c r="T8" i="19"/>
  <c r="X8" i="19" s="1"/>
  <c r="Z8" i="19" s="1"/>
  <c r="S8" i="19"/>
  <c r="Q8" i="19"/>
  <c r="K8" i="19"/>
  <c r="AH7" i="19"/>
  <c r="AG7" i="19"/>
  <c r="V7" i="19"/>
  <c r="W7" i="19" s="1"/>
  <c r="T7" i="19"/>
  <c r="X7" i="19" s="1"/>
  <c r="Z7" i="19" s="1"/>
  <c r="S7" i="19"/>
  <c r="Q7" i="19"/>
  <c r="K7" i="19"/>
  <c r="AH6" i="19"/>
  <c r="V6" i="19"/>
  <c r="W6" i="19" s="1"/>
  <c r="T6" i="19"/>
  <c r="X6" i="19" s="1"/>
  <c r="Z6" i="19" s="1"/>
  <c r="S6" i="19"/>
  <c r="Q6" i="19"/>
  <c r="K6" i="19"/>
  <c r="AH5" i="19"/>
  <c r="V5" i="19"/>
  <c r="W5" i="19" s="1"/>
  <c r="T5" i="19"/>
  <c r="X5" i="19" s="1"/>
  <c r="Z5" i="19" s="1"/>
  <c r="S5" i="19"/>
  <c r="Q5" i="19"/>
  <c r="K5" i="19"/>
  <c r="AH4" i="19"/>
  <c r="V4" i="19"/>
  <c r="AG4" i="19" s="1"/>
  <c r="T4" i="19"/>
  <c r="X4" i="19" s="1"/>
  <c r="Z4" i="19" s="1"/>
  <c r="S4" i="19"/>
  <c r="Q4" i="19"/>
  <c r="K4" i="19"/>
  <c r="AH3" i="19"/>
  <c r="V3" i="19"/>
  <c r="T3" i="19"/>
  <c r="X3" i="19" s="1"/>
  <c r="Z3" i="19" s="1"/>
  <c r="S3" i="19"/>
  <c r="Q3" i="19"/>
  <c r="K3" i="19"/>
  <c r="AH2" i="19"/>
  <c r="V2" i="19"/>
  <c r="W2" i="19" s="1"/>
  <c r="T2" i="19"/>
  <c r="X2" i="19" s="1"/>
  <c r="Z2" i="19" s="1"/>
  <c r="S2" i="19"/>
  <c r="Q2" i="19"/>
  <c r="K2" i="19"/>
  <c r="AL267" i="18"/>
  <c r="AI267" i="18"/>
  <c r="AH267" i="18"/>
  <c r="AK267" i="18" s="1"/>
  <c r="AL266" i="18"/>
  <c r="AN266" i="18" s="1"/>
  <c r="AI266" i="18"/>
  <c r="AH266" i="18"/>
  <c r="AK266" i="18" s="1"/>
  <c r="AL265" i="18"/>
  <c r="AM265" i="18" s="1"/>
  <c r="AP265" i="18" s="1"/>
  <c r="AI265" i="18"/>
  <c r="AH265" i="18"/>
  <c r="AK265" i="18" s="1"/>
  <c r="AL264" i="18"/>
  <c r="AN264" i="18" s="1"/>
  <c r="AI264" i="18"/>
  <c r="AH264" i="18"/>
  <c r="AK264" i="18" s="1"/>
  <c r="AL263" i="18"/>
  <c r="AN263" i="18" s="1"/>
  <c r="AI263" i="18"/>
  <c r="AH263" i="18"/>
  <c r="AK263" i="18" s="1"/>
  <c r="AL262" i="18"/>
  <c r="AN262" i="18" s="1"/>
  <c r="AI262" i="18"/>
  <c r="AH262" i="18"/>
  <c r="AK262" i="18" s="1"/>
  <c r="AL261" i="18"/>
  <c r="AN261" i="18" s="1"/>
  <c r="AI261" i="18"/>
  <c r="AH261" i="18"/>
  <c r="AK261" i="18" s="1"/>
  <c r="AL260" i="18"/>
  <c r="AN260" i="18" s="1"/>
  <c r="AH260" i="18"/>
  <c r="AK260" i="18" s="1"/>
  <c r="AL259" i="18"/>
  <c r="AN259" i="18" s="1"/>
  <c r="AH259" i="18"/>
  <c r="AL258" i="18"/>
  <c r="AN258" i="18" s="1"/>
  <c r="AI258" i="18"/>
  <c r="AH258" i="18"/>
  <c r="AL257" i="18"/>
  <c r="AN257" i="18" s="1"/>
  <c r="AI257" i="18"/>
  <c r="AH257" i="18"/>
  <c r="AL256" i="18"/>
  <c r="AN256" i="18" s="1"/>
  <c r="AI256" i="18"/>
  <c r="AH256" i="18"/>
  <c r="AL255" i="18"/>
  <c r="AN255" i="18" s="1"/>
  <c r="AI255" i="18"/>
  <c r="AH255" i="18"/>
  <c r="AL254" i="18"/>
  <c r="AN254" i="18" s="1"/>
  <c r="AI254" i="18"/>
  <c r="AH254" i="18"/>
  <c r="AL253" i="18"/>
  <c r="AN253" i="18" s="1"/>
  <c r="AH253" i="18"/>
  <c r="AL252" i="18"/>
  <c r="AN252" i="18" s="1"/>
  <c r="AH252" i="18"/>
  <c r="AL251" i="18"/>
  <c r="AN251" i="18" s="1"/>
  <c r="AH251" i="18"/>
  <c r="AL250" i="18"/>
  <c r="AN250" i="18" s="1"/>
  <c r="AI250" i="18"/>
  <c r="AH250" i="18"/>
  <c r="AL249" i="18"/>
  <c r="AN249" i="18" s="1"/>
  <c r="AI249" i="18"/>
  <c r="AH249" i="18"/>
  <c r="AL248" i="18"/>
  <c r="AN248" i="18" s="1"/>
  <c r="AI248" i="18"/>
  <c r="AH248" i="18"/>
  <c r="AL247" i="18"/>
  <c r="AN247" i="18" s="1"/>
  <c r="AI247" i="18"/>
  <c r="AH247" i="18"/>
  <c r="AL246" i="18"/>
  <c r="AN246" i="18" s="1"/>
  <c r="AI246" i="18"/>
  <c r="AH246" i="18"/>
  <c r="AL245" i="18"/>
  <c r="AN245" i="18" s="1"/>
  <c r="AI245" i="18"/>
  <c r="AH245" i="18"/>
  <c r="AL244" i="18"/>
  <c r="AN244" i="18" s="1"/>
  <c r="AI244" i="18"/>
  <c r="AH244" i="18"/>
  <c r="AL243" i="18"/>
  <c r="AN243" i="18" s="1"/>
  <c r="AI243" i="18"/>
  <c r="AH243" i="18"/>
  <c r="AL242" i="18"/>
  <c r="AN242" i="18" s="1"/>
  <c r="AH242" i="18"/>
  <c r="AL241" i="18"/>
  <c r="AN241" i="18" s="1"/>
  <c r="AH241" i="18"/>
  <c r="AL240" i="18"/>
  <c r="AN240" i="18" s="1"/>
  <c r="AH240" i="18"/>
  <c r="AL239" i="18"/>
  <c r="AN239" i="18" s="1"/>
  <c r="AI239" i="18"/>
  <c r="AH239" i="18"/>
  <c r="AL238" i="18"/>
  <c r="AN238" i="18" s="1"/>
  <c r="AI238" i="18"/>
  <c r="AH238" i="18"/>
  <c r="AL237" i="18"/>
  <c r="AN237" i="18" s="1"/>
  <c r="AI237" i="18"/>
  <c r="AH237" i="18"/>
  <c r="AL236" i="18"/>
  <c r="AN236" i="18" s="1"/>
  <c r="AI236" i="18"/>
  <c r="AH236" i="18"/>
  <c r="AL235" i="18"/>
  <c r="AN235" i="18" s="1"/>
  <c r="AI235" i="18"/>
  <c r="AH235" i="18"/>
  <c r="AL234" i="18"/>
  <c r="AN234" i="18" s="1"/>
  <c r="AI234" i="18"/>
  <c r="AH234" i="18"/>
  <c r="AL233" i="18"/>
  <c r="AN233" i="18" s="1"/>
  <c r="AI233" i="18"/>
  <c r="AH233" i="18"/>
  <c r="AL232" i="18"/>
  <c r="AN232" i="18" s="1"/>
  <c r="AI232" i="18"/>
  <c r="AH232" i="18"/>
  <c r="AL231" i="18"/>
  <c r="AN231" i="18" s="1"/>
  <c r="AI231" i="18"/>
  <c r="AH231" i="18"/>
  <c r="AL230" i="18"/>
  <c r="AN230" i="18" s="1"/>
  <c r="AI230" i="18"/>
  <c r="AH230" i="18"/>
  <c r="AL229" i="18"/>
  <c r="AN229" i="18" s="1"/>
  <c r="AI229" i="18"/>
  <c r="AH229" i="18"/>
  <c r="AK229" i="18" s="1"/>
  <c r="AL228" i="18"/>
  <c r="AN228" i="18" s="1"/>
  <c r="AI228" i="18"/>
  <c r="AH228" i="18"/>
  <c r="AL227" i="18"/>
  <c r="AN227" i="18" s="1"/>
  <c r="AI227" i="18"/>
  <c r="AH227" i="18"/>
  <c r="AL226" i="18"/>
  <c r="AN226" i="18" s="1"/>
  <c r="AI226" i="18"/>
  <c r="AH226" i="18"/>
  <c r="AL225" i="18"/>
  <c r="AN225" i="18" s="1"/>
  <c r="AI225" i="18"/>
  <c r="AH225" i="18"/>
  <c r="AK225" i="18" s="1"/>
  <c r="AL224" i="18"/>
  <c r="AN224" i="18" s="1"/>
  <c r="AI224" i="18"/>
  <c r="AH224" i="18"/>
  <c r="AL223" i="18"/>
  <c r="AN223" i="18" s="1"/>
  <c r="AI223" i="18"/>
  <c r="AH223" i="18"/>
  <c r="AK223" i="18" s="1"/>
  <c r="AL222" i="18"/>
  <c r="AN222" i="18" s="1"/>
  <c r="AI222" i="18"/>
  <c r="AH222" i="18"/>
  <c r="AK222" i="18" s="1"/>
  <c r="AL221" i="18"/>
  <c r="AN221" i="18" s="1"/>
  <c r="AI221" i="18"/>
  <c r="AH221" i="18"/>
  <c r="AK221" i="18" s="1"/>
  <c r="AL220" i="18"/>
  <c r="AN220" i="18" s="1"/>
  <c r="AI220" i="18"/>
  <c r="AH220" i="18"/>
  <c r="AK220" i="18" s="1"/>
  <c r="AL219" i="18"/>
  <c r="AN219" i="18" s="1"/>
  <c r="AI219" i="18"/>
  <c r="AH219" i="18"/>
  <c r="AK219" i="18" s="1"/>
  <c r="AL218" i="18"/>
  <c r="AN218" i="18" s="1"/>
  <c r="AI218" i="18"/>
  <c r="AH218" i="18"/>
  <c r="AK218" i="18" s="1"/>
  <c r="AL217" i="18"/>
  <c r="AN217" i="18" s="1"/>
  <c r="AI217" i="18"/>
  <c r="AH217" i="18"/>
  <c r="AK217" i="18" s="1"/>
  <c r="AL216" i="18"/>
  <c r="AN216" i="18" s="1"/>
  <c r="AI216" i="18"/>
  <c r="AH216" i="18"/>
  <c r="AK216" i="18" s="1"/>
  <c r="AL215" i="18"/>
  <c r="AN215" i="18" s="1"/>
  <c r="AI215" i="18"/>
  <c r="AH215" i="18"/>
  <c r="AK215" i="18" s="1"/>
  <c r="AL214" i="18"/>
  <c r="AN214" i="18" s="1"/>
  <c r="AI214" i="18"/>
  <c r="AH214" i="18"/>
  <c r="AK214" i="18" s="1"/>
  <c r="AL213" i="18"/>
  <c r="AN213" i="18" s="1"/>
  <c r="AI213" i="18"/>
  <c r="AH213" i="18"/>
  <c r="AK213" i="18" s="1"/>
  <c r="AL212" i="18"/>
  <c r="AN212" i="18" s="1"/>
  <c r="AI212" i="18"/>
  <c r="AH212" i="18"/>
  <c r="AK212" i="18" s="1"/>
  <c r="AL211" i="18"/>
  <c r="AN211" i="18" s="1"/>
  <c r="AI211" i="18"/>
  <c r="AH211" i="18"/>
  <c r="AK211" i="18" s="1"/>
  <c r="AL210" i="18"/>
  <c r="AN210" i="18" s="1"/>
  <c r="AI210" i="18"/>
  <c r="AH210" i="18"/>
  <c r="AK210" i="18" s="1"/>
  <c r="AL209" i="18"/>
  <c r="AN209" i="18" s="1"/>
  <c r="AI209" i="18"/>
  <c r="AH209" i="18"/>
  <c r="AK209" i="18" s="1"/>
  <c r="AL208" i="18"/>
  <c r="AN208" i="18" s="1"/>
  <c r="AI208" i="18"/>
  <c r="AH208" i="18"/>
  <c r="AK208" i="18" s="1"/>
  <c r="AL207" i="18"/>
  <c r="AN207" i="18" s="1"/>
  <c r="AI207" i="18"/>
  <c r="AH207" i="18"/>
  <c r="AK207" i="18" s="1"/>
  <c r="AB207" i="18"/>
  <c r="AL206" i="18"/>
  <c r="AI206" i="18"/>
  <c r="AH206" i="18"/>
  <c r="AP205" i="18"/>
  <c r="AN205" i="18"/>
  <c r="AI205" i="18"/>
  <c r="AH205" i="18"/>
  <c r="AK205" i="18" s="1"/>
  <c r="AL204" i="18"/>
  <c r="AI204" i="18"/>
  <c r="AH204" i="18"/>
  <c r="AK204" i="18" s="1"/>
  <c r="AL203" i="18"/>
  <c r="AI203" i="18"/>
  <c r="AH203" i="18"/>
  <c r="AK203" i="18" s="1"/>
  <c r="AH200" i="18"/>
  <c r="V200" i="18"/>
  <c r="T200" i="18"/>
  <c r="X200" i="18" s="1"/>
  <c r="Z200" i="18" s="1"/>
  <c r="S200" i="18"/>
  <c r="Q200" i="18"/>
  <c r="K200" i="18"/>
  <c r="AH199" i="18"/>
  <c r="V199" i="18"/>
  <c r="W199" i="18" s="1"/>
  <c r="T199" i="18"/>
  <c r="X199" i="18" s="1"/>
  <c r="Z199" i="18" s="1"/>
  <c r="S199" i="18"/>
  <c r="Q199" i="18"/>
  <c r="AH198" i="18"/>
  <c r="V198" i="18"/>
  <c r="W198" i="18" s="1"/>
  <c r="T198" i="18"/>
  <c r="X198" i="18" s="1"/>
  <c r="Z198" i="18" s="1"/>
  <c r="S198" i="18"/>
  <c r="Q198" i="18"/>
  <c r="AH197" i="18"/>
  <c r="V197" i="18"/>
  <c r="W197" i="18" s="1"/>
  <c r="T197" i="18"/>
  <c r="X197" i="18" s="1"/>
  <c r="Z197" i="18" s="1"/>
  <c r="S197" i="18"/>
  <c r="Q197" i="18"/>
  <c r="AH196" i="18"/>
  <c r="V196" i="18"/>
  <c r="W196" i="18" s="1"/>
  <c r="T196" i="18"/>
  <c r="X196" i="18" s="1"/>
  <c r="Z196" i="18" s="1"/>
  <c r="S196" i="18"/>
  <c r="Q196" i="18"/>
  <c r="AH195" i="18"/>
  <c r="V195" i="18"/>
  <c r="W195" i="18" s="1"/>
  <c r="T195" i="18"/>
  <c r="X195" i="18" s="1"/>
  <c r="Z195" i="18" s="1"/>
  <c r="S195" i="18"/>
  <c r="Q195" i="18"/>
  <c r="AH194" i="18"/>
  <c r="V194" i="18"/>
  <c r="W194" i="18" s="1"/>
  <c r="T194" i="18"/>
  <c r="X194" i="18" s="1"/>
  <c r="Z194" i="18" s="1"/>
  <c r="S194" i="18"/>
  <c r="Q194" i="18"/>
  <c r="AH193" i="18"/>
  <c r="V193" i="18"/>
  <c r="W193" i="18" s="1"/>
  <c r="T193" i="18"/>
  <c r="X193" i="18" s="1"/>
  <c r="Z193" i="18" s="1"/>
  <c r="S193" i="18"/>
  <c r="Q193" i="18"/>
  <c r="AH192" i="18"/>
  <c r="V192" i="18"/>
  <c r="W192" i="18" s="1"/>
  <c r="T192" i="18"/>
  <c r="X192" i="18" s="1"/>
  <c r="Z192" i="18" s="1"/>
  <c r="S192" i="18"/>
  <c r="Q192" i="18"/>
  <c r="AH191" i="18"/>
  <c r="V191" i="18"/>
  <c r="W191" i="18" s="1"/>
  <c r="T191" i="18"/>
  <c r="X191" i="18" s="1"/>
  <c r="Z191" i="18" s="1"/>
  <c r="S191" i="18"/>
  <c r="Q191" i="18"/>
  <c r="AH190" i="18"/>
  <c r="V190" i="18"/>
  <c r="W190" i="18" s="1"/>
  <c r="T190" i="18"/>
  <c r="X190" i="18" s="1"/>
  <c r="Z190" i="18" s="1"/>
  <c r="S190" i="18"/>
  <c r="Q190" i="18"/>
  <c r="AH189" i="18"/>
  <c r="V189" i="18"/>
  <c r="W189" i="18" s="1"/>
  <c r="T189" i="18"/>
  <c r="X189" i="18" s="1"/>
  <c r="Z189" i="18" s="1"/>
  <c r="S189" i="18"/>
  <c r="Q189" i="18"/>
  <c r="AH188" i="18"/>
  <c r="V188" i="18"/>
  <c r="W188" i="18" s="1"/>
  <c r="T188" i="18"/>
  <c r="X188" i="18" s="1"/>
  <c r="Z188" i="18" s="1"/>
  <c r="S188" i="18"/>
  <c r="Q188" i="18"/>
  <c r="AH187" i="18"/>
  <c r="V187" i="18"/>
  <c r="W187" i="18" s="1"/>
  <c r="T187" i="18"/>
  <c r="X187" i="18" s="1"/>
  <c r="Z187" i="18" s="1"/>
  <c r="S187" i="18"/>
  <c r="Q187" i="18"/>
  <c r="AH186" i="18"/>
  <c r="V186" i="18"/>
  <c r="W186" i="18" s="1"/>
  <c r="T186" i="18"/>
  <c r="X186" i="18" s="1"/>
  <c r="Z186" i="18" s="1"/>
  <c r="S186" i="18"/>
  <c r="Q186" i="18"/>
  <c r="AH185" i="18"/>
  <c r="V185" i="18"/>
  <c r="W185" i="18" s="1"/>
  <c r="T185" i="18"/>
  <c r="X185" i="18" s="1"/>
  <c r="Z185" i="18" s="1"/>
  <c r="S185" i="18"/>
  <c r="Q185" i="18"/>
  <c r="AH184" i="18"/>
  <c r="V184" i="18"/>
  <c r="W184" i="18" s="1"/>
  <c r="T184" i="18"/>
  <c r="X184" i="18" s="1"/>
  <c r="Z184" i="18" s="1"/>
  <c r="S184" i="18"/>
  <c r="Q184" i="18"/>
  <c r="AH183" i="18"/>
  <c r="V183" i="18"/>
  <c r="W183" i="18" s="1"/>
  <c r="T183" i="18"/>
  <c r="X183" i="18" s="1"/>
  <c r="Z183" i="18" s="1"/>
  <c r="S183" i="18"/>
  <c r="Q183" i="18"/>
  <c r="AH182" i="18"/>
  <c r="V182" i="18"/>
  <c r="W182" i="18" s="1"/>
  <c r="T182" i="18"/>
  <c r="X182" i="18" s="1"/>
  <c r="Z182" i="18" s="1"/>
  <c r="S182" i="18"/>
  <c r="Q182" i="18"/>
  <c r="AH181" i="18"/>
  <c r="V181" i="18"/>
  <c r="W181" i="18" s="1"/>
  <c r="T181" i="18"/>
  <c r="X181" i="18" s="1"/>
  <c r="Z181" i="18" s="1"/>
  <c r="S181" i="18"/>
  <c r="Q181" i="18"/>
  <c r="AH180" i="18"/>
  <c r="V180" i="18"/>
  <c r="W180" i="18" s="1"/>
  <c r="T180" i="18"/>
  <c r="X180" i="18" s="1"/>
  <c r="Z180" i="18" s="1"/>
  <c r="S180" i="18"/>
  <c r="Q180" i="18"/>
  <c r="AH179" i="18"/>
  <c r="V179" i="18"/>
  <c r="W179" i="18" s="1"/>
  <c r="T179" i="18"/>
  <c r="X179" i="18" s="1"/>
  <c r="Z179" i="18" s="1"/>
  <c r="S179" i="18"/>
  <c r="Q179" i="18"/>
  <c r="AH178" i="18"/>
  <c r="V178" i="18"/>
  <c r="W178" i="18" s="1"/>
  <c r="T178" i="18"/>
  <c r="X178" i="18" s="1"/>
  <c r="Z178" i="18" s="1"/>
  <c r="S178" i="18"/>
  <c r="Q178" i="18"/>
  <c r="AH177" i="18"/>
  <c r="V177" i="18"/>
  <c r="W177" i="18" s="1"/>
  <c r="T177" i="18"/>
  <c r="X177" i="18" s="1"/>
  <c r="Z177" i="18" s="1"/>
  <c r="S177" i="18"/>
  <c r="Q177" i="18"/>
  <c r="AH176" i="18"/>
  <c r="V176" i="18"/>
  <c r="W176" i="18" s="1"/>
  <c r="T176" i="18"/>
  <c r="X176" i="18" s="1"/>
  <c r="Z176" i="18" s="1"/>
  <c r="S176" i="18"/>
  <c r="Q176" i="18"/>
  <c r="AH175" i="18"/>
  <c r="V175" i="18"/>
  <c r="W175" i="18" s="1"/>
  <c r="T175" i="18"/>
  <c r="X175" i="18" s="1"/>
  <c r="Z175" i="18" s="1"/>
  <c r="S175" i="18"/>
  <c r="Q175" i="18"/>
  <c r="AH174" i="18"/>
  <c r="V174" i="18"/>
  <c r="W174" i="18" s="1"/>
  <c r="T174" i="18"/>
  <c r="X174" i="18" s="1"/>
  <c r="Z174" i="18" s="1"/>
  <c r="S174" i="18"/>
  <c r="Q174" i="18"/>
  <c r="AH173" i="18"/>
  <c r="V173" i="18"/>
  <c r="W173" i="18" s="1"/>
  <c r="T173" i="18"/>
  <c r="X173" i="18" s="1"/>
  <c r="Z173" i="18" s="1"/>
  <c r="S173" i="18"/>
  <c r="Q173" i="18"/>
  <c r="AH172" i="18"/>
  <c r="V172" i="18"/>
  <c r="W172" i="18" s="1"/>
  <c r="T172" i="18"/>
  <c r="X172" i="18" s="1"/>
  <c r="Z172" i="18" s="1"/>
  <c r="S172" i="18"/>
  <c r="Q172" i="18"/>
  <c r="AH171" i="18"/>
  <c r="V171" i="18"/>
  <c r="W171" i="18" s="1"/>
  <c r="T171" i="18"/>
  <c r="X171" i="18" s="1"/>
  <c r="Z171" i="18" s="1"/>
  <c r="S171" i="18"/>
  <c r="Q171" i="18"/>
  <c r="AH170" i="18"/>
  <c r="V170" i="18"/>
  <c r="W170" i="18" s="1"/>
  <c r="T170" i="18"/>
  <c r="X170" i="18" s="1"/>
  <c r="Z170" i="18" s="1"/>
  <c r="S170" i="18"/>
  <c r="Q170" i="18"/>
  <c r="AH169" i="18"/>
  <c r="V169" i="18"/>
  <c r="W169" i="18" s="1"/>
  <c r="T169" i="18"/>
  <c r="X169" i="18" s="1"/>
  <c r="Z169" i="18" s="1"/>
  <c r="S169" i="18"/>
  <c r="Q169" i="18"/>
  <c r="AH168" i="18"/>
  <c r="V168" i="18"/>
  <c r="W168" i="18" s="1"/>
  <c r="T168" i="18"/>
  <c r="X168" i="18" s="1"/>
  <c r="Z168" i="18" s="1"/>
  <c r="S168" i="18"/>
  <c r="Q168" i="18"/>
  <c r="AH167" i="18"/>
  <c r="V167" i="18"/>
  <c r="W167" i="18" s="1"/>
  <c r="T167" i="18"/>
  <c r="X167" i="18" s="1"/>
  <c r="Z167" i="18" s="1"/>
  <c r="S167" i="18"/>
  <c r="Q167" i="18"/>
  <c r="AH166" i="18"/>
  <c r="V166" i="18"/>
  <c r="W166" i="18" s="1"/>
  <c r="T166" i="18"/>
  <c r="X166" i="18" s="1"/>
  <c r="Z166" i="18" s="1"/>
  <c r="S166" i="18"/>
  <c r="Q166" i="18"/>
  <c r="AH165" i="18"/>
  <c r="V165" i="18"/>
  <c r="W165" i="18" s="1"/>
  <c r="T165" i="18"/>
  <c r="X165" i="18" s="1"/>
  <c r="Z165" i="18" s="1"/>
  <c r="S165" i="18"/>
  <c r="Q165" i="18"/>
  <c r="AH164" i="18"/>
  <c r="V164" i="18"/>
  <c r="W164" i="18" s="1"/>
  <c r="T164" i="18"/>
  <c r="X164" i="18" s="1"/>
  <c r="Z164" i="18" s="1"/>
  <c r="S164" i="18"/>
  <c r="Q164" i="18"/>
  <c r="AH163" i="18"/>
  <c r="V163" i="18"/>
  <c r="W163" i="18" s="1"/>
  <c r="T163" i="18"/>
  <c r="X163" i="18" s="1"/>
  <c r="Z163" i="18" s="1"/>
  <c r="S163" i="18"/>
  <c r="Q163" i="18"/>
  <c r="AH162" i="18"/>
  <c r="V162" i="18"/>
  <c r="W162" i="18" s="1"/>
  <c r="T162" i="18"/>
  <c r="X162" i="18" s="1"/>
  <c r="Z162" i="18" s="1"/>
  <c r="S162" i="18"/>
  <c r="Q162" i="18"/>
  <c r="AH161" i="18"/>
  <c r="V161" i="18"/>
  <c r="W161" i="18" s="1"/>
  <c r="T161" i="18"/>
  <c r="X161" i="18" s="1"/>
  <c r="Z161" i="18" s="1"/>
  <c r="S161" i="18"/>
  <c r="Q161" i="18"/>
  <c r="AH160" i="18"/>
  <c r="V160" i="18"/>
  <c r="W160" i="18" s="1"/>
  <c r="T160" i="18"/>
  <c r="X160" i="18" s="1"/>
  <c r="Z160" i="18" s="1"/>
  <c r="S160" i="18"/>
  <c r="Q160" i="18"/>
  <c r="AH159" i="18"/>
  <c r="V159" i="18"/>
  <c r="W159" i="18" s="1"/>
  <c r="T159" i="18"/>
  <c r="X159" i="18" s="1"/>
  <c r="Z159" i="18" s="1"/>
  <c r="S159" i="18"/>
  <c r="Q159" i="18"/>
  <c r="AH158" i="18"/>
  <c r="V158" i="18"/>
  <c r="W158" i="18" s="1"/>
  <c r="T158" i="18"/>
  <c r="X158" i="18" s="1"/>
  <c r="Z158" i="18" s="1"/>
  <c r="S158" i="18"/>
  <c r="Q158" i="18"/>
  <c r="AH157" i="18"/>
  <c r="V157" i="18"/>
  <c r="W157" i="18" s="1"/>
  <c r="T157" i="18"/>
  <c r="X157" i="18" s="1"/>
  <c r="Z157" i="18" s="1"/>
  <c r="S157" i="18"/>
  <c r="Q157" i="18"/>
  <c r="AH156" i="18"/>
  <c r="V156" i="18"/>
  <c r="W156" i="18" s="1"/>
  <c r="T156" i="18"/>
  <c r="X156" i="18" s="1"/>
  <c r="Z156" i="18" s="1"/>
  <c r="S156" i="18"/>
  <c r="Q156" i="18"/>
  <c r="AH155" i="18"/>
  <c r="V155" i="18"/>
  <c r="W155" i="18" s="1"/>
  <c r="T155" i="18"/>
  <c r="X155" i="18" s="1"/>
  <c r="Z155" i="18" s="1"/>
  <c r="S155" i="18"/>
  <c r="Q155" i="18"/>
  <c r="AH154" i="18"/>
  <c r="V154" i="18"/>
  <c r="W154" i="18" s="1"/>
  <c r="T154" i="18"/>
  <c r="X154" i="18" s="1"/>
  <c r="Z154" i="18" s="1"/>
  <c r="S154" i="18"/>
  <c r="Q154" i="18"/>
  <c r="AH153" i="18"/>
  <c r="V153" i="18"/>
  <c r="W153" i="18" s="1"/>
  <c r="T153" i="18"/>
  <c r="X153" i="18" s="1"/>
  <c r="Z153" i="18" s="1"/>
  <c r="S153" i="18"/>
  <c r="Q153" i="18"/>
  <c r="AH152" i="18"/>
  <c r="V152" i="18"/>
  <c r="W152" i="18" s="1"/>
  <c r="T152" i="18"/>
  <c r="X152" i="18" s="1"/>
  <c r="Z152" i="18" s="1"/>
  <c r="S152" i="18"/>
  <c r="Q152" i="18"/>
  <c r="AH151" i="18"/>
  <c r="V151" i="18"/>
  <c r="W151" i="18" s="1"/>
  <c r="T151" i="18"/>
  <c r="X151" i="18" s="1"/>
  <c r="Z151" i="18" s="1"/>
  <c r="S151" i="18"/>
  <c r="Q151" i="18"/>
  <c r="AH150" i="18"/>
  <c r="V150" i="18"/>
  <c r="W150" i="18" s="1"/>
  <c r="T150" i="18"/>
  <c r="X150" i="18" s="1"/>
  <c r="Z150" i="18" s="1"/>
  <c r="S150" i="18"/>
  <c r="Q150" i="18"/>
  <c r="AH149" i="18"/>
  <c r="V149" i="18"/>
  <c r="W149" i="18" s="1"/>
  <c r="T149" i="18"/>
  <c r="X149" i="18" s="1"/>
  <c r="Z149" i="18" s="1"/>
  <c r="S149" i="18"/>
  <c r="Q149" i="18"/>
  <c r="AH148" i="18"/>
  <c r="V148" i="18"/>
  <c r="W148" i="18" s="1"/>
  <c r="T148" i="18"/>
  <c r="X148" i="18" s="1"/>
  <c r="Z148" i="18" s="1"/>
  <c r="S148" i="18"/>
  <c r="Q148" i="18"/>
  <c r="AH147" i="18"/>
  <c r="V147" i="18"/>
  <c r="W147" i="18" s="1"/>
  <c r="T147" i="18"/>
  <c r="X147" i="18" s="1"/>
  <c r="Z147" i="18" s="1"/>
  <c r="S147" i="18"/>
  <c r="Q147" i="18"/>
  <c r="AH146" i="18"/>
  <c r="V146" i="18"/>
  <c r="W146" i="18" s="1"/>
  <c r="T146" i="18"/>
  <c r="X146" i="18" s="1"/>
  <c r="Z146" i="18" s="1"/>
  <c r="S146" i="18"/>
  <c r="Q146" i="18"/>
  <c r="AH145" i="18"/>
  <c r="V145" i="18"/>
  <c r="W145" i="18" s="1"/>
  <c r="T145" i="18"/>
  <c r="X145" i="18" s="1"/>
  <c r="Z145" i="18" s="1"/>
  <c r="S145" i="18"/>
  <c r="Q145" i="18"/>
  <c r="AH144" i="18"/>
  <c r="V144" i="18"/>
  <c r="W144" i="18" s="1"/>
  <c r="T144" i="18"/>
  <c r="X144" i="18" s="1"/>
  <c r="Z144" i="18" s="1"/>
  <c r="S144" i="18"/>
  <c r="Q144" i="18"/>
  <c r="AH143" i="18"/>
  <c r="V143" i="18"/>
  <c r="W143" i="18" s="1"/>
  <c r="T143" i="18"/>
  <c r="X143" i="18" s="1"/>
  <c r="Z143" i="18" s="1"/>
  <c r="S143" i="18"/>
  <c r="Q143" i="18"/>
  <c r="AH142" i="18"/>
  <c r="V142" i="18"/>
  <c r="W142" i="18" s="1"/>
  <c r="T142" i="18"/>
  <c r="X142" i="18" s="1"/>
  <c r="Z142" i="18" s="1"/>
  <c r="S142" i="18"/>
  <c r="Q142" i="18"/>
  <c r="AH141" i="18"/>
  <c r="V141" i="18"/>
  <c r="W141" i="18" s="1"/>
  <c r="T141" i="18"/>
  <c r="X141" i="18" s="1"/>
  <c r="Z141" i="18" s="1"/>
  <c r="S141" i="18"/>
  <c r="Q141" i="18"/>
  <c r="AH140" i="18"/>
  <c r="V140" i="18"/>
  <c r="W140" i="18" s="1"/>
  <c r="T140" i="18"/>
  <c r="X140" i="18" s="1"/>
  <c r="Z140" i="18" s="1"/>
  <c r="S140" i="18"/>
  <c r="Q140" i="18"/>
  <c r="AH139" i="18"/>
  <c r="V139" i="18"/>
  <c r="W139" i="18" s="1"/>
  <c r="T139" i="18"/>
  <c r="X139" i="18" s="1"/>
  <c r="Z139" i="18" s="1"/>
  <c r="S139" i="18"/>
  <c r="Q139" i="18"/>
  <c r="AH138" i="18"/>
  <c r="V138" i="18"/>
  <c r="W138" i="18" s="1"/>
  <c r="T138" i="18"/>
  <c r="X138" i="18" s="1"/>
  <c r="Z138" i="18" s="1"/>
  <c r="S138" i="18"/>
  <c r="Q138" i="18"/>
  <c r="AH137" i="18"/>
  <c r="V137" i="18"/>
  <c r="W137" i="18" s="1"/>
  <c r="T137" i="18"/>
  <c r="X137" i="18" s="1"/>
  <c r="Z137" i="18" s="1"/>
  <c r="S137" i="18"/>
  <c r="Q137" i="18"/>
  <c r="AH136" i="18"/>
  <c r="W136" i="18"/>
  <c r="V136" i="18"/>
  <c r="T136" i="18"/>
  <c r="X136" i="18" s="1"/>
  <c r="Z136" i="18" s="1"/>
  <c r="S136" i="18"/>
  <c r="Q136" i="18"/>
  <c r="AH135" i="18"/>
  <c r="V135" i="18"/>
  <c r="W135" i="18" s="1"/>
  <c r="T135" i="18"/>
  <c r="X135" i="18" s="1"/>
  <c r="Z135" i="18" s="1"/>
  <c r="S135" i="18"/>
  <c r="Q135" i="18"/>
  <c r="AH134" i="18"/>
  <c r="V134" i="18"/>
  <c r="W134" i="18" s="1"/>
  <c r="T134" i="18"/>
  <c r="X134" i="18" s="1"/>
  <c r="Z134" i="18" s="1"/>
  <c r="S134" i="18"/>
  <c r="Q134" i="18"/>
  <c r="AH133" i="18"/>
  <c r="V133" i="18"/>
  <c r="W133" i="18" s="1"/>
  <c r="T133" i="18"/>
  <c r="X133" i="18" s="1"/>
  <c r="Z133" i="18" s="1"/>
  <c r="S133" i="18"/>
  <c r="Q133" i="18"/>
  <c r="AH132" i="18"/>
  <c r="W132" i="18"/>
  <c r="V132" i="18"/>
  <c r="T132" i="18"/>
  <c r="X132" i="18" s="1"/>
  <c r="Z132" i="18" s="1"/>
  <c r="S132" i="18"/>
  <c r="Q132" i="18"/>
  <c r="AH131" i="18"/>
  <c r="V131" i="18"/>
  <c r="W131" i="18" s="1"/>
  <c r="T131" i="18"/>
  <c r="X131" i="18" s="1"/>
  <c r="Z131" i="18" s="1"/>
  <c r="S131" i="18"/>
  <c r="Q131" i="18"/>
  <c r="AH130" i="18"/>
  <c r="V130" i="18"/>
  <c r="W130" i="18" s="1"/>
  <c r="T130" i="18"/>
  <c r="X130" i="18" s="1"/>
  <c r="Z130" i="18" s="1"/>
  <c r="S130" i="18"/>
  <c r="Q130" i="18"/>
  <c r="AH129" i="18"/>
  <c r="V129" i="18"/>
  <c r="W129" i="18" s="1"/>
  <c r="T129" i="18"/>
  <c r="X129" i="18" s="1"/>
  <c r="Z129" i="18" s="1"/>
  <c r="S129" i="18"/>
  <c r="Q129" i="18"/>
  <c r="AH128" i="18"/>
  <c r="W128" i="18"/>
  <c r="V128" i="18"/>
  <c r="T128" i="18"/>
  <c r="X128" i="18" s="1"/>
  <c r="Z128" i="18" s="1"/>
  <c r="S128" i="18"/>
  <c r="Q128" i="18"/>
  <c r="AH127" i="18"/>
  <c r="V127" i="18"/>
  <c r="W127" i="18" s="1"/>
  <c r="T127" i="18"/>
  <c r="X127" i="18" s="1"/>
  <c r="Z127" i="18" s="1"/>
  <c r="S127" i="18"/>
  <c r="Q127" i="18"/>
  <c r="AH126" i="18"/>
  <c r="V126" i="18"/>
  <c r="W126" i="18" s="1"/>
  <c r="T126" i="18"/>
  <c r="X126" i="18" s="1"/>
  <c r="Z126" i="18" s="1"/>
  <c r="S126" i="18"/>
  <c r="Q126" i="18"/>
  <c r="AH125" i="18"/>
  <c r="V125" i="18"/>
  <c r="W125" i="18" s="1"/>
  <c r="T125" i="18"/>
  <c r="X125" i="18" s="1"/>
  <c r="Z125" i="18" s="1"/>
  <c r="S125" i="18"/>
  <c r="Q125" i="18"/>
  <c r="AH124" i="18"/>
  <c r="V124" i="18"/>
  <c r="W124" i="18" s="1"/>
  <c r="T124" i="18"/>
  <c r="X124" i="18" s="1"/>
  <c r="Z124" i="18" s="1"/>
  <c r="S124" i="18"/>
  <c r="Q124" i="18"/>
  <c r="AH123" i="18"/>
  <c r="V123" i="18"/>
  <c r="W123" i="18" s="1"/>
  <c r="T123" i="18"/>
  <c r="X123" i="18" s="1"/>
  <c r="Z123" i="18" s="1"/>
  <c r="S123" i="18"/>
  <c r="Q123" i="18"/>
  <c r="AH122" i="18"/>
  <c r="W122" i="18"/>
  <c r="V122" i="18"/>
  <c r="T122" i="18"/>
  <c r="X122" i="18" s="1"/>
  <c r="Z122" i="18" s="1"/>
  <c r="S122" i="18"/>
  <c r="Q122" i="18"/>
  <c r="AH121" i="18"/>
  <c r="V121" i="18"/>
  <c r="W121" i="18" s="1"/>
  <c r="T121" i="18"/>
  <c r="X121" i="18" s="1"/>
  <c r="Z121" i="18" s="1"/>
  <c r="S121" i="18"/>
  <c r="Q121" i="18"/>
  <c r="AH120" i="18"/>
  <c r="V120" i="18"/>
  <c r="W120" i="18" s="1"/>
  <c r="T120" i="18"/>
  <c r="X120" i="18" s="1"/>
  <c r="Z120" i="18" s="1"/>
  <c r="S120" i="18"/>
  <c r="Q120" i="18"/>
  <c r="AH119" i="18"/>
  <c r="V119" i="18"/>
  <c r="W119" i="18" s="1"/>
  <c r="T119" i="18"/>
  <c r="X119" i="18" s="1"/>
  <c r="Z119" i="18" s="1"/>
  <c r="S119" i="18"/>
  <c r="Q119" i="18"/>
  <c r="AH118" i="18"/>
  <c r="W118" i="18"/>
  <c r="V118" i="18"/>
  <c r="T118" i="18"/>
  <c r="X118" i="18" s="1"/>
  <c r="Z118" i="18" s="1"/>
  <c r="S118" i="18"/>
  <c r="Q118" i="18"/>
  <c r="AH117" i="18"/>
  <c r="V117" i="18"/>
  <c r="W117" i="18" s="1"/>
  <c r="T117" i="18"/>
  <c r="X117" i="18" s="1"/>
  <c r="Z117" i="18" s="1"/>
  <c r="S117" i="18"/>
  <c r="Q117" i="18"/>
  <c r="AH116" i="18"/>
  <c r="V116" i="18"/>
  <c r="W116" i="18" s="1"/>
  <c r="T116" i="18"/>
  <c r="X116" i="18" s="1"/>
  <c r="Z116" i="18" s="1"/>
  <c r="S116" i="18"/>
  <c r="Q116" i="18"/>
  <c r="AH115" i="18"/>
  <c r="W115" i="18"/>
  <c r="V115" i="18"/>
  <c r="T115" i="18"/>
  <c r="X115" i="18" s="1"/>
  <c r="Z115" i="18" s="1"/>
  <c r="S115" i="18"/>
  <c r="Q115" i="18"/>
  <c r="AH114" i="18"/>
  <c r="V114" i="18"/>
  <c r="W114" i="18" s="1"/>
  <c r="T114" i="18"/>
  <c r="X114" i="18" s="1"/>
  <c r="Z114" i="18" s="1"/>
  <c r="S114" i="18"/>
  <c r="Q114" i="18"/>
  <c r="AH113" i="18"/>
  <c r="V113" i="18"/>
  <c r="W113" i="18" s="1"/>
  <c r="T113" i="18"/>
  <c r="X113" i="18" s="1"/>
  <c r="Z113" i="18" s="1"/>
  <c r="S113" i="18"/>
  <c r="Q113" i="18"/>
  <c r="AH112" i="18"/>
  <c r="V112" i="18"/>
  <c r="W112" i="18" s="1"/>
  <c r="T112" i="18"/>
  <c r="X112" i="18" s="1"/>
  <c r="Z112" i="18" s="1"/>
  <c r="S112" i="18"/>
  <c r="Q112" i="18"/>
  <c r="AH111" i="18"/>
  <c r="W111" i="18"/>
  <c r="V111" i="18"/>
  <c r="T111" i="18"/>
  <c r="X111" i="18" s="1"/>
  <c r="Z111" i="18" s="1"/>
  <c r="S111" i="18"/>
  <c r="Q111" i="18"/>
  <c r="AH110" i="18"/>
  <c r="V110" i="18"/>
  <c r="W110" i="18" s="1"/>
  <c r="T110" i="18"/>
  <c r="X110" i="18" s="1"/>
  <c r="Z110" i="18" s="1"/>
  <c r="S110" i="18"/>
  <c r="Q110" i="18"/>
  <c r="AH109" i="18"/>
  <c r="V109" i="18"/>
  <c r="W109" i="18" s="1"/>
  <c r="T109" i="18"/>
  <c r="X109" i="18" s="1"/>
  <c r="Z109" i="18" s="1"/>
  <c r="S109" i="18"/>
  <c r="Q109" i="18"/>
  <c r="AH108" i="18"/>
  <c r="V108" i="18"/>
  <c r="W108" i="18" s="1"/>
  <c r="T108" i="18"/>
  <c r="X108" i="18" s="1"/>
  <c r="Z108" i="18" s="1"/>
  <c r="S108" i="18"/>
  <c r="Q108" i="18"/>
  <c r="AH107" i="18"/>
  <c r="W107" i="18"/>
  <c r="V107" i="18"/>
  <c r="T107" i="18"/>
  <c r="X107" i="18" s="1"/>
  <c r="Z107" i="18" s="1"/>
  <c r="S107" i="18"/>
  <c r="Q107" i="18"/>
  <c r="AH106" i="18"/>
  <c r="V106" i="18"/>
  <c r="W106" i="18" s="1"/>
  <c r="T106" i="18"/>
  <c r="X106" i="18" s="1"/>
  <c r="Z106" i="18" s="1"/>
  <c r="S106" i="18"/>
  <c r="Q106" i="18"/>
  <c r="AH105" i="18"/>
  <c r="V105" i="18"/>
  <c r="W105" i="18" s="1"/>
  <c r="T105" i="18"/>
  <c r="X105" i="18" s="1"/>
  <c r="Z105" i="18" s="1"/>
  <c r="S105" i="18"/>
  <c r="Q105" i="18"/>
  <c r="AH104" i="18"/>
  <c r="V104" i="18"/>
  <c r="W104" i="18" s="1"/>
  <c r="T104" i="18"/>
  <c r="X104" i="18" s="1"/>
  <c r="Z104" i="18" s="1"/>
  <c r="S104" i="18"/>
  <c r="Q104" i="18"/>
  <c r="AH103" i="18"/>
  <c r="W103" i="18"/>
  <c r="V103" i="18"/>
  <c r="T103" i="18"/>
  <c r="X103" i="18" s="1"/>
  <c r="Z103" i="18" s="1"/>
  <c r="S103" i="18"/>
  <c r="Q103" i="18"/>
  <c r="AH102" i="18"/>
  <c r="V102" i="18"/>
  <c r="W102" i="18" s="1"/>
  <c r="T102" i="18"/>
  <c r="X102" i="18" s="1"/>
  <c r="Z102" i="18" s="1"/>
  <c r="S102" i="18"/>
  <c r="Q102" i="18"/>
  <c r="AH101" i="18"/>
  <c r="V101" i="18"/>
  <c r="W101" i="18" s="1"/>
  <c r="T101" i="18"/>
  <c r="X101" i="18" s="1"/>
  <c r="Z101" i="18" s="1"/>
  <c r="S101" i="18"/>
  <c r="Q101" i="18"/>
  <c r="AH100" i="18"/>
  <c r="V100" i="18"/>
  <c r="W100" i="18" s="1"/>
  <c r="T100" i="18"/>
  <c r="X100" i="18" s="1"/>
  <c r="Z100" i="18" s="1"/>
  <c r="S100" i="18"/>
  <c r="Q100" i="18"/>
  <c r="AH99" i="18"/>
  <c r="W99" i="18"/>
  <c r="V99" i="18"/>
  <c r="T99" i="18"/>
  <c r="X99" i="18" s="1"/>
  <c r="Z99" i="18" s="1"/>
  <c r="S99" i="18"/>
  <c r="Q99" i="18"/>
  <c r="AH98" i="18"/>
  <c r="V98" i="18"/>
  <c r="W98" i="18" s="1"/>
  <c r="T98" i="18"/>
  <c r="X98" i="18" s="1"/>
  <c r="Z98" i="18" s="1"/>
  <c r="S98" i="18"/>
  <c r="Q98" i="18"/>
  <c r="AH97" i="18"/>
  <c r="V97" i="18"/>
  <c r="W97" i="18" s="1"/>
  <c r="T97" i="18"/>
  <c r="X97" i="18" s="1"/>
  <c r="Z97" i="18" s="1"/>
  <c r="S97" i="18"/>
  <c r="Q97" i="18"/>
  <c r="AH96" i="18"/>
  <c r="V96" i="18"/>
  <c r="W96" i="18" s="1"/>
  <c r="T96" i="18"/>
  <c r="X96" i="18" s="1"/>
  <c r="Z96" i="18" s="1"/>
  <c r="S96" i="18"/>
  <c r="Q96" i="18"/>
  <c r="AH95" i="18"/>
  <c r="W95" i="18"/>
  <c r="V95" i="18"/>
  <c r="T95" i="18"/>
  <c r="X95" i="18" s="1"/>
  <c r="Z95" i="18" s="1"/>
  <c r="S95" i="18"/>
  <c r="Q95" i="18"/>
  <c r="AH94" i="18"/>
  <c r="V94" i="18"/>
  <c r="W94" i="18" s="1"/>
  <c r="T94" i="18"/>
  <c r="X94" i="18" s="1"/>
  <c r="Z94" i="18" s="1"/>
  <c r="S94" i="18"/>
  <c r="Q94" i="18"/>
  <c r="AH93" i="18"/>
  <c r="V93" i="18"/>
  <c r="W93" i="18" s="1"/>
  <c r="T93" i="18"/>
  <c r="X93" i="18" s="1"/>
  <c r="Z93" i="18" s="1"/>
  <c r="S93" i="18"/>
  <c r="Q93" i="18"/>
  <c r="AH92" i="18"/>
  <c r="V92" i="18"/>
  <c r="W92" i="18" s="1"/>
  <c r="T92" i="18"/>
  <c r="X92" i="18" s="1"/>
  <c r="Z92" i="18" s="1"/>
  <c r="S92" i="18"/>
  <c r="Q92" i="18"/>
  <c r="AH91" i="18"/>
  <c r="W91" i="18"/>
  <c r="V91" i="18"/>
  <c r="T91" i="18"/>
  <c r="X91" i="18" s="1"/>
  <c r="Z91" i="18" s="1"/>
  <c r="S91" i="18"/>
  <c r="Q91" i="18"/>
  <c r="AH90" i="18"/>
  <c r="V90" i="18"/>
  <c r="W90" i="18" s="1"/>
  <c r="T90" i="18"/>
  <c r="X90" i="18" s="1"/>
  <c r="Z90" i="18" s="1"/>
  <c r="S90" i="18"/>
  <c r="Q90" i="18"/>
  <c r="AH89" i="18"/>
  <c r="V89" i="18"/>
  <c r="W89" i="18" s="1"/>
  <c r="T89" i="18"/>
  <c r="X89" i="18" s="1"/>
  <c r="Z89" i="18" s="1"/>
  <c r="S89" i="18"/>
  <c r="Q89" i="18"/>
  <c r="AH88" i="18"/>
  <c r="V88" i="18"/>
  <c r="W88" i="18" s="1"/>
  <c r="T88" i="18"/>
  <c r="X88" i="18" s="1"/>
  <c r="Z88" i="18" s="1"/>
  <c r="S88" i="18"/>
  <c r="Q88" i="18"/>
  <c r="AH87" i="18"/>
  <c r="AG87" i="18"/>
  <c r="V87" i="18"/>
  <c r="W87" i="18" s="1"/>
  <c r="T87" i="18"/>
  <c r="X87" i="18" s="1"/>
  <c r="Z87" i="18" s="1"/>
  <c r="S87" i="18"/>
  <c r="Q87" i="18"/>
  <c r="K87" i="18"/>
  <c r="AH86" i="18"/>
  <c r="V86" i="18"/>
  <c r="T86" i="18"/>
  <c r="X86" i="18" s="1"/>
  <c r="Z86" i="18" s="1"/>
  <c r="S86" i="18"/>
  <c r="Q86" i="18"/>
  <c r="K86" i="18"/>
  <c r="AH85" i="18"/>
  <c r="V85" i="18"/>
  <c r="T85" i="18"/>
  <c r="X85" i="18" s="1"/>
  <c r="Z85" i="18" s="1"/>
  <c r="S85" i="18"/>
  <c r="Q85" i="18"/>
  <c r="K85" i="18"/>
  <c r="AH84" i="18"/>
  <c r="V84" i="18"/>
  <c r="AG84" i="18" s="1"/>
  <c r="T84" i="18"/>
  <c r="X84" i="18" s="1"/>
  <c r="Z84" i="18" s="1"/>
  <c r="S84" i="18"/>
  <c r="Q84" i="18"/>
  <c r="K84" i="18"/>
  <c r="AH83" i="18"/>
  <c r="AG83" i="18"/>
  <c r="V83" i="18"/>
  <c r="W83" i="18" s="1"/>
  <c r="T83" i="18"/>
  <c r="X83" i="18" s="1"/>
  <c r="Z83" i="18" s="1"/>
  <c r="S83" i="18"/>
  <c r="Q83" i="18"/>
  <c r="K83" i="18"/>
  <c r="AH82" i="18"/>
  <c r="V82" i="18"/>
  <c r="T82" i="18"/>
  <c r="X82" i="18" s="1"/>
  <c r="Z82" i="18" s="1"/>
  <c r="S82" i="18"/>
  <c r="Q82" i="18"/>
  <c r="K82" i="18"/>
  <c r="AH81" i="18"/>
  <c r="V81" i="18"/>
  <c r="T81" i="18"/>
  <c r="X81" i="18" s="1"/>
  <c r="Z81" i="18" s="1"/>
  <c r="S81" i="18"/>
  <c r="Q81" i="18"/>
  <c r="K81" i="18"/>
  <c r="AH80" i="18"/>
  <c r="V80" i="18"/>
  <c r="AG80" i="18" s="1"/>
  <c r="T80" i="18"/>
  <c r="X80" i="18" s="1"/>
  <c r="Z80" i="18" s="1"/>
  <c r="S80" i="18"/>
  <c r="Q80" i="18"/>
  <c r="K80" i="18"/>
  <c r="AH79" i="18"/>
  <c r="AG79" i="18"/>
  <c r="V79" i="18"/>
  <c r="W79" i="18" s="1"/>
  <c r="T79" i="18"/>
  <c r="X79" i="18" s="1"/>
  <c r="Z79" i="18" s="1"/>
  <c r="S79" i="18"/>
  <c r="Q79" i="18"/>
  <c r="K79" i="18"/>
  <c r="AH78" i="18"/>
  <c r="V78" i="18"/>
  <c r="T78" i="18"/>
  <c r="X78" i="18" s="1"/>
  <c r="Z78" i="18" s="1"/>
  <c r="S78" i="18"/>
  <c r="Q78" i="18"/>
  <c r="K78" i="18"/>
  <c r="AH77" i="18"/>
  <c r="V77" i="18"/>
  <c r="T77" i="18"/>
  <c r="X77" i="18" s="1"/>
  <c r="Z77" i="18" s="1"/>
  <c r="S77" i="18"/>
  <c r="Q77" i="18"/>
  <c r="K77" i="18"/>
  <c r="AH76" i="18"/>
  <c r="V76" i="18"/>
  <c r="AG76" i="18" s="1"/>
  <c r="T76" i="18"/>
  <c r="X76" i="18" s="1"/>
  <c r="Z76" i="18" s="1"/>
  <c r="S76" i="18"/>
  <c r="Q76" i="18"/>
  <c r="K76" i="18"/>
  <c r="AH75" i="18"/>
  <c r="AG75" i="18"/>
  <c r="V75" i="18"/>
  <c r="W75" i="18" s="1"/>
  <c r="T75" i="18"/>
  <c r="X75" i="18" s="1"/>
  <c r="Z75" i="18" s="1"/>
  <c r="S75" i="18"/>
  <c r="Q75" i="18"/>
  <c r="K75" i="18"/>
  <c r="AH74" i="18"/>
  <c r="V74" i="18"/>
  <c r="W74" i="18" s="1"/>
  <c r="T74" i="18"/>
  <c r="X74" i="18" s="1"/>
  <c r="Z74" i="18" s="1"/>
  <c r="S74" i="18"/>
  <c r="Q74" i="18"/>
  <c r="K74" i="18"/>
  <c r="AH73" i="18"/>
  <c r="V73" i="18"/>
  <c r="W73" i="18" s="1"/>
  <c r="T73" i="18"/>
  <c r="X73" i="18" s="1"/>
  <c r="Z73" i="18" s="1"/>
  <c r="S73" i="18"/>
  <c r="Q73" i="18"/>
  <c r="K73" i="18"/>
  <c r="AH72" i="18"/>
  <c r="V72" i="18"/>
  <c r="AG72" i="18" s="1"/>
  <c r="T72" i="18"/>
  <c r="X72" i="18" s="1"/>
  <c r="Z72" i="18" s="1"/>
  <c r="S72" i="18"/>
  <c r="Q72" i="18"/>
  <c r="K72" i="18"/>
  <c r="AH71" i="18"/>
  <c r="V71" i="18"/>
  <c r="T71" i="18"/>
  <c r="X71" i="18" s="1"/>
  <c r="Z71" i="18" s="1"/>
  <c r="S71" i="18"/>
  <c r="Q71" i="18"/>
  <c r="K71" i="18"/>
  <c r="AH70" i="18"/>
  <c r="V70" i="18"/>
  <c r="W70" i="18" s="1"/>
  <c r="T70" i="18"/>
  <c r="X70" i="18" s="1"/>
  <c r="Z70" i="18" s="1"/>
  <c r="S70" i="18"/>
  <c r="Q70" i="18"/>
  <c r="K70" i="18"/>
  <c r="AH69" i="18"/>
  <c r="V69" i="18"/>
  <c r="W69" i="18" s="1"/>
  <c r="T69" i="18"/>
  <c r="X69" i="18" s="1"/>
  <c r="Z69" i="18" s="1"/>
  <c r="S69" i="18"/>
  <c r="Q69" i="18"/>
  <c r="K69" i="18"/>
  <c r="AH68" i="18"/>
  <c r="W68" i="18"/>
  <c r="V68" i="18"/>
  <c r="AG68" i="18" s="1"/>
  <c r="T68" i="18"/>
  <c r="X68" i="18" s="1"/>
  <c r="Z68" i="18" s="1"/>
  <c r="S68" i="18"/>
  <c r="Q68" i="18"/>
  <c r="K68" i="18"/>
  <c r="AH67" i="18"/>
  <c r="V67" i="18"/>
  <c r="T67" i="18"/>
  <c r="X67" i="18" s="1"/>
  <c r="Z67" i="18" s="1"/>
  <c r="S67" i="18"/>
  <c r="Q67" i="18"/>
  <c r="K67" i="18"/>
  <c r="AH66" i="18"/>
  <c r="V66" i="18"/>
  <c r="W66" i="18" s="1"/>
  <c r="T66" i="18"/>
  <c r="X66" i="18" s="1"/>
  <c r="Z66" i="18" s="1"/>
  <c r="S66" i="18"/>
  <c r="Q66" i="18"/>
  <c r="K66" i="18"/>
  <c r="AH65" i="18"/>
  <c r="V65" i="18"/>
  <c r="T65" i="18"/>
  <c r="X65" i="18" s="1"/>
  <c r="Z65" i="18" s="1"/>
  <c r="S65" i="18"/>
  <c r="Q65" i="18"/>
  <c r="K65" i="18"/>
  <c r="AH64" i="18"/>
  <c r="W64" i="18"/>
  <c r="V64" i="18"/>
  <c r="AG64" i="18" s="1"/>
  <c r="T64" i="18"/>
  <c r="X64" i="18" s="1"/>
  <c r="Z64" i="18" s="1"/>
  <c r="S64" i="18"/>
  <c r="Q64" i="18"/>
  <c r="K64" i="18"/>
  <c r="AH63" i="18"/>
  <c r="V63" i="18"/>
  <c r="T63" i="18"/>
  <c r="X63" i="18" s="1"/>
  <c r="Z63" i="18" s="1"/>
  <c r="S63" i="18"/>
  <c r="Q63" i="18"/>
  <c r="K63" i="18"/>
  <c r="AH62" i="18"/>
  <c r="V62" i="18"/>
  <c r="W62" i="18" s="1"/>
  <c r="T62" i="18"/>
  <c r="X62" i="18" s="1"/>
  <c r="Z62" i="18" s="1"/>
  <c r="S62" i="18"/>
  <c r="Q62" i="18"/>
  <c r="K62" i="18"/>
  <c r="AH61" i="18"/>
  <c r="V61" i="18"/>
  <c r="T61" i="18"/>
  <c r="X61" i="18" s="1"/>
  <c r="Z61" i="18" s="1"/>
  <c r="S61" i="18"/>
  <c r="Q61" i="18"/>
  <c r="K61" i="18"/>
  <c r="AH60" i="18"/>
  <c r="W60" i="18"/>
  <c r="V60" i="18"/>
  <c r="AG60" i="18" s="1"/>
  <c r="T60" i="18"/>
  <c r="X60" i="18" s="1"/>
  <c r="Z60" i="18" s="1"/>
  <c r="S60" i="18"/>
  <c r="Q60" i="18"/>
  <c r="K60" i="18"/>
  <c r="AH59" i="18"/>
  <c r="V59" i="18"/>
  <c r="T59" i="18"/>
  <c r="X59" i="18" s="1"/>
  <c r="Z59" i="18" s="1"/>
  <c r="S59" i="18"/>
  <c r="Q59" i="18"/>
  <c r="K59" i="18"/>
  <c r="AH58" i="18"/>
  <c r="V58" i="18"/>
  <c r="W58" i="18" s="1"/>
  <c r="T58" i="18"/>
  <c r="X58" i="18" s="1"/>
  <c r="Z58" i="18" s="1"/>
  <c r="S58" i="18"/>
  <c r="Q58" i="18"/>
  <c r="K58" i="18"/>
  <c r="AH57" i="18"/>
  <c r="V57" i="18"/>
  <c r="W57" i="18" s="1"/>
  <c r="T57" i="18"/>
  <c r="X57" i="18" s="1"/>
  <c r="Z57" i="18" s="1"/>
  <c r="S57" i="18"/>
  <c r="Q57" i="18"/>
  <c r="K57" i="18"/>
  <c r="AH56" i="18"/>
  <c r="V56" i="18"/>
  <c r="AG56" i="18" s="1"/>
  <c r="T56" i="18"/>
  <c r="X56" i="18" s="1"/>
  <c r="Z56" i="18" s="1"/>
  <c r="S56" i="18"/>
  <c r="Q56" i="18"/>
  <c r="K56" i="18"/>
  <c r="AH55" i="18"/>
  <c r="V55" i="18"/>
  <c r="T55" i="18"/>
  <c r="X55" i="18" s="1"/>
  <c r="Z55" i="18" s="1"/>
  <c r="S55" i="18"/>
  <c r="Q55" i="18"/>
  <c r="K55" i="18"/>
  <c r="AH54" i="18"/>
  <c r="V54" i="18"/>
  <c r="W54" i="18" s="1"/>
  <c r="T54" i="18"/>
  <c r="X54" i="18" s="1"/>
  <c r="Z54" i="18" s="1"/>
  <c r="S54" i="18"/>
  <c r="Q54" i="18"/>
  <c r="K54" i="18"/>
  <c r="AH53" i="18"/>
  <c r="V53" i="18"/>
  <c r="W53" i="18" s="1"/>
  <c r="T53" i="18"/>
  <c r="X53" i="18" s="1"/>
  <c r="Z53" i="18" s="1"/>
  <c r="S53" i="18"/>
  <c r="Q53" i="18"/>
  <c r="K53" i="18"/>
  <c r="AH52" i="18"/>
  <c r="V52" i="18"/>
  <c r="T52" i="18"/>
  <c r="X52" i="18" s="1"/>
  <c r="Z52" i="18" s="1"/>
  <c r="S52" i="18"/>
  <c r="Q52" i="18"/>
  <c r="K52" i="18"/>
  <c r="AH51" i="18"/>
  <c r="V51" i="18"/>
  <c r="W51" i="18" s="1"/>
  <c r="T51" i="18"/>
  <c r="X51" i="18" s="1"/>
  <c r="Z51" i="18" s="1"/>
  <c r="S51" i="18"/>
  <c r="Q51" i="18"/>
  <c r="K51" i="18"/>
  <c r="AH50" i="18"/>
  <c r="AG50" i="18"/>
  <c r="V50" i="18"/>
  <c r="W50" i="18" s="1"/>
  <c r="T50" i="18"/>
  <c r="X50" i="18" s="1"/>
  <c r="Z50" i="18" s="1"/>
  <c r="S50" i="18"/>
  <c r="Q50" i="18"/>
  <c r="K50" i="18"/>
  <c r="AH49" i="18"/>
  <c r="V49" i="18"/>
  <c r="T49" i="18"/>
  <c r="X49" i="18" s="1"/>
  <c r="Z49" i="18" s="1"/>
  <c r="S49" i="18"/>
  <c r="Q49" i="18"/>
  <c r="K49" i="18"/>
  <c r="AH48" i="18"/>
  <c r="V48" i="18"/>
  <c r="T48" i="18"/>
  <c r="X48" i="18" s="1"/>
  <c r="Z48" i="18" s="1"/>
  <c r="S48" i="18"/>
  <c r="Q48" i="18"/>
  <c r="K48" i="18"/>
  <c r="AH47" i="18"/>
  <c r="V47" i="18"/>
  <c r="W47" i="18" s="1"/>
  <c r="T47" i="18"/>
  <c r="X47" i="18" s="1"/>
  <c r="Z47" i="18" s="1"/>
  <c r="S47" i="18"/>
  <c r="Q47" i="18"/>
  <c r="K47" i="18"/>
  <c r="AH46" i="18"/>
  <c r="AG46" i="18"/>
  <c r="V46" i="18"/>
  <c r="W46" i="18" s="1"/>
  <c r="T46" i="18"/>
  <c r="X46" i="18" s="1"/>
  <c r="Z46" i="18" s="1"/>
  <c r="S46" i="18"/>
  <c r="Q46" i="18"/>
  <c r="K46" i="18"/>
  <c r="AH45" i="18"/>
  <c r="V45" i="18"/>
  <c r="T45" i="18"/>
  <c r="X45" i="18" s="1"/>
  <c r="Z45" i="18" s="1"/>
  <c r="S45" i="18"/>
  <c r="Q45" i="18"/>
  <c r="K45" i="18"/>
  <c r="AH44" i="18"/>
  <c r="V44" i="18"/>
  <c r="T44" i="18"/>
  <c r="X44" i="18" s="1"/>
  <c r="Z44" i="18" s="1"/>
  <c r="S44" i="18"/>
  <c r="Q44" i="18"/>
  <c r="K44" i="18"/>
  <c r="AH43" i="18"/>
  <c r="V43" i="18"/>
  <c r="AG43" i="18" s="1"/>
  <c r="T43" i="18"/>
  <c r="X43" i="18" s="1"/>
  <c r="Z43" i="18" s="1"/>
  <c r="S43" i="18"/>
  <c r="Q43" i="18"/>
  <c r="K43" i="18"/>
  <c r="AH42" i="18"/>
  <c r="W42" i="18"/>
  <c r="V42" i="18"/>
  <c r="AG42" i="18" s="1"/>
  <c r="T42" i="18"/>
  <c r="X42" i="18" s="1"/>
  <c r="Z42" i="18" s="1"/>
  <c r="S42" i="18"/>
  <c r="Q42" i="18"/>
  <c r="K42" i="18"/>
  <c r="AH41" i="18"/>
  <c r="AG41" i="18"/>
  <c r="W41" i="18"/>
  <c r="V41" i="18"/>
  <c r="T41" i="18"/>
  <c r="X41" i="18" s="1"/>
  <c r="Z41" i="18" s="1"/>
  <c r="S41" i="18"/>
  <c r="Q41" i="18"/>
  <c r="K41" i="18"/>
  <c r="AH40" i="18"/>
  <c r="V40" i="18"/>
  <c r="T40" i="18"/>
  <c r="X40" i="18" s="1"/>
  <c r="Z40" i="18" s="1"/>
  <c r="S40" i="18"/>
  <c r="Q40" i="18"/>
  <c r="K40" i="18"/>
  <c r="AH39" i="18"/>
  <c r="V39" i="18"/>
  <c r="T39" i="18"/>
  <c r="X39" i="18" s="1"/>
  <c r="Z39" i="18" s="1"/>
  <c r="S39" i="18"/>
  <c r="Q39" i="18"/>
  <c r="K39" i="18"/>
  <c r="AH38" i="18"/>
  <c r="V38" i="18"/>
  <c r="AG38" i="18" s="1"/>
  <c r="T38" i="18"/>
  <c r="X38" i="18" s="1"/>
  <c r="Z38" i="18" s="1"/>
  <c r="S38" i="18"/>
  <c r="Q38" i="18"/>
  <c r="K38" i="18"/>
  <c r="AH37" i="18"/>
  <c r="AG37" i="18"/>
  <c r="V37" i="18"/>
  <c r="W37" i="18" s="1"/>
  <c r="T37" i="18"/>
  <c r="X37" i="18" s="1"/>
  <c r="Z37" i="18" s="1"/>
  <c r="S37" i="18"/>
  <c r="Q37" i="18"/>
  <c r="K37" i="18"/>
  <c r="AH36" i="18"/>
  <c r="V36" i="18"/>
  <c r="T36" i="18"/>
  <c r="X36" i="18" s="1"/>
  <c r="Z36" i="18" s="1"/>
  <c r="S36" i="18"/>
  <c r="Q36" i="18"/>
  <c r="K36" i="18"/>
  <c r="AH35" i="18"/>
  <c r="W35" i="18"/>
  <c r="V35" i="18"/>
  <c r="AG35" i="18" s="1"/>
  <c r="T35" i="18"/>
  <c r="X35" i="18" s="1"/>
  <c r="Z35" i="18" s="1"/>
  <c r="S35" i="18"/>
  <c r="Q35" i="18"/>
  <c r="K35" i="18"/>
  <c r="AH34" i="18"/>
  <c r="V34" i="18"/>
  <c r="T34" i="18"/>
  <c r="X34" i="18" s="1"/>
  <c r="Z34" i="18" s="1"/>
  <c r="S34" i="18"/>
  <c r="Q34" i="18"/>
  <c r="K34" i="18"/>
  <c r="AH33" i="18"/>
  <c r="V33" i="18"/>
  <c r="T33" i="18"/>
  <c r="X33" i="18" s="1"/>
  <c r="Z33" i="18" s="1"/>
  <c r="S33" i="18"/>
  <c r="Q33" i="18"/>
  <c r="K33" i="18"/>
  <c r="AH32" i="18"/>
  <c r="V32" i="18"/>
  <c r="AG32" i="18" s="1"/>
  <c r="T32" i="18"/>
  <c r="X32" i="18" s="1"/>
  <c r="Z32" i="18" s="1"/>
  <c r="S32" i="18"/>
  <c r="Q32" i="18"/>
  <c r="K32" i="18"/>
  <c r="AH31" i="18"/>
  <c r="V31" i="18"/>
  <c r="T31" i="18"/>
  <c r="X31" i="18" s="1"/>
  <c r="Z31" i="18" s="1"/>
  <c r="S31" i="18"/>
  <c r="Q31" i="18"/>
  <c r="K31" i="18"/>
  <c r="AH30" i="18"/>
  <c r="AG30" i="18"/>
  <c r="AH29" i="18"/>
  <c r="V29" i="18"/>
  <c r="T29" i="18"/>
  <c r="X29" i="18" s="1"/>
  <c r="Z29" i="18" s="1"/>
  <c r="S29" i="18"/>
  <c r="Q29" i="18"/>
  <c r="K29" i="18"/>
  <c r="AH28" i="18"/>
  <c r="V28" i="18"/>
  <c r="AG28" i="18" s="1"/>
  <c r="T28" i="18"/>
  <c r="X28" i="18" s="1"/>
  <c r="Z28" i="18" s="1"/>
  <c r="S28" i="18"/>
  <c r="Q28" i="18"/>
  <c r="K28" i="18"/>
  <c r="AH27" i="18"/>
  <c r="V27" i="18"/>
  <c r="T27" i="18"/>
  <c r="X27" i="18" s="1"/>
  <c r="Z27" i="18" s="1"/>
  <c r="S27" i="18"/>
  <c r="Q27" i="18"/>
  <c r="K27" i="18"/>
  <c r="AH26" i="18"/>
  <c r="W26" i="18"/>
  <c r="V26" i="18"/>
  <c r="AG26" i="18" s="1"/>
  <c r="T26" i="18"/>
  <c r="X26" i="18" s="1"/>
  <c r="Z26" i="18" s="1"/>
  <c r="S26" i="18"/>
  <c r="Q26" i="18"/>
  <c r="K26" i="18"/>
  <c r="AH25" i="18"/>
  <c r="V25" i="18"/>
  <c r="T25" i="18"/>
  <c r="X25" i="18" s="1"/>
  <c r="Z25" i="18" s="1"/>
  <c r="S25" i="18"/>
  <c r="Q25" i="18"/>
  <c r="K25" i="18"/>
  <c r="AH24" i="18"/>
  <c r="V24" i="18"/>
  <c r="AG24" i="18" s="1"/>
  <c r="T24" i="18"/>
  <c r="X24" i="18" s="1"/>
  <c r="Z24" i="18" s="1"/>
  <c r="S24" i="18"/>
  <c r="Q24" i="18"/>
  <c r="K24" i="18"/>
  <c r="AH23" i="18"/>
  <c r="V23" i="18"/>
  <c r="T23" i="18"/>
  <c r="X23" i="18" s="1"/>
  <c r="Z23" i="18" s="1"/>
  <c r="S23" i="18"/>
  <c r="Q23" i="18"/>
  <c r="K23" i="18"/>
  <c r="AH22" i="18"/>
  <c r="W22" i="18"/>
  <c r="V22" i="18"/>
  <c r="AG22" i="18" s="1"/>
  <c r="T22" i="18"/>
  <c r="X22" i="18" s="1"/>
  <c r="Z22" i="18" s="1"/>
  <c r="S22" i="18"/>
  <c r="Q22" i="18"/>
  <c r="K22" i="18"/>
  <c r="AH21" i="18"/>
  <c r="V21" i="18"/>
  <c r="T21" i="18"/>
  <c r="X21" i="18" s="1"/>
  <c r="Z21" i="18" s="1"/>
  <c r="S21" i="18"/>
  <c r="Q21" i="18"/>
  <c r="K21" i="18"/>
  <c r="AH20" i="18"/>
  <c r="V20" i="18"/>
  <c r="AG20" i="18" s="1"/>
  <c r="T20" i="18"/>
  <c r="X20" i="18" s="1"/>
  <c r="Z20" i="18" s="1"/>
  <c r="S20" i="18"/>
  <c r="Q20" i="18"/>
  <c r="K20" i="18"/>
  <c r="AH19" i="18"/>
  <c r="V19" i="18"/>
  <c r="T19" i="18"/>
  <c r="X19" i="18" s="1"/>
  <c r="Z19" i="18" s="1"/>
  <c r="S19" i="18"/>
  <c r="Q19" i="18"/>
  <c r="K19" i="18"/>
  <c r="AH18" i="18"/>
  <c r="V18" i="18"/>
  <c r="AG18" i="18" s="1"/>
  <c r="T18" i="18"/>
  <c r="X18" i="18" s="1"/>
  <c r="Z18" i="18" s="1"/>
  <c r="S18" i="18"/>
  <c r="Q18" i="18"/>
  <c r="K18" i="18"/>
  <c r="AH17" i="18"/>
  <c r="V17" i="18"/>
  <c r="T17" i="18"/>
  <c r="X17" i="18" s="1"/>
  <c r="Z17" i="18" s="1"/>
  <c r="S17" i="18"/>
  <c r="Q17" i="18"/>
  <c r="K17" i="18"/>
  <c r="AH16" i="18"/>
  <c r="V16" i="18"/>
  <c r="AG16" i="18" s="1"/>
  <c r="T16" i="18"/>
  <c r="X16" i="18" s="1"/>
  <c r="Z16" i="18" s="1"/>
  <c r="S16" i="18"/>
  <c r="Q16" i="18"/>
  <c r="K16" i="18"/>
  <c r="AH15" i="18"/>
  <c r="V15" i="18"/>
  <c r="T15" i="18"/>
  <c r="X15" i="18" s="1"/>
  <c r="Z15" i="18" s="1"/>
  <c r="S15" i="18"/>
  <c r="Q15" i="18"/>
  <c r="K15" i="18"/>
  <c r="AH14" i="18"/>
  <c r="V14" i="18"/>
  <c r="AG14" i="18" s="1"/>
  <c r="T14" i="18"/>
  <c r="X14" i="18" s="1"/>
  <c r="Z14" i="18" s="1"/>
  <c r="S14" i="18"/>
  <c r="Q14" i="18"/>
  <c r="K14" i="18"/>
  <c r="AH13" i="18"/>
  <c r="V13" i="18"/>
  <c r="T13" i="18"/>
  <c r="X13" i="18" s="1"/>
  <c r="Z13" i="18" s="1"/>
  <c r="S13" i="18"/>
  <c r="Q13" i="18"/>
  <c r="K13" i="18"/>
  <c r="AH12" i="18"/>
  <c r="V12" i="18"/>
  <c r="AG12" i="18" s="1"/>
  <c r="T12" i="18"/>
  <c r="X12" i="18" s="1"/>
  <c r="Z12" i="18" s="1"/>
  <c r="S12" i="18"/>
  <c r="Q12" i="18"/>
  <c r="K12" i="18"/>
  <c r="AH11" i="18"/>
  <c r="V11" i="18"/>
  <c r="T11" i="18"/>
  <c r="X11" i="18" s="1"/>
  <c r="Z11" i="18" s="1"/>
  <c r="S11" i="18"/>
  <c r="Q11" i="18"/>
  <c r="K11" i="18"/>
  <c r="AH10" i="18"/>
  <c r="V10" i="18"/>
  <c r="AG10" i="18" s="1"/>
  <c r="T10" i="18"/>
  <c r="X10" i="18" s="1"/>
  <c r="Z10" i="18" s="1"/>
  <c r="S10" i="18"/>
  <c r="Q10" i="18"/>
  <c r="K10" i="18"/>
  <c r="AH9" i="18"/>
  <c r="V9" i="18"/>
  <c r="T9" i="18"/>
  <c r="X9" i="18" s="1"/>
  <c r="Z9" i="18" s="1"/>
  <c r="S9" i="18"/>
  <c r="K9" i="18"/>
  <c r="AH8" i="18"/>
  <c r="V8" i="18"/>
  <c r="AG8" i="18" s="1"/>
  <c r="T8" i="18"/>
  <c r="X8" i="18" s="1"/>
  <c r="Z8" i="18" s="1"/>
  <c r="S8" i="18"/>
  <c r="Q8" i="18"/>
  <c r="K8" i="18"/>
  <c r="AH7" i="18"/>
  <c r="V7" i="18"/>
  <c r="T7" i="18"/>
  <c r="X7" i="18" s="1"/>
  <c r="Z7" i="18" s="1"/>
  <c r="S7" i="18"/>
  <c r="Q7" i="18"/>
  <c r="K7" i="18"/>
  <c r="AH6" i="18"/>
  <c r="W6" i="18"/>
  <c r="V6" i="18"/>
  <c r="AG6" i="18" s="1"/>
  <c r="T6" i="18"/>
  <c r="X6" i="18" s="1"/>
  <c r="Z6" i="18" s="1"/>
  <c r="S6" i="18"/>
  <c r="Q6" i="18"/>
  <c r="K6" i="18"/>
  <c r="AH5" i="18"/>
  <c r="V5" i="18"/>
  <c r="AI260" i="18" s="1"/>
  <c r="T5" i="18"/>
  <c r="X5" i="18" s="1"/>
  <c r="Z5" i="18" s="1"/>
  <c r="S5" i="18"/>
  <c r="Q5" i="18"/>
  <c r="K5" i="18"/>
  <c r="AH4" i="18"/>
  <c r="V4" i="18"/>
  <c r="AG4" i="18" s="1"/>
  <c r="T4" i="18"/>
  <c r="X4" i="18" s="1"/>
  <c r="Z4" i="18" s="1"/>
  <c r="S4" i="18"/>
  <c r="Q4" i="18"/>
  <c r="K4" i="18"/>
  <c r="AH3" i="18"/>
  <c r="V3" i="18"/>
  <c r="T3" i="18"/>
  <c r="X3" i="18" s="1"/>
  <c r="Z3" i="18" s="1"/>
  <c r="S3" i="18"/>
  <c r="Q3" i="18"/>
  <c r="K3" i="18"/>
  <c r="AH2" i="18"/>
  <c r="W2" i="18"/>
  <c r="V2" i="18"/>
  <c r="AG2" i="18" s="1"/>
  <c r="T2" i="18"/>
  <c r="X2" i="18" s="1"/>
  <c r="Z2" i="18" s="1"/>
  <c r="S2" i="18"/>
  <c r="Q2" i="18"/>
  <c r="K2" i="18"/>
  <c r="AL267" i="17"/>
  <c r="AN267" i="17" s="1"/>
  <c r="AI267" i="17"/>
  <c r="AH267" i="17"/>
  <c r="AK267" i="17" s="1"/>
  <c r="AL266" i="17"/>
  <c r="AI266" i="17"/>
  <c r="AH266" i="17"/>
  <c r="AK266" i="17" s="1"/>
  <c r="AL265" i="17"/>
  <c r="AI265" i="17"/>
  <c r="AH265" i="17"/>
  <c r="AK265" i="17" s="1"/>
  <c r="AL264" i="17"/>
  <c r="AN264" i="17" s="1"/>
  <c r="AI264" i="17"/>
  <c r="AH264" i="17"/>
  <c r="AK264" i="17" s="1"/>
  <c r="AL263" i="17"/>
  <c r="AN263" i="17" s="1"/>
  <c r="AI263" i="17"/>
  <c r="AH263" i="17"/>
  <c r="AK263" i="17" s="1"/>
  <c r="AL262" i="17"/>
  <c r="AN262" i="17" s="1"/>
  <c r="AI262" i="17"/>
  <c r="AH262" i="17"/>
  <c r="AK262" i="17" s="1"/>
  <c r="AL261" i="17"/>
  <c r="AN261" i="17" s="1"/>
  <c r="AH261" i="17"/>
  <c r="AK261" i="17" s="1"/>
  <c r="AL260" i="17"/>
  <c r="AN260" i="17" s="1"/>
  <c r="AH260" i="17"/>
  <c r="AK260" i="17" s="1"/>
  <c r="AL259" i="17"/>
  <c r="AH259" i="17"/>
  <c r="AK259" i="17" s="1"/>
  <c r="AL258" i="17"/>
  <c r="AN258" i="17" s="1"/>
  <c r="AI258" i="17"/>
  <c r="AH258" i="17"/>
  <c r="AK258" i="17" s="1"/>
  <c r="AL257" i="17"/>
  <c r="AI257" i="17"/>
  <c r="AH257" i="17"/>
  <c r="AK257" i="17" s="1"/>
  <c r="AL256" i="17"/>
  <c r="AI256" i="17"/>
  <c r="AH256" i="17"/>
  <c r="AK256" i="17" s="1"/>
  <c r="AL255" i="17"/>
  <c r="AI255" i="17"/>
  <c r="AH255" i="17"/>
  <c r="AK255" i="17" s="1"/>
  <c r="AL254" i="17"/>
  <c r="AN254" i="17" s="1"/>
  <c r="AI254" i="17"/>
  <c r="AH254" i="17"/>
  <c r="AK254" i="17" s="1"/>
  <c r="AL253" i="17"/>
  <c r="AH253" i="17"/>
  <c r="AK253" i="17" s="1"/>
  <c r="AL252" i="17"/>
  <c r="AN252" i="17" s="1"/>
  <c r="AI252" i="17"/>
  <c r="AH252" i="17"/>
  <c r="AK252" i="17" s="1"/>
  <c r="AL251" i="17"/>
  <c r="AH251" i="17"/>
  <c r="AK251" i="17" s="1"/>
  <c r="AL250" i="17"/>
  <c r="AN250" i="17" s="1"/>
  <c r="AI250" i="17"/>
  <c r="AH250" i="17"/>
  <c r="AK250" i="17" s="1"/>
  <c r="AL249" i="17"/>
  <c r="AI249" i="17"/>
  <c r="AH249" i="17"/>
  <c r="AK249" i="17" s="1"/>
  <c r="AL248" i="17"/>
  <c r="AI248" i="17"/>
  <c r="AH248" i="17"/>
  <c r="AK248" i="17" s="1"/>
  <c r="AL247" i="17"/>
  <c r="AI247" i="17"/>
  <c r="AH247" i="17"/>
  <c r="AK247" i="17" s="1"/>
  <c r="AL246" i="17"/>
  <c r="AN246" i="17" s="1"/>
  <c r="AI246" i="17"/>
  <c r="AH246" i="17"/>
  <c r="AK246" i="17" s="1"/>
  <c r="AL245" i="17"/>
  <c r="AI245" i="17"/>
  <c r="AH245" i="17"/>
  <c r="AK245" i="17" s="1"/>
  <c r="AL244" i="17"/>
  <c r="AN244" i="17" s="1"/>
  <c r="AI244" i="17"/>
  <c r="AH244" i="17"/>
  <c r="AK244" i="17" s="1"/>
  <c r="AL243" i="17"/>
  <c r="AI243" i="17"/>
  <c r="AH243" i="17"/>
  <c r="AK243" i="17" s="1"/>
  <c r="AL242" i="17"/>
  <c r="AN242" i="17" s="1"/>
  <c r="AH242" i="17"/>
  <c r="AK242" i="17" s="1"/>
  <c r="AL241" i="17"/>
  <c r="AH241" i="17"/>
  <c r="AK241" i="17" s="1"/>
  <c r="AL240" i="17"/>
  <c r="AH240" i="17"/>
  <c r="AK240" i="17" s="1"/>
  <c r="AL239" i="17"/>
  <c r="AI239" i="17"/>
  <c r="AH239" i="17"/>
  <c r="AK239" i="17" s="1"/>
  <c r="AL238" i="17"/>
  <c r="AN238" i="17" s="1"/>
  <c r="AI238" i="17"/>
  <c r="AH238" i="17"/>
  <c r="AK238" i="17" s="1"/>
  <c r="AL237" i="17"/>
  <c r="AI237" i="17"/>
  <c r="AH237" i="17"/>
  <c r="AK237" i="17" s="1"/>
  <c r="AL236" i="17"/>
  <c r="AN236" i="17" s="1"/>
  <c r="AI236" i="17"/>
  <c r="AH236" i="17"/>
  <c r="AK236" i="17" s="1"/>
  <c r="AL235" i="17"/>
  <c r="AI235" i="17"/>
  <c r="AH235" i="17"/>
  <c r="AK235" i="17" s="1"/>
  <c r="AL234" i="17"/>
  <c r="AN234" i="17" s="1"/>
  <c r="AI234" i="17"/>
  <c r="AH234" i="17"/>
  <c r="AK234" i="17" s="1"/>
  <c r="AL233" i="17"/>
  <c r="AI233" i="17"/>
  <c r="AH233" i="17"/>
  <c r="AK233" i="17" s="1"/>
  <c r="AL232" i="17"/>
  <c r="AN232" i="17" s="1"/>
  <c r="AI232" i="17"/>
  <c r="AH232" i="17"/>
  <c r="AK232" i="17" s="1"/>
  <c r="AL231" i="17"/>
  <c r="AI231" i="17"/>
  <c r="AH231" i="17"/>
  <c r="AK231" i="17" s="1"/>
  <c r="AL230" i="17"/>
  <c r="AN230" i="17" s="1"/>
  <c r="AI230" i="17"/>
  <c r="AH230" i="17"/>
  <c r="AK230" i="17" s="1"/>
  <c r="AL229" i="17"/>
  <c r="AI229" i="17"/>
  <c r="AH229" i="17"/>
  <c r="AK229" i="17" s="1"/>
  <c r="AL228" i="17"/>
  <c r="AN228" i="17" s="1"/>
  <c r="AI228" i="17"/>
  <c r="AH228" i="17"/>
  <c r="AK228" i="17" s="1"/>
  <c r="AL227" i="17"/>
  <c r="AI227" i="17"/>
  <c r="AH227" i="17"/>
  <c r="AK227" i="17" s="1"/>
  <c r="AL226" i="17"/>
  <c r="AN226" i="17" s="1"/>
  <c r="AI226" i="17"/>
  <c r="AH226" i="17"/>
  <c r="AK226" i="17" s="1"/>
  <c r="AL225" i="17"/>
  <c r="AI225" i="17"/>
  <c r="AH225" i="17"/>
  <c r="AK225" i="17" s="1"/>
  <c r="AL224" i="17"/>
  <c r="AN224" i="17" s="1"/>
  <c r="AI224" i="17"/>
  <c r="AH224" i="17"/>
  <c r="AK224" i="17" s="1"/>
  <c r="AL223" i="17"/>
  <c r="AI223" i="17"/>
  <c r="AH223" i="17"/>
  <c r="AL222" i="17"/>
  <c r="AI222" i="17"/>
  <c r="AH222" i="17"/>
  <c r="AL221" i="17"/>
  <c r="AI221" i="17"/>
  <c r="AH221" i="17"/>
  <c r="AL220" i="17"/>
  <c r="AI220" i="17"/>
  <c r="AH220" i="17"/>
  <c r="AL219" i="17"/>
  <c r="AI219" i="17"/>
  <c r="AH219" i="17"/>
  <c r="AL218" i="17"/>
  <c r="AI218" i="17"/>
  <c r="AH218" i="17"/>
  <c r="AL217" i="17"/>
  <c r="AI217" i="17"/>
  <c r="AH217" i="17"/>
  <c r="AL216" i="17"/>
  <c r="AI216" i="17"/>
  <c r="AH216" i="17"/>
  <c r="AL215" i="17"/>
  <c r="AI215" i="17"/>
  <c r="AH215" i="17"/>
  <c r="AL214" i="17"/>
  <c r="AI214" i="17"/>
  <c r="AH214" i="17"/>
  <c r="AL213" i="17"/>
  <c r="AI213" i="17"/>
  <c r="AH213" i="17"/>
  <c r="AL212" i="17"/>
  <c r="AI212" i="17"/>
  <c r="AH212" i="17"/>
  <c r="AL211" i="17"/>
  <c r="AI211" i="17"/>
  <c r="AH211" i="17"/>
  <c r="AL210" i="17"/>
  <c r="AI210" i="17"/>
  <c r="AH210" i="17"/>
  <c r="AL209" i="17"/>
  <c r="AI209" i="17"/>
  <c r="AH209" i="17"/>
  <c r="AL208" i="17"/>
  <c r="AI208" i="17"/>
  <c r="AH208" i="17"/>
  <c r="AL207" i="17"/>
  <c r="AI207" i="17"/>
  <c r="AH207" i="17"/>
  <c r="AB207" i="17"/>
  <c r="AL206" i="17"/>
  <c r="AI206" i="17"/>
  <c r="AH206" i="17"/>
  <c r="AK206" i="17" s="1"/>
  <c r="AP205" i="17"/>
  <c r="AN205" i="17"/>
  <c r="AI205" i="17"/>
  <c r="AH205" i="17"/>
  <c r="AK205" i="17" s="1"/>
  <c r="AL204" i="17"/>
  <c r="AN204" i="17" s="1"/>
  <c r="AI204" i="17"/>
  <c r="AH204" i="17"/>
  <c r="AK204" i="17" s="1"/>
  <c r="AL203" i="17"/>
  <c r="AN203" i="17" s="1"/>
  <c r="AI203" i="17"/>
  <c r="AH203" i="17"/>
  <c r="AK203" i="17" s="1"/>
  <c r="AH200" i="17"/>
  <c r="V200" i="17"/>
  <c r="T200" i="17"/>
  <c r="X200" i="17" s="1"/>
  <c r="Z200" i="17" s="1"/>
  <c r="S200" i="17"/>
  <c r="Q200" i="17"/>
  <c r="K200" i="17"/>
  <c r="AH199" i="17"/>
  <c r="W199" i="17"/>
  <c r="V199" i="17"/>
  <c r="T199" i="17"/>
  <c r="X199" i="17" s="1"/>
  <c r="Z199" i="17" s="1"/>
  <c r="S199" i="17"/>
  <c r="Q199" i="17"/>
  <c r="AH198" i="17"/>
  <c r="W198" i="17"/>
  <c r="V198" i="17"/>
  <c r="T198" i="17"/>
  <c r="X198" i="17" s="1"/>
  <c r="Z198" i="17" s="1"/>
  <c r="S198" i="17"/>
  <c r="Q198" i="17"/>
  <c r="AH197" i="17"/>
  <c r="W197" i="17"/>
  <c r="V197" i="17"/>
  <c r="T197" i="17"/>
  <c r="X197" i="17" s="1"/>
  <c r="Z197" i="17" s="1"/>
  <c r="S197" i="17"/>
  <c r="Q197" i="17"/>
  <c r="AH196" i="17"/>
  <c r="W196" i="17"/>
  <c r="V196" i="17"/>
  <c r="T196" i="17"/>
  <c r="X196" i="17" s="1"/>
  <c r="Z196" i="17" s="1"/>
  <c r="S196" i="17"/>
  <c r="Q196" i="17"/>
  <c r="AH195" i="17"/>
  <c r="W195" i="17"/>
  <c r="V195" i="17"/>
  <c r="T195" i="17"/>
  <c r="X195" i="17" s="1"/>
  <c r="Z195" i="17" s="1"/>
  <c r="S195" i="17"/>
  <c r="Q195" i="17"/>
  <c r="AH194" i="17"/>
  <c r="W194" i="17"/>
  <c r="V194" i="17"/>
  <c r="T194" i="17"/>
  <c r="X194" i="17" s="1"/>
  <c r="Z194" i="17" s="1"/>
  <c r="S194" i="17"/>
  <c r="Q194" i="17"/>
  <c r="AH193" i="17"/>
  <c r="W193" i="17"/>
  <c r="V193" i="17"/>
  <c r="T193" i="17"/>
  <c r="X193" i="17" s="1"/>
  <c r="Z193" i="17" s="1"/>
  <c r="S193" i="17"/>
  <c r="Q193" i="17"/>
  <c r="AH192" i="17"/>
  <c r="W192" i="17"/>
  <c r="V192" i="17"/>
  <c r="T192" i="17"/>
  <c r="X192" i="17" s="1"/>
  <c r="Z192" i="17" s="1"/>
  <c r="S192" i="17"/>
  <c r="Q192" i="17"/>
  <c r="AH191" i="17"/>
  <c r="W191" i="17"/>
  <c r="V191" i="17"/>
  <c r="T191" i="17"/>
  <c r="X191" i="17" s="1"/>
  <c r="Z191" i="17" s="1"/>
  <c r="S191" i="17"/>
  <c r="Q191" i="17"/>
  <c r="AH190" i="17"/>
  <c r="W190" i="17"/>
  <c r="V190" i="17"/>
  <c r="T190" i="17"/>
  <c r="X190" i="17" s="1"/>
  <c r="Z190" i="17" s="1"/>
  <c r="S190" i="17"/>
  <c r="Q190" i="17"/>
  <c r="AH189" i="17"/>
  <c r="W189" i="17"/>
  <c r="V189" i="17"/>
  <c r="T189" i="17"/>
  <c r="X189" i="17" s="1"/>
  <c r="Z189" i="17" s="1"/>
  <c r="S189" i="17"/>
  <c r="Q189" i="17"/>
  <c r="AH188" i="17"/>
  <c r="W188" i="17"/>
  <c r="V188" i="17"/>
  <c r="T188" i="17"/>
  <c r="X188" i="17" s="1"/>
  <c r="Z188" i="17" s="1"/>
  <c r="S188" i="17"/>
  <c r="Q188" i="17"/>
  <c r="AH187" i="17"/>
  <c r="W187" i="17"/>
  <c r="V187" i="17"/>
  <c r="T187" i="17"/>
  <c r="X187" i="17" s="1"/>
  <c r="Z187" i="17" s="1"/>
  <c r="S187" i="17"/>
  <c r="Q187" i="17"/>
  <c r="AH186" i="17"/>
  <c r="W186" i="17"/>
  <c r="V186" i="17"/>
  <c r="T186" i="17"/>
  <c r="X186" i="17" s="1"/>
  <c r="Z186" i="17" s="1"/>
  <c r="S186" i="17"/>
  <c r="Q186" i="17"/>
  <c r="AH185" i="17"/>
  <c r="W185" i="17"/>
  <c r="V185" i="17"/>
  <c r="T185" i="17"/>
  <c r="X185" i="17" s="1"/>
  <c r="Z185" i="17" s="1"/>
  <c r="S185" i="17"/>
  <c r="Q185" i="17"/>
  <c r="AH184" i="17"/>
  <c r="W184" i="17"/>
  <c r="V184" i="17"/>
  <c r="T184" i="17"/>
  <c r="X184" i="17" s="1"/>
  <c r="Z184" i="17" s="1"/>
  <c r="S184" i="17"/>
  <c r="Q184" i="17"/>
  <c r="AH183" i="17"/>
  <c r="W183" i="17"/>
  <c r="V183" i="17"/>
  <c r="T183" i="17"/>
  <c r="X183" i="17" s="1"/>
  <c r="Z183" i="17" s="1"/>
  <c r="S183" i="17"/>
  <c r="Q183" i="17"/>
  <c r="AH182" i="17"/>
  <c r="W182" i="17"/>
  <c r="V182" i="17"/>
  <c r="T182" i="17"/>
  <c r="X182" i="17" s="1"/>
  <c r="Z182" i="17" s="1"/>
  <c r="S182" i="17"/>
  <c r="Q182" i="17"/>
  <c r="AH181" i="17"/>
  <c r="W181" i="17"/>
  <c r="V181" i="17"/>
  <c r="T181" i="17"/>
  <c r="X181" i="17" s="1"/>
  <c r="Z181" i="17" s="1"/>
  <c r="S181" i="17"/>
  <c r="Q181" i="17"/>
  <c r="AH180" i="17"/>
  <c r="W180" i="17"/>
  <c r="V180" i="17"/>
  <c r="T180" i="17"/>
  <c r="X180" i="17" s="1"/>
  <c r="Z180" i="17" s="1"/>
  <c r="S180" i="17"/>
  <c r="Q180" i="17"/>
  <c r="AH179" i="17"/>
  <c r="W179" i="17"/>
  <c r="V179" i="17"/>
  <c r="T179" i="17"/>
  <c r="X179" i="17" s="1"/>
  <c r="Z179" i="17" s="1"/>
  <c r="S179" i="17"/>
  <c r="Q179" i="17"/>
  <c r="AH178" i="17"/>
  <c r="W178" i="17"/>
  <c r="V178" i="17"/>
  <c r="T178" i="17"/>
  <c r="X178" i="17" s="1"/>
  <c r="Z178" i="17" s="1"/>
  <c r="S178" i="17"/>
  <c r="Q178" i="17"/>
  <c r="AH177" i="17"/>
  <c r="W177" i="17"/>
  <c r="V177" i="17"/>
  <c r="T177" i="17"/>
  <c r="X177" i="17" s="1"/>
  <c r="Z177" i="17" s="1"/>
  <c r="S177" i="17"/>
  <c r="Q177" i="17"/>
  <c r="AH176" i="17"/>
  <c r="W176" i="17"/>
  <c r="V176" i="17"/>
  <c r="T176" i="17"/>
  <c r="X176" i="17" s="1"/>
  <c r="Z176" i="17" s="1"/>
  <c r="S176" i="17"/>
  <c r="Q176" i="17"/>
  <c r="AH175" i="17"/>
  <c r="W175" i="17"/>
  <c r="V175" i="17"/>
  <c r="T175" i="17"/>
  <c r="X175" i="17" s="1"/>
  <c r="Z175" i="17" s="1"/>
  <c r="S175" i="17"/>
  <c r="Q175" i="17"/>
  <c r="AH174" i="17"/>
  <c r="W174" i="17"/>
  <c r="V174" i="17"/>
  <c r="T174" i="17"/>
  <c r="X174" i="17" s="1"/>
  <c r="Z174" i="17" s="1"/>
  <c r="S174" i="17"/>
  <c r="Q174" i="17"/>
  <c r="AH173" i="17"/>
  <c r="W173" i="17"/>
  <c r="V173" i="17"/>
  <c r="T173" i="17"/>
  <c r="X173" i="17" s="1"/>
  <c r="Z173" i="17" s="1"/>
  <c r="S173" i="17"/>
  <c r="Q173" i="17"/>
  <c r="AH172" i="17"/>
  <c r="W172" i="17"/>
  <c r="V172" i="17"/>
  <c r="T172" i="17"/>
  <c r="X172" i="17" s="1"/>
  <c r="Z172" i="17" s="1"/>
  <c r="S172" i="17"/>
  <c r="Q172" i="17"/>
  <c r="AH171" i="17"/>
  <c r="W171" i="17"/>
  <c r="V171" i="17"/>
  <c r="T171" i="17"/>
  <c r="X171" i="17" s="1"/>
  <c r="Z171" i="17" s="1"/>
  <c r="S171" i="17"/>
  <c r="Q171" i="17"/>
  <c r="AH170" i="17"/>
  <c r="W170" i="17"/>
  <c r="V170" i="17"/>
  <c r="T170" i="17"/>
  <c r="X170" i="17" s="1"/>
  <c r="Z170" i="17" s="1"/>
  <c r="S170" i="17"/>
  <c r="Q170" i="17"/>
  <c r="AH169" i="17"/>
  <c r="W169" i="17"/>
  <c r="V169" i="17"/>
  <c r="T169" i="17"/>
  <c r="X169" i="17" s="1"/>
  <c r="Z169" i="17" s="1"/>
  <c r="S169" i="17"/>
  <c r="Q169" i="17"/>
  <c r="AH168" i="17"/>
  <c r="W168" i="17"/>
  <c r="V168" i="17"/>
  <c r="T168" i="17"/>
  <c r="X168" i="17" s="1"/>
  <c r="Z168" i="17" s="1"/>
  <c r="S168" i="17"/>
  <c r="Q168" i="17"/>
  <c r="AH167" i="17"/>
  <c r="W167" i="17"/>
  <c r="V167" i="17"/>
  <c r="T167" i="17"/>
  <c r="X167" i="17" s="1"/>
  <c r="Z167" i="17" s="1"/>
  <c r="S167" i="17"/>
  <c r="Q167" i="17"/>
  <c r="AH166" i="17"/>
  <c r="W166" i="17"/>
  <c r="V166" i="17"/>
  <c r="T166" i="17"/>
  <c r="X166" i="17" s="1"/>
  <c r="Z166" i="17" s="1"/>
  <c r="S166" i="17"/>
  <c r="Q166" i="17"/>
  <c r="AH165" i="17"/>
  <c r="W165" i="17"/>
  <c r="V165" i="17"/>
  <c r="T165" i="17"/>
  <c r="X165" i="17" s="1"/>
  <c r="Z165" i="17" s="1"/>
  <c r="S165" i="17"/>
  <c r="Q165" i="17"/>
  <c r="AH164" i="17"/>
  <c r="W164" i="17"/>
  <c r="V164" i="17"/>
  <c r="T164" i="17"/>
  <c r="X164" i="17" s="1"/>
  <c r="Z164" i="17" s="1"/>
  <c r="S164" i="17"/>
  <c r="Q164" i="17"/>
  <c r="AH163" i="17"/>
  <c r="W163" i="17"/>
  <c r="V163" i="17"/>
  <c r="T163" i="17"/>
  <c r="X163" i="17" s="1"/>
  <c r="Z163" i="17" s="1"/>
  <c r="S163" i="17"/>
  <c r="Q163" i="17"/>
  <c r="AH162" i="17"/>
  <c r="W162" i="17"/>
  <c r="V162" i="17"/>
  <c r="T162" i="17"/>
  <c r="X162" i="17" s="1"/>
  <c r="Z162" i="17" s="1"/>
  <c r="S162" i="17"/>
  <c r="Q162" i="17"/>
  <c r="AH161" i="17"/>
  <c r="W161" i="17"/>
  <c r="V161" i="17"/>
  <c r="T161" i="17"/>
  <c r="X161" i="17" s="1"/>
  <c r="Z161" i="17" s="1"/>
  <c r="S161" i="17"/>
  <c r="Q161" i="17"/>
  <c r="AH160" i="17"/>
  <c r="W160" i="17"/>
  <c r="V160" i="17"/>
  <c r="T160" i="17"/>
  <c r="X160" i="17" s="1"/>
  <c r="Z160" i="17" s="1"/>
  <c r="S160" i="17"/>
  <c r="Q160" i="17"/>
  <c r="AH159" i="17"/>
  <c r="W159" i="17"/>
  <c r="V159" i="17"/>
  <c r="T159" i="17"/>
  <c r="X159" i="17" s="1"/>
  <c r="Z159" i="17" s="1"/>
  <c r="S159" i="17"/>
  <c r="Q159" i="17"/>
  <c r="AH158" i="17"/>
  <c r="W158" i="17"/>
  <c r="V158" i="17"/>
  <c r="T158" i="17"/>
  <c r="X158" i="17" s="1"/>
  <c r="Z158" i="17" s="1"/>
  <c r="S158" i="17"/>
  <c r="Q158" i="17"/>
  <c r="AH157" i="17"/>
  <c r="W157" i="17"/>
  <c r="V157" i="17"/>
  <c r="T157" i="17"/>
  <c r="X157" i="17" s="1"/>
  <c r="Z157" i="17" s="1"/>
  <c r="S157" i="17"/>
  <c r="Q157" i="17"/>
  <c r="AH156" i="17"/>
  <c r="W156" i="17"/>
  <c r="V156" i="17"/>
  <c r="T156" i="17"/>
  <c r="X156" i="17" s="1"/>
  <c r="Z156" i="17" s="1"/>
  <c r="S156" i="17"/>
  <c r="Q156" i="17"/>
  <c r="AH155" i="17"/>
  <c r="W155" i="17"/>
  <c r="V155" i="17"/>
  <c r="T155" i="17"/>
  <c r="X155" i="17" s="1"/>
  <c r="Z155" i="17" s="1"/>
  <c r="S155" i="17"/>
  <c r="Q155" i="17"/>
  <c r="AH154" i="17"/>
  <c r="W154" i="17"/>
  <c r="V154" i="17"/>
  <c r="T154" i="17"/>
  <c r="X154" i="17" s="1"/>
  <c r="Z154" i="17" s="1"/>
  <c r="S154" i="17"/>
  <c r="Q154" i="17"/>
  <c r="AH153" i="17"/>
  <c r="W153" i="17"/>
  <c r="V153" i="17"/>
  <c r="T153" i="17"/>
  <c r="X153" i="17" s="1"/>
  <c r="Z153" i="17" s="1"/>
  <c r="S153" i="17"/>
  <c r="Q153" i="17"/>
  <c r="AH152" i="17"/>
  <c r="W152" i="17"/>
  <c r="V152" i="17"/>
  <c r="T152" i="17"/>
  <c r="X152" i="17" s="1"/>
  <c r="Z152" i="17" s="1"/>
  <c r="S152" i="17"/>
  <c r="Q152" i="17"/>
  <c r="AH151" i="17"/>
  <c r="W151" i="17"/>
  <c r="V151" i="17"/>
  <c r="T151" i="17"/>
  <c r="X151" i="17" s="1"/>
  <c r="Z151" i="17" s="1"/>
  <c r="S151" i="17"/>
  <c r="Q151" i="17"/>
  <c r="AH150" i="17"/>
  <c r="W150" i="17"/>
  <c r="V150" i="17"/>
  <c r="T150" i="17"/>
  <c r="X150" i="17" s="1"/>
  <c r="Z150" i="17" s="1"/>
  <c r="S150" i="17"/>
  <c r="Q150" i="17"/>
  <c r="AH149" i="17"/>
  <c r="W149" i="17"/>
  <c r="V149" i="17"/>
  <c r="T149" i="17"/>
  <c r="X149" i="17" s="1"/>
  <c r="Z149" i="17" s="1"/>
  <c r="S149" i="17"/>
  <c r="Q149" i="17"/>
  <c r="AH148" i="17"/>
  <c r="W148" i="17"/>
  <c r="V148" i="17"/>
  <c r="T148" i="17"/>
  <c r="X148" i="17" s="1"/>
  <c r="Z148" i="17" s="1"/>
  <c r="S148" i="17"/>
  <c r="Q148" i="17"/>
  <c r="AH147" i="17"/>
  <c r="W147" i="17"/>
  <c r="V147" i="17"/>
  <c r="T147" i="17"/>
  <c r="X147" i="17" s="1"/>
  <c r="Z147" i="17" s="1"/>
  <c r="S147" i="17"/>
  <c r="Q147" i="17"/>
  <c r="AH146" i="17"/>
  <c r="W146" i="17"/>
  <c r="V146" i="17"/>
  <c r="T146" i="17"/>
  <c r="X146" i="17" s="1"/>
  <c r="Z146" i="17" s="1"/>
  <c r="S146" i="17"/>
  <c r="Q146" i="17"/>
  <c r="AH145" i="17"/>
  <c r="W145" i="17"/>
  <c r="V145" i="17"/>
  <c r="T145" i="17"/>
  <c r="X145" i="17" s="1"/>
  <c r="Z145" i="17" s="1"/>
  <c r="S145" i="17"/>
  <c r="Q145" i="17"/>
  <c r="AH144" i="17"/>
  <c r="W144" i="17"/>
  <c r="V144" i="17"/>
  <c r="T144" i="17"/>
  <c r="X144" i="17" s="1"/>
  <c r="Z144" i="17" s="1"/>
  <c r="S144" i="17"/>
  <c r="Q144" i="17"/>
  <c r="AH143" i="17"/>
  <c r="W143" i="17"/>
  <c r="V143" i="17"/>
  <c r="T143" i="17"/>
  <c r="X143" i="17" s="1"/>
  <c r="Z143" i="17" s="1"/>
  <c r="S143" i="17"/>
  <c r="Q143" i="17"/>
  <c r="AH142" i="17"/>
  <c r="W142" i="17"/>
  <c r="V142" i="17"/>
  <c r="T142" i="17"/>
  <c r="X142" i="17" s="1"/>
  <c r="Z142" i="17" s="1"/>
  <c r="S142" i="17"/>
  <c r="Q142" i="17"/>
  <c r="AH141" i="17"/>
  <c r="W141" i="17"/>
  <c r="V141" i="17"/>
  <c r="T141" i="17"/>
  <c r="X141" i="17" s="1"/>
  <c r="Z141" i="17" s="1"/>
  <c r="S141" i="17"/>
  <c r="Q141" i="17"/>
  <c r="AH140" i="17"/>
  <c r="W140" i="17"/>
  <c r="V140" i="17"/>
  <c r="T140" i="17"/>
  <c r="X140" i="17" s="1"/>
  <c r="Z140" i="17" s="1"/>
  <c r="S140" i="17"/>
  <c r="Q140" i="17"/>
  <c r="AH139" i="17"/>
  <c r="W139" i="17"/>
  <c r="V139" i="17"/>
  <c r="T139" i="17"/>
  <c r="X139" i="17" s="1"/>
  <c r="Z139" i="17" s="1"/>
  <c r="S139" i="17"/>
  <c r="Q139" i="17"/>
  <c r="AH138" i="17"/>
  <c r="W138" i="17"/>
  <c r="V138" i="17"/>
  <c r="T138" i="17"/>
  <c r="X138" i="17" s="1"/>
  <c r="Z138" i="17" s="1"/>
  <c r="S138" i="17"/>
  <c r="Q138" i="17"/>
  <c r="AH137" i="17"/>
  <c r="W137" i="17"/>
  <c r="V137" i="17"/>
  <c r="T137" i="17"/>
  <c r="X137" i="17" s="1"/>
  <c r="Z137" i="17" s="1"/>
  <c r="S137" i="17"/>
  <c r="Q137" i="17"/>
  <c r="AH136" i="17"/>
  <c r="W136" i="17"/>
  <c r="V136" i="17"/>
  <c r="T136" i="17"/>
  <c r="X136" i="17" s="1"/>
  <c r="Z136" i="17" s="1"/>
  <c r="S136" i="17"/>
  <c r="Q136" i="17"/>
  <c r="AH135" i="17"/>
  <c r="W135" i="17"/>
  <c r="V135" i="17"/>
  <c r="T135" i="17"/>
  <c r="X135" i="17" s="1"/>
  <c r="Z135" i="17" s="1"/>
  <c r="S135" i="17"/>
  <c r="Q135" i="17"/>
  <c r="AH134" i="17"/>
  <c r="W134" i="17"/>
  <c r="V134" i="17"/>
  <c r="T134" i="17"/>
  <c r="X134" i="17" s="1"/>
  <c r="Z134" i="17" s="1"/>
  <c r="S134" i="17"/>
  <c r="Q134" i="17"/>
  <c r="AH133" i="17"/>
  <c r="W133" i="17"/>
  <c r="V133" i="17"/>
  <c r="T133" i="17"/>
  <c r="X133" i="17" s="1"/>
  <c r="Z133" i="17" s="1"/>
  <c r="S133" i="17"/>
  <c r="Q133" i="17"/>
  <c r="AH132" i="17"/>
  <c r="W132" i="17"/>
  <c r="V132" i="17"/>
  <c r="T132" i="17"/>
  <c r="X132" i="17" s="1"/>
  <c r="Z132" i="17" s="1"/>
  <c r="S132" i="17"/>
  <c r="Q132" i="17"/>
  <c r="AH131" i="17"/>
  <c r="W131" i="17"/>
  <c r="V131" i="17"/>
  <c r="T131" i="17"/>
  <c r="X131" i="17" s="1"/>
  <c r="Z131" i="17" s="1"/>
  <c r="S131" i="17"/>
  <c r="Q131" i="17"/>
  <c r="AH130" i="17"/>
  <c r="W130" i="17"/>
  <c r="V130" i="17"/>
  <c r="T130" i="17"/>
  <c r="X130" i="17" s="1"/>
  <c r="Z130" i="17" s="1"/>
  <c r="S130" i="17"/>
  <c r="Q130" i="17"/>
  <c r="AH129" i="17"/>
  <c r="W129" i="17"/>
  <c r="V129" i="17"/>
  <c r="T129" i="17"/>
  <c r="X129" i="17" s="1"/>
  <c r="Z129" i="17" s="1"/>
  <c r="S129" i="17"/>
  <c r="Q129" i="17"/>
  <c r="AH128" i="17"/>
  <c r="W128" i="17"/>
  <c r="V128" i="17"/>
  <c r="T128" i="17"/>
  <c r="X128" i="17" s="1"/>
  <c r="Z128" i="17" s="1"/>
  <c r="S128" i="17"/>
  <c r="Q128" i="17"/>
  <c r="AH127" i="17"/>
  <c r="W127" i="17"/>
  <c r="V127" i="17"/>
  <c r="T127" i="17"/>
  <c r="X127" i="17" s="1"/>
  <c r="Z127" i="17" s="1"/>
  <c r="S127" i="17"/>
  <c r="Q127" i="17"/>
  <c r="AH126" i="17"/>
  <c r="W126" i="17"/>
  <c r="V126" i="17"/>
  <c r="T126" i="17"/>
  <c r="X126" i="17" s="1"/>
  <c r="Z126" i="17" s="1"/>
  <c r="S126" i="17"/>
  <c r="Q126" i="17"/>
  <c r="AH125" i="17"/>
  <c r="W125" i="17"/>
  <c r="V125" i="17"/>
  <c r="T125" i="17"/>
  <c r="X125" i="17" s="1"/>
  <c r="Z125" i="17" s="1"/>
  <c r="S125" i="17"/>
  <c r="Q125" i="17"/>
  <c r="AH124" i="17"/>
  <c r="W124" i="17"/>
  <c r="V124" i="17"/>
  <c r="T124" i="17"/>
  <c r="X124" i="17" s="1"/>
  <c r="Z124" i="17" s="1"/>
  <c r="S124" i="17"/>
  <c r="Q124" i="17"/>
  <c r="AH123" i="17"/>
  <c r="W123" i="17"/>
  <c r="V123" i="17"/>
  <c r="T123" i="17"/>
  <c r="X123" i="17" s="1"/>
  <c r="Z123" i="17" s="1"/>
  <c r="S123" i="17"/>
  <c r="Q123" i="17"/>
  <c r="AH122" i="17"/>
  <c r="W122" i="17"/>
  <c r="V122" i="17"/>
  <c r="T122" i="17"/>
  <c r="X122" i="17" s="1"/>
  <c r="Z122" i="17" s="1"/>
  <c r="S122" i="17"/>
  <c r="Q122" i="17"/>
  <c r="AH121" i="17"/>
  <c r="W121" i="17"/>
  <c r="V121" i="17"/>
  <c r="T121" i="17"/>
  <c r="X121" i="17" s="1"/>
  <c r="Z121" i="17" s="1"/>
  <c r="S121" i="17"/>
  <c r="Q121" i="17"/>
  <c r="AH120" i="17"/>
  <c r="W120" i="17"/>
  <c r="V120" i="17"/>
  <c r="T120" i="17"/>
  <c r="X120" i="17" s="1"/>
  <c r="Z120" i="17" s="1"/>
  <c r="S120" i="17"/>
  <c r="Q120" i="17"/>
  <c r="AH119" i="17"/>
  <c r="W119" i="17"/>
  <c r="V119" i="17"/>
  <c r="T119" i="17"/>
  <c r="X119" i="17" s="1"/>
  <c r="Z119" i="17" s="1"/>
  <c r="S119" i="17"/>
  <c r="Q119" i="17"/>
  <c r="AH118" i="17"/>
  <c r="W118" i="17"/>
  <c r="V118" i="17"/>
  <c r="T118" i="17"/>
  <c r="X118" i="17" s="1"/>
  <c r="Z118" i="17" s="1"/>
  <c r="S118" i="17"/>
  <c r="Q118" i="17"/>
  <c r="AH117" i="17"/>
  <c r="W117" i="17"/>
  <c r="V117" i="17"/>
  <c r="T117" i="17"/>
  <c r="X117" i="17" s="1"/>
  <c r="Z117" i="17" s="1"/>
  <c r="S117" i="17"/>
  <c r="Q117" i="17"/>
  <c r="AH116" i="17"/>
  <c r="W116" i="17"/>
  <c r="V116" i="17"/>
  <c r="T116" i="17"/>
  <c r="X116" i="17" s="1"/>
  <c r="Z116" i="17" s="1"/>
  <c r="S116" i="17"/>
  <c r="Q116" i="17"/>
  <c r="AH115" i="17"/>
  <c r="W115" i="17"/>
  <c r="V115" i="17"/>
  <c r="T115" i="17"/>
  <c r="X115" i="17" s="1"/>
  <c r="Z115" i="17" s="1"/>
  <c r="S115" i="17"/>
  <c r="Q115" i="17"/>
  <c r="AH114" i="17"/>
  <c r="W114" i="17"/>
  <c r="V114" i="17"/>
  <c r="T114" i="17"/>
  <c r="X114" i="17" s="1"/>
  <c r="Z114" i="17" s="1"/>
  <c r="S114" i="17"/>
  <c r="Q114" i="17"/>
  <c r="AH113" i="17"/>
  <c r="W113" i="17"/>
  <c r="V113" i="17"/>
  <c r="T113" i="17"/>
  <c r="X113" i="17" s="1"/>
  <c r="Z113" i="17" s="1"/>
  <c r="S113" i="17"/>
  <c r="Q113" i="17"/>
  <c r="AH112" i="17"/>
  <c r="W112" i="17"/>
  <c r="V112" i="17"/>
  <c r="T112" i="17"/>
  <c r="X112" i="17" s="1"/>
  <c r="Z112" i="17" s="1"/>
  <c r="S112" i="17"/>
  <c r="Q112" i="17"/>
  <c r="AH111" i="17"/>
  <c r="W111" i="17"/>
  <c r="V111" i="17"/>
  <c r="T111" i="17"/>
  <c r="X111" i="17" s="1"/>
  <c r="Z111" i="17" s="1"/>
  <c r="S111" i="17"/>
  <c r="Q111" i="17"/>
  <c r="AH110" i="17"/>
  <c r="W110" i="17"/>
  <c r="V110" i="17"/>
  <c r="T110" i="17"/>
  <c r="X110" i="17" s="1"/>
  <c r="Z110" i="17" s="1"/>
  <c r="S110" i="17"/>
  <c r="Q110" i="17"/>
  <c r="AH109" i="17"/>
  <c r="W109" i="17"/>
  <c r="V109" i="17"/>
  <c r="T109" i="17"/>
  <c r="X109" i="17" s="1"/>
  <c r="Z109" i="17" s="1"/>
  <c r="S109" i="17"/>
  <c r="Q109" i="17"/>
  <c r="AH108" i="17"/>
  <c r="W108" i="17"/>
  <c r="V108" i="17"/>
  <c r="T108" i="17"/>
  <c r="X108" i="17" s="1"/>
  <c r="Z108" i="17" s="1"/>
  <c r="S108" i="17"/>
  <c r="Q108" i="17"/>
  <c r="AH107" i="17"/>
  <c r="W107" i="17"/>
  <c r="V107" i="17"/>
  <c r="T107" i="17"/>
  <c r="X107" i="17" s="1"/>
  <c r="Z107" i="17" s="1"/>
  <c r="S107" i="17"/>
  <c r="Q107" i="17"/>
  <c r="AH106" i="17"/>
  <c r="W106" i="17"/>
  <c r="V106" i="17"/>
  <c r="T106" i="17"/>
  <c r="X106" i="17" s="1"/>
  <c r="Z106" i="17" s="1"/>
  <c r="S106" i="17"/>
  <c r="Q106" i="17"/>
  <c r="AH105" i="17"/>
  <c r="W105" i="17"/>
  <c r="V105" i="17"/>
  <c r="T105" i="17"/>
  <c r="X105" i="17" s="1"/>
  <c r="Z105" i="17" s="1"/>
  <c r="S105" i="17"/>
  <c r="Q105" i="17"/>
  <c r="AH104" i="17"/>
  <c r="W104" i="17"/>
  <c r="V104" i="17"/>
  <c r="T104" i="17"/>
  <c r="X104" i="17" s="1"/>
  <c r="Z104" i="17" s="1"/>
  <c r="S104" i="17"/>
  <c r="Q104" i="17"/>
  <c r="AH103" i="17"/>
  <c r="W103" i="17"/>
  <c r="V103" i="17"/>
  <c r="T103" i="17"/>
  <c r="X103" i="17" s="1"/>
  <c r="Z103" i="17" s="1"/>
  <c r="S103" i="17"/>
  <c r="Q103" i="17"/>
  <c r="AH102" i="17"/>
  <c r="W102" i="17"/>
  <c r="V102" i="17"/>
  <c r="T102" i="17"/>
  <c r="X102" i="17" s="1"/>
  <c r="Z102" i="17" s="1"/>
  <c r="S102" i="17"/>
  <c r="Q102" i="17"/>
  <c r="AH101" i="17"/>
  <c r="W101" i="17"/>
  <c r="V101" i="17"/>
  <c r="T101" i="17"/>
  <c r="X101" i="17" s="1"/>
  <c r="Z101" i="17" s="1"/>
  <c r="S101" i="17"/>
  <c r="Q101" i="17"/>
  <c r="AH100" i="17"/>
  <c r="W100" i="17"/>
  <c r="V100" i="17"/>
  <c r="T100" i="17"/>
  <c r="X100" i="17" s="1"/>
  <c r="Z100" i="17" s="1"/>
  <c r="S100" i="17"/>
  <c r="Q100" i="17"/>
  <c r="AH99" i="17"/>
  <c r="W99" i="17"/>
  <c r="V99" i="17"/>
  <c r="T99" i="17"/>
  <c r="X99" i="17" s="1"/>
  <c r="Z99" i="17" s="1"/>
  <c r="S99" i="17"/>
  <c r="Q99" i="17"/>
  <c r="AH98" i="17"/>
  <c r="W98" i="17"/>
  <c r="V98" i="17"/>
  <c r="T98" i="17"/>
  <c r="X98" i="17" s="1"/>
  <c r="Z98" i="17" s="1"/>
  <c r="S98" i="17"/>
  <c r="Q98" i="17"/>
  <c r="AH97" i="17"/>
  <c r="W97" i="17"/>
  <c r="V97" i="17"/>
  <c r="T97" i="17"/>
  <c r="X97" i="17" s="1"/>
  <c r="Z97" i="17" s="1"/>
  <c r="S97" i="17"/>
  <c r="Q97" i="17"/>
  <c r="AH96" i="17"/>
  <c r="W96" i="17"/>
  <c r="V96" i="17"/>
  <c r="T96" i="17"/>
  <c r="X96" i="17" s="1"/>
  <c r="Z96" i="17" s="1"/>
  <c r="S96" i="17"/>
  <c r="Q96" i="17"/>
  <c r="AH95" i="17"/>
  <c r="W95" i="17"/>
  <c r="V95" i="17"/>
  <c r="T95" i="17"/>
  <c r="X95" i="17" s="1"/>
  <c r="Z95" i="17" s="1"/>
  <c r="S95" i="17"/>
  <c r="Q95" i="17"/>
  <c r="AH94" i="17"/>
  <c r="W94" i="17"/>
  <c r="V94" i="17"/>
  <c r="T94" i="17"/>
  <c r="X94" i="17" s="1"/>
  <c r="Z94" i="17" s="1"/>
  <c r="S94" i="17"/>
  <c r="Q94" i="17"/>
  <c r="AH93" i="17"/>
  <c r="W93" i="17"/>
  <c r="V93" i="17"/>
  <c r="T93" i="17"/>
  <c r="X93" i="17" s="1"/>
  <c r="Z93" i="17" s="1"/>
  <c r="S93" i="17"/>
  <c r="Q93" i="17"/>
  <c r="AH92" i="17"/>
  <c r="W92" i="17"/>
  <c r="V92" i="17"/>
  <c r="T92" i="17"/>
  <c r="X92" i="17" s="1"/>
  <c r="Z92" i="17" s="1"/>
  <c r="S92" i="17"/>
  <c r="Q92" i="17"/>
  <c r="AH91" i="17"/>
  <c r="W91" i="17"/>
  <c r="V91" i="17"/>
  <c r="T91" i="17"/>
  <c r="X91" i="17" s="1"/>
  <c r="Z91" i="17" s="1"/>
  <c r="S91" i="17"/>
  <c r="Q91" i="17"/>
  <c r="AH90" i="17"/>
  <c r="W90" i="17"/>
  <c r="V90" i="17"/>
  <c r="T90" i="17"/>
  <c r="X90" i="17" s="1"/>
  <c r="Z90" i="17" s="1"/>
  <c r="S90" i="17"/>
  <c r="Q90" i="17"/>
  <c r="AH89" i="17"/>
  <c r="W89" i="17"/>
  <c r="V89" i="17"/>
  <c r="T89" i="17"/>
  <c r="X89" i="17" s="1"/>
  <c r="Z89" i="17" s="1"/>
  <c r="S89" i="17"/>
  <c r="Q89" i="17"/>
  <c r="AH88" i="17"/>
  <c r="W88" i="17"/>
  <c r="V88" i="17"/>
  <c r="T88" i="17"/>
  <c r="X88" i="17" s="1"/>
  <c r="Z88" i="17" s="1"/>
  <c r="S88" i="17"/>
  <c r="Q88" i="17"/>
  <c r="AH87" i="17"/>
  <c r="AG87" i="17"/>
  <c r="V87" i="17"/>
  <c r="W87" i="17" s="1"/>
  <c r="T87" i="17"/>
  <c r="X87" i="17" s="1"/>
  <c r="Z87" i="17" s="1"/>
  <c r="S87" i="17"/>
  <c r="Q87" i="17"/>
  <c r="K87" i="17"/>
  <c r="AH86" i="17"/>
  <c r="V86" i="17"/>
  <c r="T86" i="17"/>
  <c r="X86" i="17" s="1"/>
  <c r="Z86" i="17" s="1"/>
  <c r="S86" i="17"/>
  <c r="Q86" i="17"/>
  <c r="K86" i="17"/>
  <c r="AH85" i="17"/>
  <c r="V85" i="17"/>
  <c r="W85" i="17" s="1"/>
  <c r="T85" i="17"/>
  <c r="X85" i="17" s="1"/>
  <c r="Z85" i="17" s="1"/>
  <c r="S85" i="17"/>
  <c r="Q85" i="17"/>
  <c r="K85" i="17"/>
  <c r="AH84" i="17"/>
  <c r="V84" i="17"/>
  <c r="T84" i="17"/>
  <c r="X84" i="17" s="1"/>
  <c r="Z84" i="17" s="1"/>
  <c r="S84" i="17"/>
  <c r="Q84" i="17"/>
  <c r="K84" i="17"/>
  <c r="AH83" i="17"/>
  <c r="V83" i="17"/>
  <c r="T83" i="17"/>
  <c r="X83" i="17" s="1"/>
  <c r="Z83" i="17" s="1"/>
  <c r="S83" i="17"/>
  <c r="Q83" i="17"/>
  <c r="K83" i="17"/>
  <c r="AH82" i="17"/>
  <c r="AG82" i="17"/>
  <c r="V82" i="17"/>
  <c r="W82" i="17" s="1"/>
  <c r="T82" i="17"/>
  <c r="X82" i="17" s="1"/>
  <c r="Z82" i="17" s="1"/>
  <c r="S82" i="17"/>
  <c r="Q82" i="17"/>
  <c r="K82" i="17"/>
  <c r="AH81" i="17"/>
  <c r="V81" i="17"/>
  <c r="W81" i="17" s="1"/>
  <c r="T81" i="17"/>
  <c r="X81" i="17" s="1"/>
  <c r="Z81" i="17" s="1"/>
  <c r="S81" i="17"/>
  <c r="Q81" i="17"/>
  <c r="K81" i="17"/>
  <c r="AH80" i="17"/>
  <c r="V80" i="17"/>
  <c r="T80" i="17"/>
  <c r="X80" i="17" s="1"/>
  <c r="Z80" i="17" s="1"/>
  <c r="S80" i="17"/>
  <c r="Q80" i="17"/>
  <c r="K80" i="17"/>
  <c r="AH79" i="17"/>
  <c r="V79" i="17"/>
  <c r="T79" i="17"/>
  <c r="X79" i="17" s="1"/>
  <c r="Z79" i="17" s="1"/>
  <c r="S79" i="17"/>
  <c r="Q79" i="17"/>
  <c r="K79" i="17"/>
  <c r="AH78" i="17"/>
  <c r="AG78" i="17"/>
  <c r="V78" i="17"/>
  <c r="W78" i="17" s="1"/>
  <c r="T78" i="17"/>
  <c r="X78" i="17" s="1"/>
  <c r="Z78" i="17" s="1"/>
  <c r="S78" i="17"/>
  <c r="Q78" i="17"/>
  <c r="K78" i="17"/>
  <c r="AH77" i="17"/>
  <c r="V77" i="17"/>
  <c r="W77" i="17" s="1"/>
  <c r="T77" i="17"/>
  <c r="X77" i="17" s="1"/>
  <c r="Z77" i="17" s="1"/>
  <c r="S77" i="17"/>
  <c r="Q77" i="17"/>
  <c r="K77" i="17"/>
  <c r="AH76" i="17"/>
  <c r="V76" i="17"/>
  <c r="T76" i="17"/>
  <c r="X76" i="17" s="1"/>
  <c r="Z76" i="17" s="1"/>
  <c r="S76" i="17"/>
  <c r="Q76" i="17"/>
  <c r="K76" i="17"/>
  <c r="AH75" i="17"/>
  <c r="AG75" i="17"/>
  <c r="V75" i="17"/>
  <c r="W75" i="17" s="1"/>
  <c r="T75" i="17"/>
  <c r="X75" i="17" s="1"/>
  <c r="Z75" i="17" s="1"/>
  <c r="S75" i="17"/>
  <c r="Q75" i="17"/>
  <c r="K75" i="17"/>
  <c r="AH74" i="17"/>
  <c r="V74" i="17"/>
  <c r="T74" i="17"/>
  <c r="X74" i="17" s="1"/>
  <c r="Z74" i="17" s="1"/>
  <c r="S74" i="17"/>
  <c r="Q74" i="17"/>
  <c r="K74" i="17"/>
  <c r="AH73" i="17"/>
  <c r="V73" i="17"/>
  <c r="W73" i="17" s="1"/>
  <c r="T73" i="17"/>
  <c r="X73" i="17" s="1"/>
  <c r="Z73" i="17" s="1"/>
  <c r="S73" i="17"/>
  <c r="Q73" i="17"/>
  <c r="K73" i="17"/>
  <c r="AH72" i="17"/>
  <c r="W72" i="17"/>
  <c r="V72" i="17"/>
  <c r="AG72" i="17" s="1"/>
  <c r="T72" i="17"/>
  <c r="X72" i="17" s="1"/>
  <c r="Z72" i="17" s="1"/>
  <c r="S72" i="17"/>
  <c r="Q72" i="17"/>
  <c r="K72" i="17"/>
  <c r="AH71" i="17"/>
  <c r="V71" i="17"/>
  <c r="T71" i="17"/>
  <c r="X71" i="17" s="1"/>
  <c r="Z71" i="17" s="1"/>
  <c r="S71" i="17"/>
  <c r="Q71" i="17"/>
  <c r="K71" i="17"/>
  <c r="AH70" i="17"/>
  <c r="V70" i="17"/>
  <c r="T70" i="17"/>
  <c r="X70" i="17" s="1"/>
  <c r="Z70" i="17" s="1"/>
  <c r="S70" i="17"/>
  <c r="Q70" i="17"/>
  <c r="K70" i="17"/>
  <c r="AH69" i="17"/>
  <c r="V69" i="17"/>
  <c r="W69" i="17" s="1"/>
  <c r="T69" i="17"/>
  <c r="X69" i="17" s="1"/>
  <c r="Z69" i="17" s="1"/>
  <c r="S69" i="17"/>
  <c r="Q69" i="17"/>
  <c r="K69" i="17"/>
  <c r="AH68" i="17"/>
  <c r="W68" i="17"/>
  <c r="V68" i="17"/>
  <c r="AG68" i="17" s="1"/>
  <c r="T68" i="17"/>
  <c r="X68" i="17" s="1"/>
  <c r="Z68" i="17" s="1"/>
  <c r="S68" i="17"/>
  <c r="Q68" i="17"/>
  <c r="K68" i="17"/>
  <c r="AH67" i="17"/>
  <c r="V67" i="17"/>
  <c r="T67" i="17"/>
  <c r="X67" i="17" s="1"/>
  <c r="Z67" i="17" s="1"/>
  <c r="S67" i="17"/>
  <c r="Q67" i="17"/>
  <c r="K67" i="17"/>
  <c r="AH66" i="17"/>
  <c r="V66" i="17"/>
  <c r="T66" i="17"/>
  <c r="X66" i="17" s="1"/>
  <c r="Z66" i="17" s="1"/>
  <c r="S66" i="17"/>
  <c r="Q66" i="17"/>
  <c r="K66" i="17"/>
  <c r="AH65" i="17"/>
  <c r="V65" i="17"/>
  <c r="W65" i="17" s="1"/>
  <c r="T65" i="17"/>
  <c r="X65" i="17" s="1"/>
  <c r="Z65" i="17" s="1"/>
  <c r="S65" i="17"/>
  <c r="Q65" i="17"/>
  <c r="K65" i="17"/>
  <c r="AH64" i="17"/>
  <c r="V64" i="17"/>
  <c r="T64" i="17"/>
  <c r="X64" i="17" s="1"/>
  <c r="Z64" i="17" s="1"/>
  <c r="S64" i="17"/>
  <c r="Q64" i="17"/>
  <c r="K64" i="17"/>
  <c r="AH63" i="17"/>
  <c r="AG63" i="17"/>
  <c r="V63" i="17"/>
  <c r="W63" i="17" s="1"/>
  <c r="T63" i="17"/>
  <c r="X63" i="17" s="1"/>
  <c r="Z63" i="17" s="1"/>
  <c r="S63" i="17"/>
  <c r="Q63" i="17"/>
  <c r="K63" i="17"/>
  <c r="AH62" i="17"/>
  <c r="V62" i="17"/>
  <c r="T62" i="17"/>
  <c r="X62" i="17" s="1"/>
  <c r="Z62" i="17" s="1"/>
  <c r="S62" i="17"/>
  <c r="Q62" i="17"/>
  <c r="K62" i="17"/>
  <c r="AH61" i="17"/>
  <c r="V61" i="17"/>
  <c r="W61" i="17" s="1"/>
  <c r="T61" i="17"/>
  <c r="X61" i="17" s="1"/>
  <c r="Z61" i="17" s="1"/>
  <c r="S61" i="17"/>
  <c r="Q61" i="17"/>
  <c r="K61" i="17"/>
  <c r="AH60" i="17"/>
  <c r="W60" i="17"/>
  <c r="V60" i="17"/>
  <c r="AG60" i="17" s="1"/>
  <c r="T60" i="17"/>
  <c r="X60" i="17" s="1"/>
  <c r="Z60" i="17" s="1"/>
  <c r="S60" i="17"/>
  <c r="Q60" i="17"/>
  <c r="K60" i="17"/>
  <c r="AH59" i="17"/>
  <c r="V59" i="17"/>
  <c r="T59" i="17"/>
  <c r="X59" i="17" s="1"/>
  <c r="Z59" i="17" s="1"/>
  <c r="S59" i="17"/>
  <c r="Q59" i="17"/>
  <c r="K59" i="17"/>
  <c r="AH58" i="17"/>
  <c r="AG58" i="17"/>
  <c r="V58" i="17"/>
  <c r="W58" i="17" s="1"/>
  <c r="T58" i="17"/>
  <c r="X58" i="17" s="1"/>
  <c r="Z58" i="17" s="1"/>
  <c r="S58" i="17"/>
  <c r="Q58" i="17"/>
  <c r="K58" i="17"/>
  <c r="AH57" i="17"/>
  <c r="V57" i="17"/>
  <c r="T57" i="17"/>
  <c r="X57" i="17" s="1"/>
  <c r="Z57" i="17" s="1"/>
  <c r="S57" i="17"/>
  <c r="Q57" i="17"/>
  <c r="K57" i="17"/>
  <c r="AH56" i="17"/>
  <c r="V56" i="17"/>
  <c r="T56" i="17"/>
  <c r="X56" i="17" s="1"/>
  <c r="Z56" i="17" s="1"/>
  <c r="S56" i="17"/>
  <c r="Q56" i="17"/>
  <c r="K56" i="17"/>
  <c r="AH55" i="17"/>
  <c r="AG55" i="17"/>
  <c r="V55" i="17"/>
  <c r="W55" i="17" s="1"/>
  <c r="T55" i="17"/>
  <c r="X55" i="17" s="1"/>
  <c r="Z55" i="17" s="1"/>
  <c r="S55" i="17"/>
  <c r="Q55" i="17"/>
  <c r="K55" i="17"/>
  <c r="AH54" i="17"/>
  <c r="V54" i="17"/>
  <c r="T54" i="17"/>
  <c r="X54" i="17" s="1"/>
  <c r="Z54" i="17" s="1"/>
  <c r="S54" i="17"/>
  <c r="Q54" i="17"/>
  <c r="K54" i="17"/>
  <c r="AH53" i="17"/>
  <c r="V53" i="17"/>
  <c r="T53" i="17"/>
  <c r="X53" i="17" s="1"/>
  <c r="Z53" i="17" s="1"/>
  <c r="S53" i="17"/>
  <c r="Q53" i="17"/>
  <c r="K53" i="17"/>
  <c r="AH52" i="17"/>
  <c r="V52" i="17"/>
  <c r="T52" i="17"/>
  <c r="X52" i="17" s="1"/>
  <c r="Z52" i="17" s="1"/>
  <c r="S52" i="17"/>
  <c r="Q52" i="17"/>
  <c r="K52" i="17"/>
  <c r="AH51" i="17"/>
  <c r="V51" i="17"/>
  <c r="T51" i="17"/>
  <c r="X51" i="17" s="1"/>
  <c r="Z51" i="17" s="1"/>
  <c r="S51" i="17"/>
  <c r="Q51" i="17"/>
  <c r="K51" i="17"/>
  <c r="AH50" i="17"/>
  <c r="AG50" i="17"/>
  <c r="V50" i="17"/>
  <c r="W50" i="17" s="1"/>
  <c r="T50" i="17"/>
  <c r="X50" i="17" s="1"/>
  <c r="Z50" i="17" s="1"/>
  <c r="S50" i="17"/>
  <c r="Q50" i="17"/>
  <c r="K50" i="17"/>
  <c r="AH49" i="17"/>
  <c r="V49" i="17"/>
  <c r="T49" i="17"/>
  <c r="X49" i="17" s="1"/>
  <c r="Z49" i="17" s="1"/>
  <c r="S49" i="17"/>
  <c r="Q49" i="17"/>
  <c r="K49" i="17"/>
  <c r="AH48" i="17"/>
  <c r="V48" i="17"/>
  <c r="T48" i="17"/>
  <c r="X48" i="17" s="1"/>
  <c r="Z48" i="17" s="1"/>
  <c r="S48" i="17"/>
  <c r="Q48" i="17"/>
  <c r="K48" i="17"/>
  <c r="AH47" i="17"/>
  <c r="V47" i="17"/>
  <c r="T47" i="17"/>
  <c r="X47" i="17" s="1"/>
  <c r="Z47" i="17" s="1"/>
  <c r="S47" i="17"/>
  <c r="Q47" i="17"/>
  <c r="K47" i="17"/>
  <c r="AH46" i="17"/>
  <c r="AG46" i="17"/>
  <c r="V46" i="17"/>
  <c r="W46" i="17" s="1"/>
  <c r="T46" i="17"/>
  <c r="X46" i="17" s="1"/>
  <c r="Z46" i="17" s="1"/>
  <c r="S46" i="17"/>
  <c r="Q46" i="17"/>
  <c r="K46" i="17"/>
  <c r="AH45" i="17"/>
  <c r="V45" i="17"/>
  <c r="T45" i="17"/>
  <c r="X45" i="17" s="1"/>
  <c r="Z45" i="17" s="1"/>
  <c r="S45" i="17"/>
  <c r="Q45" i="17"/>
  <c r="K45" i="17"/>
  <c r="AH44" i="17"/>
  <c r="V44" i="17"/>
  <c r="T44" i="17"/>
  <c r="X44" i="17" s="1"/>
  <c r="Z44" i="17" s="1"/>
  <c r="S44" i="17"/>
  <c r="Q44" i="17"/>
  <c r="K44" i="17"/>
  <c r="AH43" i="17"/>
  <c r="AG43" i="17"/>
  <c r="V43" i="17"/>
  <c r="W43" i="17" s="1"/>
  <c r="T43" i="17"/>
  <c r="X43" i="17" s="1"/>
  <c r="Z43" i="17" s="1"/>
  <c r="S43" i="17"/>
  <c r="Q43" i="17"/>
  <c r="K43" i="17"/>
  <c r="AH42" i="17"/>
  <c r="V42" i="17"/>
  <c r="T42" i="17"/>
  <c r="X42" i="17" s="1"/>
  <c r="Z42" i="17" s="1"/>
  <c r="S42" i="17"/>
  <c r="Q42" i="17"/>
  <c r="K42" i="17"/>
  <c r="AH41" i="17"/>
  <c r="V41" i="17"/>
  <c r="T41" i="17"/>
  <c r="X41" i="17" s="1"/>
  <c r="Z41" i="17" s="1"/>
  <c r="S41" i="17"/>
  <c r="Q41" i="17"/>
  <c r="K41" i="17"/>
  <c r="AH40" i="17"/>
  <c r="W40" i="17"/>
  <c r="V40" i="17"/>
  <c r="AG40" i="17" s="1"/>
  <c r="T40" i="17"/>
  <c r="X40" i="17" s="1"/>
  <c r="Z40" i="17" s="1"/>
  <c r="S40" i="17"/>
  <c r="Q40" i="17"/>
  <c r="K40" i="17"/>
  <c r="AH39" i="17"/>
  <c r="V39" i="17"/>
  <c r="T39" i="17"/>
  <c r="X39" i="17" s="1"/>
  <c r="Z39" i="17" s="1"/>
  <c r="S39" i="17"/>
  <c r="Q39" i="17"/>
  <c r="K39" i="17"/>
  <c r="AH38" i="17"/>
  <c r="V38" i="17"/>
  <c r="T38" i="17"/>
  <c r="X38" i="17" s="1"/>
  <c r="Z38" i="17" s="1"/>
  <c r="S38" i="17"/>
  <c r="Q38" i="17"/>
  <c r="K38" i="17"/>
  <c r="AH37" i="17"/>
  <c r="V37" i="17"/>
  <c r="T37" i="17"/>
  <c r="X37" i="17" s="1"/>
  <c r="Z37" i="17" s="1"/>
  <c r="S37" i="17"/>
  <c r="Q37" i="17"/>
  <c r="K37" i="17"/>
  <c r="AH36" i="17"/>
  <c r="W36" i="17"/>
  <c r="V36" i="17"/>
  <c r="AG36" i="17" s="1"/>
  <c r="T36" i="17"/>
  <c r="X36" i="17" s="1"/>
  <c r="Z36" i="17" s="1"/>
  <c r="S36" i="17"/>
  <c r="Q36" i="17"/>
  <c r="K36" i="17"/>
  <c r="AH35" i="17"/>
  <c r="V35" i="17"/>
  <c r="T35" i="17"/>
  <c r="X35" i="17" s="1"/>
  <c r="Z35" i="17" s="1"/>
  <c r="S35" i="17"/>
  <c r="Q35" i="17"/>
  <c r="K35" i="17"/>
  <c r="AH34" i="17"/>
  <c r="V34" i="17"/>
  <c r="T34" i="17"/>
  <c r="X34" i="17" s="1"/>
  <c r="Z34" i="17" s="1"/>
  <c r="S34" i="17"/>
  <c r="Q34" i="17"/>
  <c r="K34" i="17"/>
  <c r="AH33" i="17"/>
  <c r="V33" i="17"/>
  <c r="T33" i="17"/>
  <c r="X33" i="17" s="1"/>
  <c r="Z33" i="17" s="1"/>
  <c r="S33" i="17"/>
  <c r="Q33" i="17"/>
  <c r="K33" i="17"/>
  <c r="AH32" i="17"/>
  <c r="V32" i="17"/>
  <c r="T32" i="17"/>
  <c r="X32" i="17" s="1"/>
  <c r="Z32" i="17" s="1"/>
  <c r="S32" i="17"/>
  <c r="Q32" i="17"/>
  <c r="AH31" i="17"/>
  <c r="V31" i="17"/>
  <c r="W31" i="17" s="1"/>
  <c r="T31" i="17"/>
  <c r="X31" i="17" s="1"/>
  <c r="Z31" i="17" s="1"/>
  <c r="S31" i="17"/>
  <c r="Q31" i="17"/>
  <c r="K31" i="17"/>
  <c r="AH30" i="17"/>
  <c r="V30" i="17"/>
  <c r="T30" i="17"/>
  <c r="X30" i="17" s="1"/>
  <c r="Z30" i="17" s="1"/>
  <c r="S30" i="17"/>
  <c r="Q30" i="17"/>
  <c r="K30" i="17"/>
  <c r="AH29" i="17"/>
  <c r="V29" i="17"/>
  <c r="T29" i="17"/>
  <c r="X29" i="17" s="1"/>
  <c r="Z29" i="17" s="1"/>
  <c r="S29" i="17"/>
  <c r="Q29" i="17"/>
  <c r="K29" i="17"/>
  <c r="AH28" i="17"/>
  <c r="W28" i="17"/>
  <c r="V28" i="17"/>
  <c r="AG28" i="17" s="1"/>
  <c r="T28" i="17"/>
  <c r="X28" i="17" s="1"/>
  <c r="Z28" i="17" s="1"/>
  <c r="S28" i="17"/>
  <c r="Q28" i="17"/>
  <c r="K28" i="17"/>
  <c r="AH27" i="17"/>
  <c r="V27" i="17"/>
  <c r="T27" i="17"/>
  <c r="X27" i="17" s="1"/>
  <c r="Z27" i="17" s="1"/>
  <c r="S27" i="17"/>
  <c r="Q27" i="17"/>
  <c r="K27" i="17"/>
  <c r="AH26" i="17"/>
  <c r="AG26" i="17"/>
  <c r="V26" i="17"/>
  <c r="W26" i="17" s="1"/>
  <c r="T26" i="17"/>
  <c r="X26" i="17" s="1"/>
  <c r="Z26" i="17" s="1"/>
  <c r="S26" i="17"/>
  <c r="Q26" i="17"/>
  <c r="K26" i="17"/>
  <c r="AH25" i="17"/>
  <c r="V25" i="17"/>
  <c r="T25" i="17"/>
  <c r="X25" i="17" s="1"/>
  <c r="Z25" i="17" s="1"/>
  <c r="S25" i="17"/>
  <c r="Q25" i="17"/>
  <c r="K25" i="17"/>
  <c r="AH24" i="17"/>
  <c r="V24" i="17"/>
  <c r="T24" i="17"/>
  <c r="X24" i="17" s="1"/>
  <c r="Z24" i="17" s="1"/>
  <c r="S24" i="17"/>
  <c r="Q24" i="17"/>
  <c r="K24" i="17"/>
  <c r="AH23" i="17"/>
  <c r="AG23" i="17"/>
  <c r="V23" i="17"/>
  <c r="W23" i="17" s="1"/>
  <c r="T23" i="17"/>
  <c r="X23" i="17" s="1"/>
  <c r="Z23" i="17" s="1"/>
  <c r="S23" i="17"/>
  <c r="Q23" i="17"/>
  <c r="K23" i="17"/>
  <c r="AH22" i="17"/>
  <c r="V22" i="17"/>
  <c r="T22" i="17"/>
  <c r="X22" i="17" s="1"/>
  <c r="Z22" i="17" s="1"/>
  <c r="S22" i="17"/>
  <c r="Q22" i="17"/>
  <c r="K22" i="17"/>
  <c r="AH21" i="17"/>
  <c r="V21" i="17"/>
  <c r="T21" i="17"/>
  <c r="X21" i="17" s="1"/>
  <c r="Z21" i="17" s="1"/>
  <c r="S21" i="17"/>
  <c r="Q21" i="17"/>
  <c r="K21" i="17"/>
  <c r="AH20" i="17"/>
  <c r="V20" i="17"/>
  <c r="T20" i="17"/>
  <c r="X20" i="17" s="1"/>
  <c r="Z20" i="17" s="1"/>
  <c r="S20" i="17"/>
  <c r="Q20" i="17"/>
  <c r="K20" i="17"/>
  <c r="AH19" i="17"/>
  <c r="V19" i="17"/>
  <c r="T19" i="17"/>
  <c r="X19" i="17" s="1"/>
  <c r="Z19" i="17" s="1"/>
  <c r="S19" i="17"/>
  <c r="Q19" i="17"/>
  <c r="K19" i="17"/>
  <c r="AH18" i="17"/>
  <c r="V18" i="17"/>
  <c r="W18" i="17" s="1"/>
  <c r="T18" i="17"/>
  <c r="X18" i="17" s="1"/>
  <c r="Z18" i="17" s="1"/>
  <c r="S18" i="17"/>
  <c r="Q18" i="17"/>
  <c r="K18" i="17"/>
  <c r="AH17" i="17"/>
  <c r="V17" i="17"/>
  <c r="T17" i="17"/>
  <c r="X17" i="17" s="1"/>
  <c r="Z17" i="17" s="1"/>
  <c r="S17" i="17"/>
  <c r="Q17" i="17"/>
  <c r="K17" i="17"/>
  <c r="AH16" i="17"/>
  <c r="V16" i="17"/>
  <c r="AI253" i="17" s="1"/>
  <c r="T16" i="17"/>
  <c r="X16" i="17" s="1"/>
  <c r="Z16" i="17" s="1"/>
  <c r="S16" i="17"/>
  <c r="Q16" i="17"/>
  <c r="K16" i="17"/>
  <c r="AH15" i="17"/>
  <c r="V15" i="17"/>
  <c r="T15" i="17"/>
  <c r="X15" i="17" s="1"/>
  <c r="Z15" i="17" s="1"/>
  <c r="S15" i="17"/>
  <c r="Q15" i="17"/>
  <c r="K15" i="17"/>
  <c r="AH14" i="17"/>
  <c r="V14" i="17"/>
  <c r="W14" i="17" s="1"/>
  <c r="T14" i="17"/>
  <c r="X14" i="17" s="1"/>
  <c r="Z14" i="17" s="1"/>
  <c r="S14" i="17"/>
  <c r="Q14" i="17"/>
  <c r="K14" i="17"/>
  <c r="AH13" i="17"/>
  <c r="V13" i="17"/>
  <c r="AI261" i="17" s="1"/>
  <c r="T13" i="17"/>
  <c r="X13" i="17" s="1"/>
  <c r="Z13" i="17" s="1"/>
  <c r="S13" i="17"/>
  <c r="Q13" i="17"/>
  <c r="K13" i="17"/>
  <c r="AH12" i="17"/>
  <c r="V12" i="17"/>
  <c r="AI251" i="17" s="1"/>
  <c r="T12" i="17"/>
  <c r="X12" i="17" s="1"/>
  <c r="Z12" i="17" s="1"/>
  <c r="S12" i="17"/>
  <c r="Q12" i="17"/>
  <c r="K12" i="17"/>
  <c r="AH11" i="17"/>
  <c r="V11" i="17"/>
  <c r="W11" i="17" s="1"/>
  <c r="T11" i="17"/>
  <c r="X11" i="17" s="1"/>
  <c r="Z11" i="17" s="1"/>
  <c r="S11" i="17"/>
  <c r="Q11" i="17"/>
  <c r="K11" i="17"/>
  <c r="AH10" i="17"/>
  <c r="V10" i="17"/>
  <c r="T10" i="17"/>
  <c r="X10" i="17" s="1"/>
  <c r="Z10" i="17" s="1"/>
  <c r="S10" i="17"/>
  <c r="Q10" i="17"/>
  <c r="K10" i="17"/>
  <c r="AH9" i="17"/>
  <c r="V9" i="17"/>
  <c r="T9" i="17"/>
  <c r="X9" i="17" s="1"/>
  <c r="Z9" i="17" s="1"/>
  <c r="S9" i="17"/>
  <c r="Q9" i="17"/>
  <c r="K9" i="17"/>
  <c r="AH8" i="17"/>
  <c r="V8" i="17"/>
  <c r="AG8" i="17" s="1"/>
  <c r="T8" i="17"/>
  <c r="X8" i="17" s="1"/>
  <c r="Z8" i="17" s="1"/>
  <c r="S8" i="17"/>
  <c r="Q8" i="17"/>
  <c r="AH7" i="17"/>
  <c r="V7" i="17"/>
  <c r="T7" i="17"/>
  <c r="X7" i="17" s="1"/>
  <c r="Z7" i="17" s="1"/>
  <c r="S7" i="17"/>
  <c r="Q7" i="17"/>
  <c r="AH6" i="17"/>
  <c r="V6" i="17"/>
  <c r="T6" i="17"/>
  <c r="X6" i="17" s="1"/>
  <c r="Z6" i="17" s="1"/>
  <c r="S6" i="17"/>
  <c r="Q6" i="17"/>
  <c r="AH5" i="17"/>
  <c r="V5" i="17"/>
  <c r="T5" i="17"/>
  <c r="X5" i="17" s="1"/>
  <c r="Z5" i="17" s="1"/>
  <c r="S5" i="17"/>
  <c r="Q5" i="17"/>
  <c r="K5" i="17"/>
  <c r="AH4" i="17"/>
  <c r="V4" i="17"/>
  <c r="AG4" i="17" s="1"/>
  <c r="T4" i="17"/>
  <c r="X4" i="17" s="1"/>
  <c r="Z4" i="17" s="1"/>
  <c r="S4" i="17"/>
  <c r="Q4" i="17"/>
  <c r="K4" i="17"/>
  <c r="AH3" i="17"/>
  <c r="V3" i="17"/>
  <c r="T3" i="17"/>
  <c r="X3" i="17" s="1"/>
  <c r="Z3" i="17" s="1"/>
  <c r="S3" i="17"/>
  <c r="Q3" i="17"/>
  <c r="K3" i="17"/>
  <c r="AH2" i="17"/>
  <c r="V2" i="17"/>
  <c r="T2" i="17"/>
  <c r="X2" i="17" s="1"/>
  <c r="Z2" i="17" s="1"/>
  <c r="S2" i="17"/>
  <c r="Q2" i="17"/>
  <c r="K2" i="17"/>
  <c r="AL267" i="16"/>
  <c r="AI267" i="16"/>
  <c r="AH267" i="16"/>
  <c r="AK267" i="16" s="1"/>
  <c r="AL266" i="16"/>
  <c r="AN266" i="16" s="1"/>
  <c r="AI266" i="16"/>
  <c r="AH266" i="16"/>
  <c r="AK266" i="16" s="1"/>
  <c r="AL265" i="16"/>
  <c r="AI265" i="16"/>
  <c r="AH265" i="16"/>
  <c r="AK265" i="16" s="1"/>
  <c r="AL264" i="16"/>
  <c r="AN264" i="16" s="1"/>
  <c r="AI264" i="16"/>
  <c r="AH264" i="16"/>
  <c r="AK264" i="16" s="1"/>
  <c r="AL263" i="16"/>
  <c r="AN263" i="16" s="1"/>
  <c r="AI263" i="16"/>
  <c r="AH263" i="16"/>
  <c r="AK263" i="16" s="1"/>
  <c r="AL262" i="16"/>
  <c r="AN262" i="16" s="1"/>
  <c r="AI262" i="16"/>
  <c r="AH262" i="16"/>
  <c r="AL261" i="16"/>
  <c r="AN261" i="16" s="1"/>
  <c r="AH261" i="16"/>
  <c r="AL260" i="16"/>
  <c r="AN260" i="16" s="1"/>
  <c r="AI260" i="16"/>
  <c r="AH260" i="16"/>
  <c r="AL259" i="16"/>
  <c r="AN259" i="16" s="1"/>
  <c r="AH259" i="16"/>
  <c r="AL258" i="16"/>
  <c r="AN258" i="16" s="1"/>
  <c r="AI258" i="16"/>
  <c r="AH258" i="16"/>
  <c r="AL257" i="16"/>
  <c r="AN257" i="16" s="1"/>
  <c r="AI257" i="16"/>
  <c r="AH257" i="16"/>
  <c r="AL256" i="16"/>
  <c r="AN256" i="16" s="1"/>
  <c r="AI256" i="16"/>
  <c r="AH256" i="16"/>
  <c r="AL255" i="16"/>
  <c r="AN255" i="16" s="1"/>
  <c r="AI255" i="16"/>
  <c r="AH255" i="16"/>
  <c r="AL254" i="16"/>
  <c r="AN254" i="16" s="1"/>
  <c r="AI254" i="16"/>
  <c r="AH254" i="16"/>
  <c r="AL253" i="16"/>
  <c r="AN253" i="16" s="1"/>
  <c r="AH253" i="16"/>
  <c r="AL252" i="16"/>
  <c r="AN252" i="16" s="1"/>
  <c r="AH252" i="16"/>
  <c r="AL251" i="16"/>
  <c r="AN251" i="16" s="1"/>
  <c r="AH251" i="16"/>
  <c r="AL250" i="16"/>
  <c r="AN250" i="16" s="1"/>
  <c r="AI250" i="16"/>
  <c r="AH250" i="16"/>
  <c r="AL249" i="16"/>
  <c r="AN249" i="16" s="1"/>
  <c r="AI249" i="16"/>
  <c r="AH249" i="16"/>
  <c r="AL248" i="16"/>
  <c r="AN248" i="16" s="1"/>
  <c r="AI248" i="16"/>
  <c r="AH248" i="16"/>
  <c r="AL247" i="16"/>
  <c r="AN247" i="16" s="1"/>
  <c r="AI247" i="16"/>
  <c r="AH247" i="16"/>
  <c r="AL246" i="16"/>
  <c r="AN246" i="16" s="1"/>
  <c r="AI246" i="16"/>
  <c r="AH246" i="16"/>
  <c r="AL245" i="16"/>
  <c r="AN245" i="16" s="1"/>
  <c r="AI245" i="16"/>
  <c r="AH245" i="16"/>
  <c r="AL244" i="16"/>
  <c r="AN244" i="16" s="1"/>
  <c r="AI244" i="16"/>
  <c r="AH244" i="16"/>
  <c r="AL243" i="16"/>
  <c r="AN243" i="16" s="1"/>
  <c r="AI243" i="16"/>
  <c r="AH243" i="16"/>
  <c r="AL242" i="16"/>
  <c r="AN242" i="16" s="1"/>
  <c r="AH242" i="16"/>
  <c r="AL241" i="16"/>
  <c r="AN241" i="16" s="1"/>
  <c r="AH241" i="16"/>
  <c r="AL240" i="16"/>
  <c r="AN240" i="16" s="1"/>
  <c r="AH240" i="16"/>
  <c r="AL239" i="16"/>
  <c r="AN239" i="16" s="1"/>
  <c r="AI239" i="16"/>
  <c r="AH239" i="16"/>
  <c r="AL238" i="16"/>
  <c r="AN238" i="16" s="1"/>
  <c r="AI238" i="16"/>
  <c r="AH238" i="16"/>
  <c r="AL237" i="16"/>
  <c r="AN237" i="16" s="1"/>
  <c r="AI237" i="16"/>
  <c r="AH237" i="16"/>
  <c r="AL236" i="16"/>
  <c r="AN236" i="16" s="1"/>
  <c r="AI236" i="16"/>
  <c r="AH236" i="16"/>
  <c r="AL235" i="16"/>
  <c r="AN235" i="16" s="1"/>
  <c r="AI235" i="16"/>
  <c r="AH235" i="16"/>
  <c r="AL234" i="16"/>
  <c r="AN234" i="16" s="1"/>
  <c r="AI234" i="16"/>
  <c r="AH234" i="16"/>
  <c r="AL233" i="16"/>
  <c r="AN233" i="16" s="1"/>
  <c r="AI233" i="16"/>
  <c r="AH233" i="16"/>
  <c r="AL232" i="16"/>
  <c r="AN232" i="16" s="1"/>
  <c r="AI232" i="16"/>
  <c r="AH232" i="16"/>
  <c r="AL231" i="16"/>
  <c r="AN231" i="16" s="1"/>
  <c r="AI231" i="16"/>
  <c r="AH231" i="16"/>
  <c r="AL230" i="16"/>
  <c r="AN230" i="16" s="1"/>
  <c r="AI230" i="16"/>
  <c r="AH230" i="16"/>
  <c r="AL229" i="16"/>
  <c r="AN229" i="16" s="1"/>
  <c r="AI229" i="16"/>
  <c r="AH229" i="16"/>
  <c r="AL228" i="16"/>
  <c r="AN228" i="16" s="1"/>
  <c r="AI228" i="16"/>
  <c r="AH228" i="16"/>
  <c r="AL227" i="16"/>
  <c r="AN227" i="16" s="1"/>
  <c r="AI227" i="16"/>
  <c r="AH227" i="16"/>
  <c r="AL226" i="16"/>
  <c r="AN226" i="16" s="1"/>
  <c r="AI226" i="16"/>
  <c r="AH226" i="16"/>
  <c r="AL225" i="16"/>
  <c r="AN225" i="16" s="1"/>
  <c r="AI225" i="16"/>
  <c r="AH225" i="16"/>
  <c r="AL224" i="16"/>
  <c r="AN224" i="16" s="1"/>
  <c r="AI224" i="16"/>
  <c r="AH224" i="16"/>
  <c r="AL223" i="16"/>
  <c r="AI223" i="16"/>
  <c r="AH223" i="16"/>
  <c r="AL222" i="16"/>
  <c r="AI222" i="16"/>
  <c r="AH222" i="16"/>
  <c r="AL221" i="16"/>
  <c r="AI221" i="16"/>
  <c r="AH221" i="16"/>
  <c r="AK221" i="16" s="1"/>
  <c r="AL220" i="16"/>
  <c r="AI220" i="16"/>
  <c r="AH220" i="16"/>
  <c r="AK220" i="16" s="1"/>
  <c r="AL219" i="16"/>
  <c r="AI219" i="16"/>
  <c r="AH219" i="16"/>
  <c r="AL218" i="16"/>
  <c r="AI218" i="16"/>
  <c r="AH218" i="16"/>
  <c r="AL217" i="16"/>
  <c r="AI217" i="16"/>
  <c r="AH217" i="16"/>
  <c r="AL216" i="16"/>
  <c r="AI216" i="16"/>
  <c r="AH216" i="16"/>
  <c r="AL215" i="16"/>
  <c r="AI215" i="16"/>
  <c r="AH215" i="16"/>
  <c r="AL214" i="16"/>
  <c r="AI214" i="16"/>
  <c r="AH214" i="16"/>
  <c r="AL213" i="16"/>
  <c r="AI213" i="16"/>
  <c r="AH213" i="16"/>
  <c r="AK213" i="16" s="1"/>
  <c r="AL212" i="16"/>
  <c r="AI212" i="16"/>
  <c r="AH212" i="16"/>
  <c r="AK212" i="16" s="1"/>
  <c r="AL211" i="16"/>
  <c r="AI211" i="16"/>
  <c r="AH211" i="16"/>
  <c r="AL210" i="16"/>
  <c r="AI210" i="16"/>
  <c r="AH210" i="16"/>
  <c r="AL209" i="16"/>
  <c r="AI209" i="16"/>
  <c r="AH209" i="16"/>
  <c r="AL208" i="16"/>
  <c r="AI208" i="16"/>
  <c r="AH208" i="16"/>
  <c r="AL207" i="16"/>
  <c r="AI207" i="16"/>
  <c r="AH207" i="16"/>
  <c r="AB207" i="16"/>
  <c r="AL206" i="16"/>
  <c r="AN206" i="16" s="1"/>
  <c r="AI206" i="16"/>
  <c r="AH206" i="16"/>
  <c r="AP205" i="16"/>
  <c r="AN205" i="16"/>
  <c r="AI205" i="16"/>
  <c r="AH205" i="16"/>
  <c r="AK205" i="16" s="1"/>
  <c r="AL204" i="16"/>
  <c r="AN204" i="16" s="1"/>
  <c r="AI204" i="16"/>
  <c r="AH204" i="16"/>
  <c r="AK204" i="16" s="1"/>
  <c r="AL203" i="16"/>
  <c r="AI203" i="16"/>
  <c r="AH203" i="16"/>
  <c r="AK203" i="16" s="1"/>
  <c r="AH200" i="16"/>
  <c r="V200" i="16"/>
  <c r="T200" i="16"/>
  <c r="X200" i="16" s="1"/>
  <c r="Z200" i="16" s="1"/>
  <c r="S200" i="16"/>
  <c r="Q200" i="16"/>
  <c r="K200" i="16"/>
  <c r="AH199" i="16"/>
  <c r="W199" i="16"/>
  <c r="V199" i="16"/>
  <c r="T199" i="16"/>
  <c r="X199" i="16" s="1"/>
  <c r="Z199" i="16" s="1"/>
  <c r="S199" i="16"/>
  <c r="Q199" i="16"/>
  <c r="AH198" i="16"/>
  <c r="W198" i="16"/>
  <c r="V198" i="16"/>
  <c r="T198" i="16"/>
  <c r="X198" i="16" s="1"/>
  <c r="Z198" i="16" s="1"/>
  <c r="S198" i="16"/>
  <c r="Q198" i="16"/>
  <c r="AH197" i="16"/>
  <c r="W197" i="16"/>
  <c r="V197" i="16"/>
  <c r="T197" i="16"/>
  <c r="X197" i="16" s="1"/>
  <c r="Z197" i="16" s="1"/>
  <c r="S197" i="16"/>
  <c r="Q197" i="16"/>
  <c r="AH196" i="16"/>
  <c r="W196" i="16"/>
  <c r="V196" i="16"/>
  <c r="T196" i="16"/>
  <c r="X196" i="16" s="1"/>
  <c r="Z196" i="16" s="1"/>
  <c r="S196" i="16"/>
  <c r="Q196" i="16"/>
  <c r="AH195" i="16"/>
  <c r="W195" i="16"/>
  <c r="V195" i="16"/>
  <c r="T195" i="16"/>
  <c r="X195" i="16" s="1"/>
  <c r="Z195" i="16" s="1"/>
  <c r="S195" i="16"/>
  <c r="Q195" i="16"/>
  <c r="AH194" i="16"/>
  <c r="W194" i="16"/>
  <c r="V194" i="16"/>
  <c r="T194" i="16"/>
  <c r="X194" i="16" s="1"/>
  <c r="Z194" i="16" s="1"/>
  <c r="S194" i="16"/>
  <c r="Q194" i="16"/>
  <c r="AH193" i="16"/>
  <c r="W193" i="16"/>
  <c r="V193" i="16"/>
  <c r="T193" i="16"/>
  <c r="X193" i="16" s="1"/>
  <c r="Z193" i="16" s="1"/>
  <c r="S193" i="16"/>
  <c r="Q193" i="16"/>
  <c r="AH192" i="16"/>
  <c r="W192" i="16"/>
  <c r="V192" i="16"/>
  <c r="T192" i="16"/>
  <c r="X192" i="16" s="1"/>
  <c r="Z192" i="16" s="1"/>
  <c r="S192" i="16"/>
  <c r="Q192" i="16"/>
  <c r="AH191" i="16"/>
  <c r="W191" i="16"/>
  <c r="V191" i="16"/>
  <c r="T191" i="16"/>
  <c r="X191" i="16" s="1"/>
  <c r="Z191" i="16" s="1"/>
  <c r="S191" i="16"/>
  <c r="Q191" i="16"/>
  <c r="AH190" i="16"/>
  <c r="W190" i="16"/>
  <c r="V190" i="16"/>
  <c r="T190" i="16"/>
  <c r="X190" i="16" s="1"/>
  <c r="Z190" i="16" s="1"/>
  <c r="S190" i="16"/>
  <c r="Q190" i="16"/>
  <c r="AH189" i="16"/>
  <c r="W189" i="16"/>
  <c r="V189" i="16"/>
  <c r="T189" i="16"/>
  <c r="X189" i="16" s="1"/>
  <c r="Z189" i="16" s="1"/>
  <c r="S189" i="16"/>
  <c r="Q189" i="16"/>
  <c r="AH188" i="16"/>
  <c r="W188" i="16"/>
  <c r="V188" i="16"/>
  <c r="T188" i="16"/>
  <c r="X188" i="16" s="1"/>
  <c r="Z188" i="16" s="1"/>
  <c r="S188" i="16"/>
  <c r="Q188" i="16"/>
  <c r="AH187" i="16"/>
  <c r="W187" i="16"/>
  <c r="V187" i="16"/>
  <c r="T187" i="16"/>
  <c r="X187" i="16" s="1"/>
  <c r="Z187" i="16" s="1"/>
  <c r="S187" i="16"/>
  <c r="Q187" i="16"/>
  <c r="AH186" i="16"/>
  <c r="W186" i="16"/>
  <c r="V186" i="16"/>
  <c r="T186" i="16"/>
  <c r="X186" i="16" s="1"/>
  <c r="Z186" i="16" s="1"/>
  <c r="S186" i="16"/>
  <c r="Q186" i="16"/>
  <c r="AH185" i="16"/>
  <c r="W185" i="16"/>
  <c r="V185" i="16"/>
  <c r="T185" i="16"/>
  <c r="X185" i="16" s="1"/>
  <c r="Z185" i="16" s="1"/>
  <c r="S185" i="16"/>
  <c r="Q185" i="16"/>
  <c r="AH184" i="16"/>
  <c r="W184" i="16"/>
  <c r="V184" i="16"/>
  <c r="T184" i="16"/>
  <c r="X184" i="16" s="1"/>
  <c r="Z184" i="16" s="1"/>
  <c r="S184" i="16"/>
  <c r="Q184" i="16"/>
  <c r="AH183" i="16"/>
  <c r="W183" i="16"/>
  <c r="V183" i="16"/>
  <c r="T183" i="16"/>
  <c r="X183" i="16" s="1"/>
  <c r="Z183" i="16" s="1"/>
  <c r="S183" i="16"/>
  <c r="Q183" i="16"/>
  <c r="AH182" i="16"/>
  <c r="W182" i="16"/>
  <c r="V182" i="16"/>
  <c r="T182" i="16"/>
  <c r="X182" i="16" s="1"/>
  <c r="Z182" i="16" s="1"/>
  <c r="S182" i="16"/>
  <c r="Q182" i="16"/>
  <c r="AH181" i="16"/>
  <c r="W181" i="16"/>
  <c r="V181" i="16"/>
  <c r="T181" i="16"/>
  <c r="X181" i="16" s="1"/>
  <c r="Z181" i="16" s="1"/>
  <c r="S181" i="16"/>
  <c r="Q181" i="16"/>
  <c r="AH180" i="16"/>
  <c r="W180" i="16"/>
  <c r="V180" i="16"/>
  <c r="T180" i="16"/>
  <c r="X180" i="16" s="1"/>
  <c r="Z180" i="16" s="1"/>
  <c r="S180" i="16"/>
  <c r="Q180" i="16"/>
  <c r="AH179" i="16"/>
  <c r="W179" i="16"/>
  <c r="V179" i="16"/>
  <c r="T179" i="16"/>
  <c r="X179" i="16" s="1"/>
  <c r="Z179" i="16" s="1"/>
  <c r="S179" i="16"/>
  <c r="Q179" i="16"/>
  <c r="AH178" i="16"/>
  <c r="W178" i="16"/>
  <c r="V178" i="16"/>
  <c r="T178" i="16"/>
  <c r="X178" i="16" s="1"/>
  <c r="Z178" i="16" s="1"/>
  <c r="S178" i="16"/>
  <c r="Q178" i="16"/>
  <c r="AH177" i="16"/>
  <c r="W177" i="16"/>
  <c r="V177" i="16"/>
  <c r="T177" i="16"/>
  <c r="X177" i="16" s="1"/>
  <c r="Z177" i="16" s="1"/>
  <c r="S177" i="16"/>
  <c r="Q177" i="16"/>
  <c r="AH176" i="16"/>
  <c r="W176" i="16"/>
  <c r="V176" i="16"/>
  <c r="T176" i="16"/>
  <c r="X176" i="16" s="1"/>
  <c r="Z176" i="16" s="1"/>
  <c r="S176" i="16"/>
  <c r="Q176" i="16"/>
  <c r="AH175" i="16"/>
  <c r="W175" i="16"/>
  <c r="V175" i="16"/>
  <c r="T175" i="16"/>
  <c r="X175" i="16" s="1"/>
  <c r="Z175" i="16" s="1"/>
  <c r="S175" i="16"/>
  <c r="Q175" i="16"/>
  <c r="AH174" i="16"/>
  <c r="W174" i="16"/>
  <c r="V174" i="16"/>
  <c r="T174" i="16"/>
  <c r="X174" i="16" s="1"/>
  <c r="Z174" i="16" s="1"/>
  <c r="S174" i="16"/>
  <c r="Q174" i="16"/>
  <c r="AH173" i="16"/>
  <c r="W173" i="16"/>
  <c r="V173" i="16"/>
  <c r="T173" i="16"/>
  <c r="X173" i="16" s="1"/>
  <c r="Z173" i="16" s="1"/>
  <c r="S173" i="16"/>
  <c r="Q173" i="16"/>
  <c r="AH172" i="16"/>
  <c r="W172" i="16"/>
  <c r="V172" i="16"/>
  <c r="T172" i="16"/>
  <c r="X172" i="16" s="1"/>
  <c r="Z172" i="16" s="1"/>
  <c r="S172" i="16"/>
  <c r="Q172" i="16"/>
  <c r="AH171" i="16"/>
  <c r="W171" i="16"/>
  <c r="V171" i="16"/>
  <c r="T171" i="16"/>
  <c r="X171" i="16" s="1"/>
  <c r="Z171" i="16" s="1"/>
  <c r="S171" i="16"/>
  <c r="Q171" i="16"/>
  <c r="AH170" i="16"/>
  <c r="W170" i="16"/>
  <c r="V170" i="16"/>
  <c r="T170" i="16"/>
  <c r="X170" i="16" s="1"/>
  <c r="Z170" i="16" s="1"/>
  <c r="S170" i="16"/>
  <c r="Q170" i="16"/>
  <c r="AH169" i="16"/>
  <c r="W169" i="16"/>
  <c r="V169" i="16"/>
  <c r="T169" i="16"/>
  <c r="X169" i="16" s="1"/>
  <c r="Z169" i="16" s="1"/>
  <c r="S169" i="16"/>
  <c r="Q169" i="16"/>
  <c r="AH168" i="16"/>
  <c r="W168" i="16"/>
  <c r="V168" i="16"/>
  <c r="T168" i="16"/>
  <c r="X168" i="16" s="1"/>
  <c r="Z168" i="16" s="1"/>
  <c r="S168" i="16"/>
  <c r="Q168" i="16"/>
  <c r="AH167" i="16"/>
  <c r="W167" i="16"/>
  <c r="V167" i="16"/>
  <c r="T167" i="16"/>
  <c r="X167" i="16" s="1"/>
  <c r="Z167" i="16" s="1"/>
  <c r="S167" i="16"/>
  <c r="Q167" i="16"/>
  <c r="AH166" i="16"/>
  <c r="W166" i="16"/>
  <c r="V166" i="16"/>
  <c r="T166" i="16"/>
  <c r="X166" i="16" s="1"/>
  <c r="Z166" i="16" s="1"/>
  <c r="S166" i="16"/>
  <c r="Q166" i="16"/>
  <c r="AH165" i="16"/>
  <c r="W165" i="16"/>
  <c r="V165" i="16"/>
  <c r="T165" i="16"/>
  <c r="X165" i="16" s="1"/>
  <c r="Z165" i="16" s="1"/>
  <c r="S165" i="16"/>
  <c r="Q165" i="16"/>
  <c r="AH164" i="16"/>
  <c r="W164" i="16"/>
  <c r="V164" i="16"/>
  <c r="T164" i="16"/>
  <c r="X164" i="16" s="1"/>
  <c r="Z164" i="16" s="1"/>
  <c r="S164" i="16"/>
  <c r="Q164" i="16"/>
  <c r="AH163" i="16"/>
  <c r="W163" i="16"/>
  <c r="V163" i="16"/>
  <c r="T163" i="16"/>
  <c r="X163" i="16" s="1"/>
  <c r="Z163" i="16" s="1"/>
  <c r="S163" i="16"/>
  <c r="Q163" i="16"/>
  <c r="AH162" i="16"/>
  <c r="W162" i="16"/>
  <c r="V162" i="16"/>
  <c r="T162" i="16"/>
  <c r="X162" i="16" s="1"/>
  <c r="Z162" i="16" s="1"/>
  <c r="S162" i="16"/>
  <c r="Q162" i="16"/>
  <c r="AH161" i="16"/>
  <c r="W161" i="16"/>
  <c r="V161" i="16"/>
  <c r="T161" i="16"/>
  <c r="X161" i="16" s="1"/>
  <c r="Z161" i="16" s="1"/>
  <c r="S161" i="16"/>
  <c r="Q161" i="16"/>
  <c r="AH160" i="16"/>
  <c r="W160" i="16"/>
  <c r="V160" i="16"/>
  <c r="T160" i="16"/>
  <c r="X160" i="16" s="1"/>
  <c r="Z160" i="16" s="1"/>
  <c r="S160" i="16"/>
  <c r="Q160" i="16"/>
  <c r="AH159" i="16"/>
  <c r="W159" i="16"/>
  <c r="V159" i="16"/>
  <c r="T159" i="16"/>
  <c r="X159" i="16" s="1"/>
  <c r="Z159" i="16" s="1"/>
  <c r="S159" i="16"/>
  <c r="Q159" i="16"/>
  <c r="AH158" i="16"/>
  <c r="W158" i="16"/>
  <c r="V158" i="16"/>
  <c r="T158" i="16"/>
  <c r="X158" i="16" s="1"/>
  <c r="Z158" i="16" s="1"/>
  <c r="S158" i="16"/>
  <c r="Q158" i="16"/>
  <c r="AH157" i="16"/>
  <c r="W157" i="16"/>
  <c r="V157" i="16"/>
  <c r="T157" i="16"/>
  <c r="X157" i="16" s="1"/>
  <c r="Z157" i="16" s="1"/>
  <c r="S157" i="16"/>
  <c r="Q157" i="16"/>
  <c r="AH156" i="16"/>
  <c r="W156" i="16"/>
  <c r="V156" i="16"/>
  <c r="T156" i="16"/>
  <c r="X156" i="16" s="1"/>
  <c r="Z156" i="16" s="1"/>
  <c r="S156" i="16"/>
  <c r="Q156" i="16"/>
  <c r="AH155" i="16"/>
  <c r="W155" i="16"/>
  <c r="V155" i="16"/>
  <c r="T155" i="16"/>
  <c r="X155" i="16" s="1"/>
  <c r="Z155" i="16" s="1"/>
  <c r="S155" i="16"/>
  <c r="Q155" i="16"/>
  <c r="AH154" i="16"/>
  <c r="W154" i="16"/>
  <c r="V154" i="16"/>
  <c r="T154" i="16"/>
  <c r="X154" i="16" s="1"/>
  <c r="Z154" i="16" s="1"/>
  <c r="S154" i="16"/>
  <c r="Q154" i="16"/>
  <c r="AH153" i="16"/>
  <c r="W153" i="16"/>
  <c r="V153" i="16"/>
  <c r="T153" i="16"/>
  <c r="X153" i="16" s="1"/>
  <c r="Z153" i="16" s="1"/>
  <c r="S153" i="16"/>
  <c r="Q153" i="16"/>
  <c r="AH152" i="16"/>
  <c r="W152" i="16"/>
  <c r="V152" i="16"/>
  <c r="T152" i="16"/>
  <c r="X152" i="16" s="1"/>
  <c r="Z152" i="16" s="1"/>
  <c r="S152" i="16"/>
  <c r="Q152" i="16"/>
  <c r="AH151" i="16"/>
  <c r="W151" i="16"/>
  <c r="V151" i="16"/>
  <c r="T151" i="16"/>
  <c r="X151" i="16" s="1"/>
  <c r="Z151" i="16" s="1"/>
  <c r="S151" i="16"/>
  <c r="Q151" i="16"/>
  <c r="AH150" i="16"/>
  <c r="W150" i="16"/>
  <c r="V150" i="16"/>
  <c r="T150" i="16"/>
  <c r="X150" i="16" s="1"/>
  <c r="Z150" i="16" s="1"/>
  <c r="S150" i="16"/>
  <c r="Q150" i="16"/>
  <c r="AH149" i="16"/>
  <c r="W149" i="16"/>
  <c r="V149" i="16"/>
  <c r="T149" i="16"/>
  <c r="X149" i="16" s="1"/>
  <c r="Z149" i="16" s="1"/>
  <c r="S149" i="16"/>
  <c r="Q149" i="16"/>
  <c r="AH148" i="16"/>
  <c r="W148" i="16"/>
  <c r="V148" i="16"/>
  <c r="T148" i="16"/>
  <c r="X148" i="16" s="1"/>
  <c r="Z148" i="16" s="1"/>
  <c r="S148" i="16"/>
  <c r="Q148" i="16"/>
  <c r="AH147" i="16"/>
  <c r="W147" i="16"/>
  <c r="V147" i="16"/>
  <c r="T147" i="16"/>
  <c r="X147" i="16" s="1"/>
  <c r="Z147" i="16" s="1"/>
  <c r="S147" i="16"/>
  <c r="Q147" i="16"/>
  <c r="AH146" i="16"/>
  <c r="W146" i="16"/>
  <c r="V146" i="16"/>
  <c r="T146" i="16"/>
  <c r="X146" i="16" s="1"/>
  <c r="Z146" i="16" s="1"/>
  <c r="S146" i="16"/>
  <c r="Q146" i="16"/>
  <c r="AH145" i="16"/>
  <c r="W145" i="16"/>
  <c r="V145" i="16"/>
  <c r="T145" i="16"/>
  <c r="X145" i="16" s="1"/>
  <c r="Z145" i="16" s="1"/>
  <c r="S145" i="16"/>
  <c r="Q145" i="16"/>
  <c r="AH144" i="16"/>
  <c r="W144" i="16"/>
  <c r="V144" i="16"/>
  <c r="T144" i="16"/>
  <c r="X144" i="16" s="1"/>
  <c r="Z144" i="16" s="1"/>
  <c r="S144" i="16"/>
  <c r="Q144" i="16"/>
  <c r="AH143" i="16"/>
  <c r="W143" i="16"/>
  <c r="V143" i="16"/>
  <c r="T143" i="16"/>
  <c r="X143" i="16" s="1"/>
  <c r="Z143" i="16" s="1"/>
  <c r="S143" i="16"/>
  <c r="Q143" i="16"/>
  <c r="AH142" i="16"/>
  <c r="W142" i="16"/>
  <c r="V142" i="16"/>
  <c r="T142" i="16"/>
  <c r="X142" i="16" s="1"/>
  <c r="Z142" i="16" s="1"/>
  <c r="S142" i="16"/>
  <c r="Q142" i="16"/>
  <c r="AH141" i="16"/>
  <c r="W141" i="16"/>
  <c r="V141" i="16"/>
  <c r="T141" i="16"/>
  <c r="X141" i="16" s="1"/>
  <c r="Z141" i="16" s="1"/>
  <c r="S141" i="16"/>
  <c r="Q141" i="16"/>
  <c r="AH140" i="16"/>
  <c r="W140" i="16"/>
  <c r="V140" i="16"/>
  <c r="T140" i="16"/>
  <c r="X140" i="16" s="1"/>
  <c r="Z140" i="16" s="1"/>
  <c r="S140" i="16"/>
  <c r="Q140" i="16"/>
  <c r="AH139" i="16"/>
  <c r="W139" i="16"/>
  <c r="V139" i="16"/>
  <c r="T139" i="16"/>
  <c r="X139" i="16" s="1"/>
  <c r="Z139" i="16" s="1"/>
  <c r="S139" i="16"/>
  <c r="Q139" i="16"/>
  <c r="AH138" i="16"/>
  <c r="W138" i="16"/>
  <c r="V138" i="16"/>
  <c r="T138" i="16"/>
  <c r="X138" i="16" s="1"/>
  <c r="Z138" i="16" s="1"/>
  <c r="S138" i="16"/>
  <c r="Q138" i="16"/>
  <c r="AH137" i="16"/>
  <c r="W137" i="16"/>
  <c r="V137" i="16"/>
  <c r="T137" i="16"/>
  <c r="X137" i="16" s="1"/>
  <c r="Z137" i="16" s="1"/>
  <c r="S137" i="16"/>
  <c r="Q137" i="16"/>
  <c r="AH136" i="16"/>
  <c r="W136" i="16"/>
  <c r="V136" i="16"/>
  <c r="T136" i="16"/>
  <c r="X136" i="16" s="1"/>
  <c r="Z136" i="16" s="1"/>
  <c r="S136" i="16"/>
  <c r="Q136" i="16"/>
  <c r="AH135" i="16"/>
  <c r="W135" i="16"/>
  <c r="V135" i="16"/>
  <c r="T135" i="16"/>
  <c r="X135" i="16" s="1"/>
  <c r="Z135" i="16" s="1"/>
  <c r="S135" i="16"/>
  <c r="Q135" i="16"/>
  <c r="AH134" i="16"/>
  <c r="W134" i="16"/>
  <c r="V134" i="16"/>
  <c r="T134" i="16"/>
  <c r="X134" i="16" s="1"/>
  <c r="Z134" i="16" s="1"/>
  <c r="S134" i="16"/>
  <c r="Q134" i="16"/>
  <c r="AH133" i="16"/>
  <c r="W133" i="16"/>
  <c r="V133" i="16"/>
  <c r="T133" i="16"/>
  <c r="X133" i="16" s="1"/>
  <c r="Z133" i="16" s="1"/>
  <c r="S133" i="16"/>
  <c r="Q133" i="16"/>
  <c r="AH132" i="16"/>
  <c r="W132" i="16"/>
  <c r="V132" i="16"/>
  <c r="T132" i="16"/>
  <c r="X132" i="16" s="1"/>
  <c r="Z132" i="16" s="1"/>
  <c r="S132" i="16"/>
  <c r="Q132" i="16"/>
  <c r="AH131" i="16"/>
  <c r="W131" i="16"/>
  <c r="V131" i="16"/>
  <c r="T131" i="16"/>
  <c r="X131" i="16" s="1"/>
  <c r="Z131" i="16" s="1"/>
  <c r="S131" i="16"/>
  <c r="Q131" i="16"/>
  <c r="AH130" i="16"/>
  <c r="W130" i="16"/>
  <c r="V130" i="16"/>
  <c r="T130" i="16"/>
  <c r="X130" i="16" s="1"/>
  <c r="Z130" i="16" s="1"/>
  <c r="S130" i="16"/>
  <c r="Q130" i="16"/>
  <c r="AH129" i="16"/>
  <c r="W129" i="16"/>
  <c r="V129" i="16"/>
  <c r="T129" i="16"/>
  <c r="X129" i="16" s="1"/>
  <c r="Z129" i="16" s="1"/>
  <c r="S129" i="16"/>
  <c r="Q129" i="16"/>
  <c r="AH128" i="16"/>
  <c r="W128" i="16"/>
  <c r="V128" i="16"/>
  <c r="T128" i="16"/>
  <c r="X128" i="16" s="1"/>
  <c r="Z128" i="16" s="1"/>
  <c r="S128" i="16"/>
  <c r="Q128" i="16"/>
  <c r="AH127" i="16"/>
  <c r="W127" i="16"/>
  <c r="V127" i="16"/>
  <c r="T127" i="16"/>
  <c r="X127" i="16" s="1"/>
  <c r="Z127" i="16" s="1"/>
  <c r="S127" i="16"/>
  <c r="Q127" i="16"/>
  <c r="AH126" i="16"/>
  <c r="W126" i="16"/>
  <c r="V126" i="16"/>
  <c r="T126" i="16"/>
  <c r="X126" i="16" s="1"/>
  <c r="Z126" i="16" s="1"/>
  <c r="S126" i="16"/>
  <c r="Q126" i="16"/>
  <c r="AH125" i="16"/>
  <c r="W125" i="16"/>
  <c r="V125" i="16"/>
  <c r="T125" i="16"/>
  <c r="X125" i="16" s="1"/>
  <c r="Z125" i="16" s="1"/>
  <c r="S125" i="16"/>
  <c r="Q125" i="16"/>
  <c r="AH124" i="16"/>
  <c r="W124" i="16"/>
  <c r="V124" i="16"/>
  <c r="T124" i="16"/>
  <c r="X124" i="16" s="1"/>
  <c r="Z124" i="16" s="1"/>
  <c r="S124" i="16"/>
  <c r="Q124" i="16"/>
  <c r="AH123" i="16"/>
  <c r="W123" i="16"/>
  <c r="V123" i="16"/>
  <c r="T123" i="16"/>
  <c r="X123" i="16" s="1"/>
  <c r="Z123" i="16" s="1"/>
  <c r="S123" i="16"/>
  <c r="Q123" i="16"/>
  <c r="AH122" i="16"/>
  <c r="W122" i="16"/>
  <c r="V122" i="16"/>
  <c r="T122" i="16"/>
  <c r="X122" i="16" s="1"/>
  <c r="Z122" i="16" s="1"/>
  <c r="S122" i="16"/>
  <c r="Q122" i="16"/>
  <c r="AH121" i="16"/>
  <c r="W121" i="16"/>
  <c r="V121" i="16"/>
  <c r="T121" i="16"/>
  <c r="X121" i="16" s="1"/>
  <c r="Z121" i="16" s="1"/>
  <c r="S121" i="16"/>
  <c r="Q121" i="16"/>
  <c r="AH120" i="16"/>
  <c r="W120" i="16"/>
  <c r="V120" i="16"/>
  <c r="T120" i="16"/>
  <c r="X120" i="16" s="1"/>
  <c r="Z120" i="16" s="1"/>
  <c r="S120" i="16"/>
  <c r="Q120" i="16"/>
  <c r="AH119" i="16"/>
  <c r="W119" i="16"/>
  <c r="V119" i="16"/>
  <c r="T119" i="16"/>
  <c r="X119" i="16" s="1"/>
  <c r="Z119" i="16" s="1"/>
  <c r="S119" i="16"/>
  <c r="Q119" i="16"/>
  <c r="AH118" i="16"/>
  <c r="W118" i="16"/>
  <c r="V118" i="16"/>
  <c r="T118" i="16"/>
  <c r="X118" i="16" s="1"/>
  <c r="Z118" i="16" s="1"/>
  <c r="S118" i="16"/>
  <c r="Q118" i="16"/>
  <c r="AH117" i="16"/>
  <c r="W117" i="16"/>
  <c r="V117" i="16"/>
  <c r="T117" i="16"/>
  <c r="X117" i="16" s="1"/>
  <c r="Z117" i="16" s="1"/>
  <c r="S117" i="16"/>
  <c r="Q117" i="16"/>
  <c r="AH116" i="16"/>
  <c r="W116" i="16"/>
  <c r="V116" i="16"/>
  <c r="T116" i="16"/>
  <c r="X116" i="16" s="1"/>
  <c r="Z116" i="16" s="1"/>
  <c r="S116" i="16"/>
  <c r="Q116" i="16"/>
  <c r="AH115" i="16"/>
  <c r="W115" i="16"/>
  <c r="V115" i="16"/>
  <c r="T115" i="16"/>
  <c r="X115" i="16" s="1"/>
  <c r="Z115" i="16" s="1"/>
  <c r="S115" i="16"/>
  <c r="Q115" i="16"/>
  <c r="AH114" i="16"/>
  <c r="W114" i="16"/>
  <c r="V114" i="16"/>
  <c r="T114" i="16"/>
  <c r="X114" i="16" s="1"/>
  <c r="Z114" i="16" s="1"/>
  <c r="S114" i="16"/>
  <c r="Q114" i="16"/>
  <c r="AH113" i="16"/>
  <c r="W113" i="16"/>
  <c r="V113" i="16"/>
  <c r="T113" i="16"/>
  <c r="X113" i="16" s="1"/>
  <c r="Z113" i="16" s="1"/>
  <c r="S113" i="16"/>
  <c r="Q113" i="16"/>
  <c r="AH112" i="16"/>
  <c r="W112" i="16"/>
  <c r="V112" i="16"/>
  <c r="T112" i="16"/>
  <c r="X112" i="16" s="1"/>
  <c r="Z112" i="16" s="1"/>
  <c r="S112" i="16"/>
  <c r="Q112" i="16"/>
  <c r="AH111" i="16"/>
  <c r="W111" i="16"/>
  <c r="V111" i="16"/>
  <c r="T111" i="16"/>
  <c r="X111" i="16" s="1"/>
  <c r="Z111" i="16" s="1"/>
  <c r="S111" i="16"/>
  <c r="Q111" i="16"/>
  <c r="AH110" i="16"/>
  <c r="W110" i="16"/>
  <c r="V110" i="16"/>
  <c r="T110" i="16"/>
  <c r="X110" i="16" s="1"/>
  <c r="Z110" i="16" s="1"/>
  <c r="S110" i="16"/>
  <c r="Q110" i="16"/>
  <c r="AH109" i="16"/>
  <c r="W109" i="16"/>
  <c r="V109" i="16"/>
  <c r="T109" i="16"/>
  <c r="X109" i="16" s="1"/>
  <c r="Z109" i="16" s="1"/>
  <c r="S109" i="16"/>
  <c r="Q109" i="16"/>
  <c r="AH108" i="16"/>
  <c r="W108" i="16"/>
  <c r="V108" i="16"/>
  <c r="T108" i="16"/>
  <c r="X108" i="16" s="1"/>
  <c r="Z108" i="16" s="1"/>
  <c r="S108" i="16"/>
  <c r="Q108" i="16"/>
  <c r="AH107" i="16"/>
  <c r="W107" i="16"/>
  <c r="V107" i="16"/>
  <c r="T107" i="16"/>
  <c r="X107" i="16" s="1"/>
  <c r="Z107" i="16" s="1"/>
  <c r="S107" i="16"/>
  <c r="Q107" i="16"/>
  <c r="AH106" i="16"/>
  <c r="W106" i="16"/>
  <c r="V106" i="16"/>
  <c r="T106" i="16"/>
  <c r="X106" i="16" s="1"/>
  <c r="Z106" i="16" s="1"/>
  <c r="S106" i="16"/>
  <c r="Q106" i="16"/>
  <c r="AH105" i="16"/>
  <c r="W105" i="16"/>
  <c r="V105" i="16"/>
  <c r="T105" i="16"/>
  <c r="X105" i="16" s="1"/>
  <c r="Z105" i="16" s="1"/>
  <c r="S105" i="16"/>
  <c r="Q105" i="16"/>
  <c r="AH104" i="16"/>
  <c r="W104" i="16"/>
  <c r="V104" i="16"/>
  <c r="T104" i="16"/>
  <c r="X104" i="16" s="1"/>
  <c r="Z104" i="16" s="1"/>
  <c r="S104" i="16"/>
  <c r="Q104" i="16"/>
  <c r="AH103" i="16"/>
  <c r="W103" i="16"/>
  <c r="V103" i="16"/>
  <c r="T103" i="16"/>
  <c r="X103" i="16" s="1"/>
  <c r="Z103" i="16" s="1"/>
  <c r="S103" i="16"/>
  <c r="Q103" i="16"/>
  <c r="AH102" i="16"/>
  <c r="W102" i="16"/>
  <c r="V102" i="16"/>
  <c r="T102" i="16"/>
  <c r="X102" i="16" s="1"/>
  <c r="Z102" i="16" s="1"/>
  <c r="S102" i="16"/>
  <c r="Q102" i="16"/>
  <c r="AH101" i="16"/>
  <c r="W101" i="16"/>
  <c r="V101" i="16"/>
  <c r="T101" i="16"/>
  <c r="X101" i="16" s="1"/>
  <c r="Z101" i="16" s="1"/>
  <c r="S101" i="16"/>
  <c r="Q101" i="16"/>
  <c r="AH100" i="16"/>
  <c r="W100" i="16"/>
  <c r="V100" i="16"/>
  <c r="T100" i="16"/>
  <c r="X100" i="16" s="1"/>
  <c r="Z100" i="16" s="1"/>
  <c r="S100" i="16"/>
  <c r="Q100" i="16"/>
  <c r="AH99" i="16"/>
  <c r="W99" i="16"/>
  <c r="V99" i="16"/>
  <c r="T99" i="16"/>
  <c r="X99" i="16" s="1"/>
  <c r="Z99" i="16" s="1"/>
  <c r="S99" i="16"/>
  <c r="Q99" i="16"/>
  <c r="AH98" i="16"/>
  <c r="W98" i="16"/>
  <c r="V98" i="16"/>
  <c r="T98" i="16"/>
  <c r="X98" i="16" s="1"/>
  <c r="Z98" i="16" s="1"/>
  <c r="S98" i="16"/>
  <c r="Q98" i="16"/>
  <c r="AH97" i="16"/>
  <c r="W97" i="16"/>
  <c r="V97" i="16"/>
  <c r="T97" i="16"/>
  <c r="X97" i="16" s="1"/>
  <c r="Z97" i="16" s="1"/>
  <c r="S97" i="16"/>
  <c r="Q97" i="16"/>
  <c r="AH96" i="16"/>
  <c r="W96" i="16"/>
  <c r="V96" i="16"/>
  <c r="T96" i="16"/>
  <c r="X96" i="16" s="1"/>
  <c r="Z96" i="16" s="1"/>
  <c r="S96" i="16"/>
  <c r="Q96" i="16"/>
  <c r="AH95" i="16"/>
  <c r="W95" i="16"/>
  <c r="V95" i="16"/>
  <c r="T95" i="16"/>
  <c r="X95" i="16" s="1"/>
  <c r="Z95" i="16" s="1"/>
  <c r="S95" i="16"/>
  <c r="Q95" i="16"/>
  <c r="AH94" i="16"/>
  <c r="W94" i="16"/>
  <c r="V94" i="16"/>
  <c r="T94" i="16"/>
  <c r="X94" i="16" s="1"/>
  <c r="Z94" i="16" s="1"/>
  <c r="S94" i="16"/>
  <c r="Q94" i="16"/>
  <c r="AH93" i="16"/>
  <c r="W93" i="16"/>
  <c r="V93" i="16"/>
  <c r="T93" i="16"/>
  <c r="X93" i="16" s="1"/>
  <c r="Z93" i="16" s="1"/>
  <c r="S93" i="16"/>
  <c r="Q93" i="16"/>
  <c r="AH92" i="16"/>
  <c r="W92" i="16"/>
  <c r="V92" i="16"/>
  <c r="T92" i="16"/>
  <c r="X92" i="16" s="1"/>
  <c r="Z92" i="16" s="1"/>
  <c r="S92" i="16"/>
  <c r="Q92" i="16"/>
  <c r="AH91" i="16"/>
  <c r="W91" i="16"/>
  <c r="V91" i="16"/>
  <c r="T91" i="16"/>
  <c r="X91" i="16" s="1"/>
  <c r="Z91" i="16" s="1"/>
  <c r="S91" i="16"/>
  <c r="Q91" i="16"/>
  <c r="AH90" i="16"/>
  <c r="W90" i="16"/>
  <c r="V90" i="16"/>
  <c r="T90" i="16"/>
  <c r="X90" i="16" s="1"/>
  <c r="Z90" i="16" s="1"/>
  <c r="S90" i="16"/>
  <c r="Q90" i="16"/>
  <c r="AH89" i="16"/>
  <c r="W89" i="16"/>
  <c r="V89" i="16"/>
  <c r="T89" i="16"/>
  <c r="X89" i="16" s="1"/>
  <c r="Z89" i="16" s="1"/>
  <c r="S89" i="16"/>
  <c r="Q89" i="16"/>
  <c r="AH88" i="16"/>
  <c r="W88" i="16"/>
  <c r="V88" i="16"/>
  <c r="T88" i="16"/>
  <c r="X88" i="16" s="1"/>
  <c r="Z88" i="16" s="1"/>
  <c r="S88" i="16"/>
  <c r="Q88" i="16"/>
  <c r="AH87" i="16"/>
  <c r="AG87" i="16"/>
  <c r="V87" i="16"/>
  <c r="W87" i="16" s="1"/>
  <c r="T87" i="16"/>
  <c r="X87" i="16" s="1"/>
  <c r="Z87" i="16" s="1"/>
  <c r="S87" i="16"/>
  <c r="Q87" i="16"/>
  <c r="K87" i="16"/>
  <c r="AH86" i="16"/>
  <c r="V86" i="16"/>
  <c r="T86" i="16"/>
  <c r="X86" i="16" s="1"/>
  <c r="Z86" i="16" s="1"/>
  <c r="S86" i="16"/>
  <c r="Q86" i="16"/>
  <c r="K86" i="16"/>
  <c r="AH85" i="16"/>
  <c r="V85" i="16"/>
  <c r="T85" i="16"/>
  <c r="X85" i="16" s="1"/>
  <c r="Z85" i="16" s="1"/>
  <c r="S85" i="16"/>
  <c r="Q85" i="16"/>
  <c r="K85" i="16"/>
  <c r="AH84" i="16"/>
  <c r="V84" i="16"/>
  <c r="T84" i="16"/>
  <c r="X84" i="16" s="1"/>
  <c r="Z84" i="16" s="1"/>
  <c r="S84" i="16"/>
  <c r="Q84" i="16"/>
  <c r="K84" i="16"/>
  <c r="AH83" i="16"/>
  <c r="V83" i="16"/>
  <c r="T83" i="16"/>
  <c r="X83" i="16" s="1"/>
  <c r="Z83" i="16" s="1"/>
  <c r="S83" i="16"/>
  <c r="Q83" i="16"/>
  <c r="K83" i="16"/>
  <c r="AH82" i="16"/>
  <c r="V82" i="16"/>
  <c r="T82" i="16"/>
  <c r="X82" i="16" s="1"/>
  <c r="Z82" i="16" s="1"/>
  <c r="S82" i="16"/>
  <c r="Q82" i="16"/>
  <c r="K82" i="16"/>
  <c r="AH81" i="16"/>
  <c r="W81" i="16"/>
  <c r="V81" i="16"/>
  <c r="AG81" i="16" s="1"/>
  <c r="T81" i="16"/>
  <c r="X81" i="16" s="1"/>
  <c r="Z81" i="16" s="1"/>
  <c r="S81" i="16"/>
  <c r="Q81" i="16"/>
  <c r="K81" i="16"/>
  <c r="AH80" i="16"/>
  <c r="W80" i="16"/>
  <c r="V80" i="16"/>
  <c r="AG80" i="16" s="1"/>
  <c r="T80" i="16"/>
  <c r="X80" i="16" s="1"/>
  <c r="Z80" i="16" s="1"/>
  <c r="S80" i="16"/>
  <c r="Q80" i="16"/>
  <c r="K80" i="16"/>
  <c r="AH79" i="16"/>
  <c r="V79" i="16"/>
  <c r="T79" i="16"/>
  <c r="X79" i="16" s="1"/>
  <c r="Z79" i="16" s="1"/>
  <c r="S79" i="16"/>
  <c r="Q79" i="16"/>
  <c r="K79" i="16"/>
  <c r="AH78" i="16"/>
  <c r="V78" i="16"/>
  <c r="AG78" i="16" s="1"/>
  <c r="T78" i="16"/>
  <c r="X78" i="16" s="1"/>
  <c r="Z78" i="16" s="1"/>
  <c r="S78" i="16"/>
  <c r="Q78" i="16"/>
  <c r="K78" i="16"/>
  <c r="AH77" i="16"/>
  <c r="W77" i="16"/>
  <c r="V77" i="16"/>
  <c r="AG77" i="16" s="1"/>
  <c r="T77" i="16"/>
  <c r="X77" i="16" s="1"/>
  <c r="Z77" i="16" s="1"/>
  <c r="S77" i="16"/>
  <c r="Q77" i="16"/>
  <c r="K77" i="16"/>
  <c r="AH76" i="16"/>
  <c r="V76" i="16"/>
  <c r="T76" i="16"/>
  <c r="X76" i="16" s="1"/>
  <c r="Z76" i="16" s="1"/>
  <c r="S76" i="16"/>
  <c r="Q76" i="16"/>
  <c r="K76" i="16"/>
  <c r="AH75" i="16"/>
  <c r="W75" i="16"/>
  <c r="V75" i="16"/>
  <c r="AG75" i="16" s="1"/>
  <c r="T75" i="16"/>
  <c r="X75" i="16" s="1"/>
  <c r="Z75" i="16" s="1"/>
  <c r="S75" i="16"/>
  <c r="Q75" i="16"/>
  <c r="K75" i="16"/>
  <c r="AH74" i="16"/>
  <c r="V74" i="16"/>
  <c r="T74" i="16"/>
  <c r="X74" i="16" s="1"/>
  <c r="Z74" i="16" s="1"/>
  <c r="S74" i="16"/>
  <c r="Q74" i="16"/>
  <c r="K74" i="16"/>
  <c r="AH73" i="16"/>
  <c r="V73" i="16"/>
  <c r="T73" i="16"/>
  <c r="X73" i="16" s="1"/>
  <c r="Z73" i="16" s="1"/>
  <c r="S73" i="16"/>
  <c r="Q73" i="16"/>
  <c r="K73" i="16"/>
  <c r="AH72" i="16"/>
  <c r="V72" i="16"/>
  <c r="T72" i="16"/>
  <c r="X72" i="16" s="1"/>
  <c r="Z72" i="16" s="1"/>
  <c r="S72" i="16"/>
  <c r="Q72" i="16"/>
  <c r="K72" i="16"/>
  <c r="AH71" i="16"/>
  <c r="V71" i="16"/>
  <c r="W71" i="16" s="1"/>
  <c r="T71" i="16"/>
  <c r="X71" i="16" s="1"/>
  <c r="Z71" i="16" s="1"/>
  <c r="S71" i="16"/>
  <c r="Q71" i="16"/>
  <c r="K71" i="16"/>
  <c r="AH70" i="16"/>
  <c r="V70" i="16"/>
  <c r="W70" i="16" s="1"/>
  <c r="T70" i="16"/>
  <c r="X70" i="16" s="1"/>
  <c r="Z70" i="16" s="1"/>
  <c r="S70" i="16"/>
  <c r="Q70" i="16"/>
  <c r="K70" i="16"/>
  <c r="AH69" i="16"/>
  <c r="V69" i="16"/>
  <c r="W69" i="16" s="1"/>
  <c r="T69" i="16"/>
  <c r="X69" i="16" s="1"/>
  <c r="Z69" i="16" s="1"/>
  <c r="S69" i="16"/>
  <c r="Q69" i="16"/>
  <c r="K69" i="16"/>
  <c r="AH68" i="16"/>
  <c r="W68" i="16"/>
  <c r="V68" i="16"/>
  <c r="AG68" i="16" s="1"/>
  <c r="T68" i="16"/>
  <c r="X68" i="16" s="1"/>
  <c r="Z68" i="16" s="1"/>
  <c r="S68" i="16"/>
  <c r="Q68" i="16"/>
  <c r="K68" i="16"/>
  <c r="AH67" i="16"/>
  <c r="V67" i="16"/>
  <c r="W67" i="16" s="1"/>
  <c r="T67" i="16"/>
  <c r="X67" i="16" s="1"/>
  <c r="Z67" i="16" s="1"/>
  <c r="S67" i="16"/>
  <c r="Q67" i="16"/>
  <c r="K67" i="16"/>
  <c r="AH66" i="16"/>
  <c r="V66" i="16"/>
  <c r="T66" i="16"/>
  <c r="X66" i="16" s="1"/>
  <c r="Z66" i="16" s="1"/>
  <c r="S66" i="16"/>
  <c r="Q66" i="16"/>
  <c r="K66" i="16"/>
  <c r="AH65" i="16"/>
  <c r="V65" i="16"/>
  <c r="W65" i="16" s="1"/>
  <c r="T65" i="16"/>
  <c r="X65" i="16" s="1"/>
  <c r="Z65" i="16" s="1"/>
  <c r="S65" i="16"/>
  <c r="Q65" i="16"/>
  <c r="K65" i="16"/>
  <c r="AH64" i="16"/>
  <c r="V64" i="16"/>
  <c r="T64" i="16"/>
  <c r="X64" i="16" s="1"/>
  <c r="Z64" i="16" s="1"/>
  <c r="S64" i="16"/>
  <c r="Q64" i="16"/>
  <c r="K64" i="16"/>
  <c r="AH63" i="16"/>
  <c r="V63" i="16"/>
  <c r="W63" i="16" s="1"/>
  <c r="T63" i="16"/>
  <c r="X63" i="16" s="1"/>
  <c r="Z63" i="16" s="1"/>
  <c r="S63" i="16"/>
  <c r="Q63" i="16"/>
  <c r="K63" i="16"/>
  <c r="AH62" i="16"/>
  <c r="V62" i="16"/>
  <c r="W62" i="16" s="1"/>
  <c r="T62" i="16"/>
  <c r="X62" i="16" s="1"/>
  <c r="Z62" i="16" s="1"/>
  <c r="S62" i="16"/>
  <c r="Q62" i="16"/>
  <c r="K62" i="16"/>
  <c r="AH61" i="16"/>
  <c r="V61" i="16"/>
  <c r="W61" i="16" s="1"/>
  <c r="T61" i="16"/>
  <c r="X61" i="16" s="1"/>
  <c r="Z61" i="16" s="1"/>
  <c r="S61" i="16"/>
  <c r="Q61" i="16"/>
  <c r="K61" i="16"/>
  <c r="AH60" i="16"/>
  <c r="W60" i="16"/>
  <c r="V60" i="16"/>
  <c r="AG60" i="16" s="1"/>
  <c r="T60" i="16"/>
  <c r="X60" i="16" s="1"/>
  <c r="Z60" i="16" s="1"/>
  <c r="S60" i="16"/>
  <c r="Q60" i="16"/>
  <c r="K60" i="16"/>
  <c r="AH59" i="16"/>
  <c r="V59" i="16"/>
  <c r="W59" i="16" s="1"/>
  <c r="T59" i="16"/>
  <c r="X59" i="16" s="1"/>
  <c r="Z59" i="16" s="1"/>
  <c r="S59" i="16"/>
  <c r="Q59" i="16"/>
  <c r="K59" i="16"/>
  <c r="AH58" i="16"/>
  <c r="V58" i="16"/>
  <c r="T58" i="16"/>
  <c r="X58" i="16" s="1"/>
  <c r="Z58" i="16" s="1"/>
  <c r="S58" i="16"/>
  <c r="Q58" i="16"/>
  <c r="K58" i="16"/>
  <c r="AH57" i="16"/>
  <c r="V57" i="16"/>
  <c r="W57" i="16" s="1"/>
  <c r="T57" i="16"/>
  <c r="X57" i="16" s="1"/>
  <c r="Z57" i="16" s="1"/>
  <c r="S57" i="16"/>
  <c r="Q57" i="16"/>
  <c r="K57" i="16"/>
  <c r="AH56" i="16"/>
  <c r="V56" i="16"/>
  <c r="T56" i="16"/>
  <c r="X56" i="16" s="1"/>
  <c r="Z56" i="16" s="1"/>
  <c r="S56" i="16"/>
  <c r="Q56" i="16"/>
  <c r="K56" i="16"/>
  <c r="AH55" i="16"/>
  <c r="V55" i="16"/>
  <c r="W55" i="16" s="1"/>
  <c r="T55" i="16"/>
  <c r="X55" i="16" s="1"/>
  <c r="Z55" i="16" s="1"/>
  <c r="S55" i="16"/>
  <c r="Q55" i="16"/>
  <c r="K55" i="16"/>
  <c r="AH54" i="16"/>
  <c r="V54" i="16"/>
  <c r="W54" i="16" s="1"/>
  <c r="T54" i="16"/>
  <c r="X54" i="16" s="1"/>
  <c r="Z54" i="16" s="1"/>
  <c r="S54" i="16"/>
  <c r="Q54" i="16"/>
  <c r="K54" i="16"/>
  <c r="AH53" i="16"/>
  <c r="V53" i="16"/>
  <c r="W53" i="16" s="1"/>
  <c r="T53" i="16"/>
  <c r="X53" i="16" s="1"/>
  <c r="Z53" i="16" s="1"/>
  <c r="S53" i="16"/>
  <c r="Q53" i="16"/>
  <c r="K53" i="16"/>
  <c r="AH52" i="16"/>
  <c r="W52" i="16"/>
  <c r="V52" i="16"/>
  <c r="AG52" i="16" s="1"/>
  <c r="T52" i="16"/>
  <c r="X52" i="16" s="1"/>
  <c r="Z52" i="16" s="1"/>
  <c r="S52" i="16"/>
  <c r="Q52" i="16"/>
  <c r="K52" i="16"/>
  <c r="AH51" i="16"/>
  <c r="V51" i="16"/>
  <c r="W51" i="16" s="1"/>
  <c r="T51" i="16"/>
  <c r="X51" i="16" s="1"/>
  <c r="Z51" i="16" s="1"/>
  <c r="S51" i="16"/>
  <c r="Q51" i="16"/>
  <c r="K51" i="16"/>
  <c r="AH50" i="16"/>
  <c r="V50" i="16"/>
  <c r="T50" i="16"/>
  <c r="X50" i="16" s="1"/>
  <c r="Z50" i="16" s="1"/>
  <c r="S50" i="16"/>
  <c r="Q50" i="16"/>
  <c r="K50" i="16"/>
  <c r="AH49" i="16"/>
  <c r="V49" i="16"/>
  <c r="W49" i="16" s="1"/>
  <c r="T49" i="16"/>
  <c r="X49" i="16" s="1"/>
  <c r="Z49" i="16" s="1"/>
  <c r="S49" i="16"/>
  <c r="Q49" i="16"/>
  <c r="K49" i="16"/>
  <c r="AH48" i="16"/>
  <c r="V48" i="16"/>
  <c r="T48" i="16"/>
  <c r="X48" i="16" s="1"/>
  <c r="Z48" i="16" s="1"/>
  <c r="S48" i="16"/>
  <c r="Q48" i="16"/>
  <c r="K48" i="16"/>
  <c r="AH47" i="16"/>
  <c r="V47" i="16"/>
  <c r="W47" i="16" s="1"/>
  <c r="T47" i="16"/>
  <c r="X47" i="16" s="1"/>
  <c r="Z47" i="16" s="1"/>
  <c r="S47" i="16"/>
  <c r="Q47" i="16"/>
  <c r="K47" i="16"/>
  <c r="AH46" i="16"/>
  <c r="V46" i="16"/>
  <c r="W46" i="16" s="1"/>
  <c r="T46" i="16"/>
  <c r="X46" i="16" s="1"/>
  <c r="Z46" i="16" s="1"/>
  <c r="S46" i="16"/>
  <c r="Q46" i="16"/>
  <c r="K46" i="16"/>
  <c r="AH45" i="16"/>
  <c r="V45" i="16"/>
  <c r="W45" i="16" s="1"/>
  <c r="T45" i="16"/>
  <c r="X45" i="16" s="1"/>
  <c r="Z45" i="16" s="1"/>
  <c r="S45" i="16"/>
  <c r="Q45" i="16"/>
  <c r="K45" i="16"/>
  <c r="AH44" i="16"/>
  <c r="AG44" i="16"/>
  <c r="AH43" i="16"/>
  <c r="AH42" i="16"/>
  <c r="AH41" i="16"/>
  <c r="V41" i="16"/>
  <c r="W41" i="16" s="1"/>
  <c r="T41" i="16"/>
  <c r="X41" i="16" s="1"/>
  <c r="Z41" i="16" s="1"/>
  <c r="S41" i="16"/>
  <c r="Q41" i="16"/>
  <c r="K41" i="16"/>
  <c r="AH40" i="16"/>
  <c r="V40" i="16"/>
  <c r="T40" i="16"/>
  <c r="X40" i="16" s="1"/>
  <c r="Z40" i="16" s="1"/>
  <c r="S40" i="16"/>
  <c r="Q40" i="16"/>
  <c r="K40" i="16"/>
  <c r="AH39" i="16"/>
  <c r="V39" i="16"/>
  <c r="W39" i="16" s="1"/>
  <c r="T39" i="16"/>
  <c r="X39" i="16" s="1"/>
  <c r="Z39" i="16" s="1"/>
  <c r="S39" i="16"/>
  <c r="Q39" i="16"/>
  <c r="K39" i="16"/>
  <c r="AH38" i="16"/>
  <c r="V38" i="16"/>
  <c r="W38" i="16" s="1"/>
  <c r="T38" i="16"/>
  <c r="X38" i="16" s="1"/>
  <c r="Z38" i="16" s="1"/>
  <c r="S38" i="16"/>
  <c r="Q38" i="16"/>
  <c r="K38" i="16"/>
  <c r="AH37" i="16"/>
  <c r="V37" i="16"/>
  <c r="W37" i="16" s="1"/>
  <c r="T37" i="16"/>
  <c r="X37" i="16" s="1"/>
  <c r="Z37" i="16" s="1"/>
  <c r="S37" i="16"/>
  <c r="Q37" i="16"/>
  <c r="K37" i="16"/>
  <c r="AH36" i="16"/>
  <c r="W36" i="16"/>
  <c r="V36" i="16"/>
  <c r="AG36" i="16" s="1"/>
  <c r="T36" i="16"/>
  <c r="X36" i="16" s="1"/>
  <c r="Z36" i="16" s="1"/>
  <c r="S36" i="16"/>
  <c r="Q36" i="16"/>
  <c r="K36" i="16"/>
  <c r="AH35" i="16"/>
  <c r="V35" i="16"/>
  <c r="W35" i="16" s="1"/>
  <c r="T35" i="16"/>
  <c r="X35" i="16" s="1"/>
  <c r="Z35" i="16" s="1"/>
  <c r="S35" i="16"/>
  <c r="Q35" i="16"/>
  <c r="K35" i="16"/>
  <c r="AH34" i="16"/>
  <c r="V34" i="16"/>
  <c r="T34" i="16"/>
  <c r="X34" i="16" s="1"/>
  <c r="Z34" i="16" s="1"/>
  <c r="S34" i="16"/>
  <c r="Q34" i="16"/>
  <c r="K34" i="16"/>
  <c r="AH33" i="16"/>
  <c r="V33" i="16"/>
  <c r="W33" i="16" s="1"/>
  <c r="T33" i="16"/>
  <c r="X33" i="16" s="1"/>
  <c r="Z33" i="16" s="1"/>
  <c r="S33" i="16"/>
  <c r="Q33" i="16"/>
  <c r="K33" i="16"/>
  <c r="AH32" i="16"/>
  <c r="V32" i="16"/>
  <c r="T32" i="16"/>
  <c r="X32" i="16" s="1"/>
  <c r="Z32" i="16" s="1"/>
  <c r="S32" i="16"/>
  <c r="Q32" i="16"/>
  <c r="K32" i="16"/>
  <c r="AH31" i="16"/>
  <c r="V31" i="16"/>
  <c r="W31" i="16" s="1"/>
  <c r="T31" i="16"/>
  <c r="X31" i="16" s="1"/>
  <c r="Z31" i="16" s="1"/>
  <c r="S31" i="16"/>
  <c r="Q31" i="16"/>
  <c r="K31" i="16"/>
  <c r="AH30" i="16"/>
  <c r="V30" i="16"/>
  <c r="W30" i="16" s="1"/>
  <c r="T30" i="16"/>
  <c r="X30" i="16" s="1"/>
  <c r="Z30" i="16" s="1"/>
  <c r="S30" i="16"/>
  <c r="Q30" i="16"/>
  <c r="K30" i="16"/>
  <c r="AH29" i="16"/>
  <c r="V29" i="16"/>
  <c r="W29" i="16" s="1"/>
  <c r="T29" i="16"/>
  <c r="X29" i="16" s="1"/>
  <c r="Z29" i="16" s="1"/>
  <c r="S29" i="16"/>
  <c r="Q29" i="16"/>
  <c r="K29" i="16"/>
  <c r="AH28" i="16"/>
  <c r="AG28" i="16"/>
  <c r="AH27" i="16"/>
  <c r="AH26" i="16"/>
  <c r="AH25" i="16"/>
  <c r="V25" i="16"/>
  <c r="W25" i="16" s="1"/>
  <c r="T25" i="16"/>
  <c r="X25" i="16" s="1"/>
  <c r="Z25" i="16" s="1"/>
  <c r="S25" i="16"/>
  <c r="Q25" i="16"/>
  <c r="AH24" i="16"/>
  <c r="V24" i="16"/>
  <c r="T24" i="16"/>
  <c r="X24" i="16" s="1"/>
  <c r="Z24" i="16" s="1"/>
  <c r="S24" i="16"/>
  <c r="Q24" i="16"/>
  <c r="AH23" i="16"/>
  <c r="V23" i="16"/>
  <c r="W23" i="16" s="1"/>
  <c r="T23" i="16"/>
  <c r="X23" i="16" s="1"/>
  <c r="Z23" i="16" s="1"/>
  <c r="S23" i="16"/>
  <c r="Q23" i="16"/>
  <c r="AH22" i="16"/>
  <c r="V22" i="16"/>
  <c r="W22" i="16" s="1"/>
  <c r="T22" i="16"/>
  <c r="X22" i="16" s="1"/>
  <c r="Z22" i="16" s="1"/>
  <c r="S22" i="16"/>
  <c r="Q22" i="16"/>
  <c r="AH21" i="16"/>
  <c r="V21" i="16"/>
  <c r="W21" i="16" s="1"/>
  <c r="T21" i="16"/>
  <c r="X21" i="16" s="1"/>
  <c r="Z21" i="16" s="1"/>
  <c r="S21" i="16"/>
  <c r="Q21" i="16"/>
  <c r="K21" i="16"/>
  <c r="AH20" i="16"/>
  <c r="W20" i="16"/>
  <c r="V20" i="16"/>
  <c r="AG20" i="16" s="1"/>
  <c r="T20" i="16"/>
  <c r="X20" i="16" s="1"/>
  <c r="Z20" i="16" s="1"/>
  <c r="S20" i="16"/>
  <c r="Q20" i="16"/>
  <c r="K20" i="16"/>
  <c r="AH19" i="16"/>
  <c r="V19" i="16"/>
  <c r="W19" i="16" s="1"/>
  <c r="T19" i="16"/>
  <c r="X19" i="16" s="1"/>
  <c r="Z19" i="16" s="1"/>
  <c r="S19" i="16"/>
  <c r="Q19" i="16"/>
  <c r="K19" i="16"/>
  <c r="AH18" i="16"/>
  <c r="V18" i="16"/>
  <c r="T18" i="16"/>
  <c r="X18" i="16" s="1"/>
  <c r="Z18" i="16" s="1"/>
  <c r="S18" i="16"/>
  <c r="Q18" i="16"/>
  <c r="K18" i="16"/>
  <c r="AH17" i="16"/>
  <c r="V17" i="16"/>
  <c r="W17" i="16" s="1"/>
  <c r="T17" i="16"/>
  <c r="X17" i="16" s="1"/>
  <c r="Z17" i="16" s="1"/>
  <c r="S17" i="16"/>
  <c r="Q17" i="16"/>
  <c r="K17" i="16"/>
  <c r="AH16" i="16"/>
  <c r="V16" i="16"/>
  <c r="T16" i="16"/>
  <c r="X16" i="16" s="1"/>
  <c r="Z16" i="16" s="1"/>
  <c r="S16" i="16"/>
  <c r="Q16" i="16"/>
  <c r="K16" i="16"/>
  <c r="AH15" i="16"/>
  <c r="V15" i="16"/>
  <c r="W15" i="16" s="1"/>
  <c r="T15" i="16"/>
  <c r="X15" i="16" s="1"/>
  <c r="Z15" i="16" s="1"/>
  <c r="S15" i="16"/>
  <c r="Q15" i="16"/>
  <c r="K15" i="16"/>
  <c r="AH14" i="16"/>
  <c r="V14" i="16"/>
  <c r="W14" i="16" s="1"/>
  <c r="T14" i="16"/>
  <c r="X14" i="16" s="1"/>
  <c r="Z14" i="16" s="1"/>
  <c r="S14" i="16"/>
  <c r="Q14" i="16"/>
  <c r="K14" i="16"/>
  <c r="AH13" i="16"/>
  <c r="V13" i="16"/>
  <c r="W13" i="16" s="1"/>
  <c r="T13" i="16"/>
  <c r="X13" i="16" s="1"/>
  <c r="Z13" i="16" s="1"/>
  <c r="S13" i="16"/>
  <c r="Q13" i="16"/>
  <c r="K13" i="16"/>
  <c r="AH12" i="16"/>
  <c r="V12" i="16"/>
  <c r="AG12" i="16" s="1"/>
  <c r="T12" i="16"/>
  <c r="X12" i="16" s="1"/>
  <c r="Z12" i="16" s="1"/>
  <c r="S12" i="16"/>
  <c r="Q12" i="16"/>
  <c r="K12" i="16"/>
  <c r="AH11" i="16"/>
  <c r="V11" i="16"/>
  <c r="W11" i="16" s="1"/>
  <c r="T11" i="16"/>
  <c r="X11" i="16" s="1"/>
  <c r="Z11" i="16" s="1"/>
  <c r="S11" i="16"/>
  <c r="Q11" i="16"/>
  <c r="K11" i="16"/>
  <c r="AH10" i="16"/>
  <c r="V10" i="16"/>
  <c r="T10" i="16"/>
  <c r="X10" i="16" s="1"/>
  <c r="Z10" i="16" s="1"/>
  <c r="S10" i="16"/>
  <c r="Q10" i="16"/>
  <c r="K10" i="16"/>
  <c r="AH9" i="16"/>
  <c r="V9" i="16"/>
  <c r="W9" i="16" s="1"/>
  <c r="T9" i="16"/>
  <c r="X9" i="16" s="1"/>
  <c r="Z9" i="16" s="1"/>
  <c r="S9" i="16"/>
  <c r="Q9" i="16"/>
  <c r="K9" i="16"/>
  <c r="AH8" i="16"/>
  <c r="V8" i="16"/>
  <c r="T8" i="16"/>
  <c r="X8" i="16" s="1"/>
  <c r="Z8" i="16" s="1"/>
  <c r="S8" i="16"/>
  <c r="Q8" i="16"/>
  <c r="K8" i="16"/>
  <c r="AH7" i="16"/>
  <c r="V7" i="16"/>
  <c r="W7" i="16" s="1"/>
  <c r="T7" i="16"/>
  <c r="X7" i="16" s="1"/>
  <c r="Z7" i="16" s="1"/>
  <c r="S7" i="16"/>
  <c r="Q7" i="16"/>
  <c r="K7" i="16"/>
  <c r="AH6" i="16"/>
  <c r="V6" i="16"/>
  <c r="W6" i="16" s="1"/>
  <c r="T6" i="16"/>
  <c r="X6" i="16" s="1"/>
  <c r="Z6" i="16" s="1"/>
  <c r="S6" i="16"/>
  <c r="Q6" i="16"/>
  <c r="K6" i="16"/>
  <c r="AH5" i="16"/>
  <c r="V5" i="16"/>
  <c r="W5" i="16" s="1"/>
  <c r="T5" i="16"/>
  <c r="X5" i="16" s="1"/>
  <c r="Z5" i="16" s="1"/>
  <c r="S5" i="16"/>
  <c r="Q5" i="16"/>
  <c r="K5" i="16"/>
  <c r="AH4" i="16"/>
  <c r="W4" i="16"/>
  <c r="V4" i="16"/>
  <c r="AG4" i="16" s="1"/>
  <c r="T4" i="16"/>
  <c r="X4" i="16" s="1"/>
  <c r="Z4" i="16" s="1"/>
  <c r="S4" i="16"/>
  <c r="Q4" i="16"/>
  <c r="K4" i="16"/>
  <c r="AH3" i="16"/>
  <c r="V3" i="16"/>
  <c r="W3" i="16" s="1"/>
  <c r="T3" i="16"/>
  <c r="X3" i="16" s="1"/>
  <c r="Z3" i="16" s="1"/>
  <c r="S3" i="16"/>
  <c r="Q3" i="16"/>
  <c r="K3" i="16"/>
  <c r="AH2" i="16"/>
  <c r="AL267" i="15"/>
  <c r="AI267" i="15"/>
  <c r="AH267" i="15"/>
  <c r="AK267" i="15" s="1"/>
  <c r="AL266" i="15"/>
  <c r="AN266" i="15" s="1"/>
  <c r="AI266" i="15"/>
  <c r="AH266" i="15"/>
  <c r="AK266" i="15" s="1"/>
  <c r="AL265" i="15"/>
  <c r="AM265" i="15" s="1"/>
  <c r="AP265" i="15" s="1"/>
  <c r="AI265" i="15"/>
  <c r="AH265" i="15"/>
  <c r="AK265" i="15" s="1"/>
  <c r="AL264" i="15"/>
  <c r="AI264" i="15"/>
  <c r="AH264" i="15"/>
  <c r="AK264" i="15" s="1"/>
  <c r="AL263" i="15"/>
  <c r="AN263" i="15" s="1"/>
  <c r="AI263" i="15"/>
  <c r="AH263" i="15"/>
  <c r="AK263" i="15" s="1"/>
  <c r="AL262" i="15"/>
  <c r="AN262" i="15" s="1"/>
  <c r="AI262" i="15"/>
  <c r="AH262" i="15"/>
  <c r="AK262" i="15" s="1"/>
  <c r="AL261" i="15"/>
  <c r="AN261" i="15" s="1"/>
  <c r="AH261" i="15"/>
  <c r="AK261" i="15" s="1"/>
  <c r="AL260" i="15"/>
  <c r="AN260" i="15" s="1"/>
  <c r="AH260" i="15"/>
  <c r="AK260" i="15" s="1"/>
  <c r="AL259" i="15"/>
  <c r="AN259" i="15" s="1"/>
  <c r="AH259" i="15"/>
  <c r="AL258" i="15"/>
  <c r="AN258" i="15" s="1"/>
  <c r="AI258" i="15"/>
  <c r="AH258" i="15"/>
  <c r="AL257" i="15"/>
  <c r="AN257" i="15" s="1"/>
  <c r="AI257" i="15"/>
  <c r="AH257" i="15"/>
  <c r="AL256" i="15"/>
  <c r="AN256" i="15" s="1"/>
  <c r="AI256" i="15"/>
  <c r="AH256" i="15"/>
  <c r="AL255" i="15"/>
  <c r="AN255" i="15" s="1"/>
  <c r="AI255" i="15"/>
  <c r="AH255" i="15"/>
  <c r="AL254" i="15"/>
  <c r="AN254" i="15" s="1"/>
  <c r="AH254" i="15"/>
  <c r="AL253" i="15"/>
  <c r="AN253" i="15" s="1"/>
  <c r="AH253" i="15"/>
  <c r="AL252" i="15"/>
  <c r="AN252" i="15" s="1"/>
  <c r="AH252" i="15"/>
  <c r="AL251" i="15"/>
  <c r="AN251" i="15" s="1"/>
  <c r="AH251" i="15"/>
  <c r="AL250" i="15"/>
  <c r="AN250" i="15" s="1"/>
  <c r="AI250" i="15"/>
  <c r="AH250" i="15"/>
  <c r="AL249" i="15"/>
  <c r="AN249" i="15" s="1"/>
  <c r="AI249" i="15"/>
  <c r="AH249" i="15"/>
  <c r="AL248" i="15"/>
  <c r="AN248" i="15" s="1"/>
  <c r="AI248" i="15"/>
  <c r="AH248" i="15"/>
  <c r="AL247" i="15"/>
  <c r="AN247" i="15" s="1"/>
  <c r="AI247" i="15"/>
  <c r="AH247" i="15"/>
  <c r="AL246" i="15"/>
  <c r="AN246" i="15" s="1"/>
  <c r="AI246" i="15"/>
  <c r="AH246" i="15"/>
  <c r="AL245" i="15"/>
  <c r="AN245" i="15" s="1"/>
  <c r="AI245" i="15"/>
  <c r="AH245" i="15"/>
  <c r="AL244" i="15"/>
  <c r="AN244" i="15" s="1"/>
  <c r="AI244" i="15"/>
  <c r="AH244" i="15"/>
  <c r="AL243" i="15"/>
  <c r="AN243" i="15" s="1"/>
  <c r="AI243" i="15"/>
  <c r="AH243" i="15"/>
  <c r="AL242" i="15"/>
  <c r="AN242" i="15" s="1"/>
  <c r="AH242" i="15"/>
  <c r="AL241" i="15"/>
  <c r="AN241" i="15" s="1"/>
  <c r="AH241" i="15"/>
  <c r="AL240" i="15"/>
  <c r="AN240" i="15" s="1"/>
  <c r="AH240" i="15"/>
  <c r="AL239" i="15"/>
  <c r="AN239" i="15" s="1"/>
  <c r="AI239" i="15"/>
  <c r="AH239" i="15"/>
  <c r="AL238" i="15"/>
  <c r="AN238" i="15" s="1"/>
  <c r="AI238" i="15"/>
  <c r="AH238" i="15"/>
  <c r="AL237" i="15"/>
  <c r="AN237" i="15" s="1"/>
  <c r="AI237" i="15"/>
  <c r="AH237" i="15"/>
  <c r="AL236" i="15"/>
  <c r="AN236" i="15" s="1"/>
  <c r="AI236" i="15"/>
  <c r="AH236" i="15"/>
  <c r="AL235" i="15"/>
  <c r="AN235" i="15" s="1"/>
  <c r="AI235" i="15"/>
  <c r="AH235" i="15"/>
  <c r="AL234" i="15"/>
  <c r="AN234" i="15" s="1"/>
  <c r="AI234" i="15"/>
  <c r="AH234" i="15"/>
  <c r="AL233" i="15"/>
  <c r="AN233" i="15" s="1"/>
  <c r="AI233" i="15"/>
  <c r="AH233" i="15"/>
  <c r="AL232" i="15"/>
  <c r="AN232" i="15" s="1"/>
  <c r="AI232" i="15"/>
  <c r="AH232" i="15"/>
  <c r="AL231" i="15"/>
  <c r="AN231" i="15" s="1"/>
  <c r="AI231" i="15"/>
  <c r="AH231" i="15"/>
  <c r="AL230" i="15"/>
  <c r="AN230" i="15" s="1"/>
  <c r="AI230" i="15"/>
  <c r="AH230" i="15"/>
  <c r="AL229" i="15"/>
  <c r="AN229" i="15" s="1"/>
  <c r="AI229" i="15"/>
  <c r="AH229" i="15"/>
  <c r="AK229" i="15" s="1"/>
  <c r="AL228" i="15"/>
  <c r="AN228" i="15" s="1"/>
  <c r="AI228" i="15"/>
  <c r="AH228" i="15"/>
  <c r="AK228" i="15" s="1"/>
  <c r="AL227" i="15"/>
  <c r="AN227" i="15" s="1"/>
  <c r="AI227" i="15"/>
  <c r="AH227" i="15"/>
  <c r="AK227" i="15" s="1"/>
  <c r="AL226" i="15"/>
  <c r="AN226" i="15" s="1"/>
  <c r="AI226" i="15"/>
  <c r="AH226" i="15"/>
  <c r="AK226" i="15" s="1"/>
  <c r="AL225" i="15"/>
  <c r="AN225" i="15" s="1"/>
  <c r="AI225" i="15"/>
  <c r="AH225" i="15"/>
  <c r="AK225" i="15" s="1"/>
  <c r="AL224" i="15"/>
  <c r="AN224" i="15" s="1"/>
  <c r="AI224" i="15"/>
  <c r="AH224" i="15"/>
  <c r="AK224" i="15" s="1"/>
  <c r="AL223" i="15"/>
  <c r="AN223" i="15" s="1"/>
  <c r="AI223" i="15"/>
  <c r="AH223" i="15"/>
  <c r="AK223" i="15" s="1"/>
  <c r="AL222" i="15"/>
  <c r="AN222" i="15" s="1"/>
  <c r="AI222" i="15"/>
  <c r="AH222" i="15"/>
  <c r="AK222" i="15" s="1"/>
  <c r="AL221" i="15"/>
  <c r="AN221" i="15" s="1"/>
  <c r="AI221" i="15"/>
  <c r="AH221" i="15"/>
  <c r="AK221" i="15" s="1"/>
  <c r="AL220" i="15"/>
  <c r="AN220" i="15" s="1"/>
  <c r="AI220" i="15"/>
  <c r="AH220" i="15"/>
  <c r="AK220" i="15" s="1"/>
  <c r="AL219" i="15"/>
  <c r="AN219" i="15" s="1"/>
  <c r="AI219" i="15"/>
  <c r="AH219" i="15"/>
  <c r="AK219" i="15" s="1"/>
  <c r="AL218" i="15"/>
  <c r="AN218" i="15" s="1"/>
  <c r="AI218" i="15"/>
  <c r="AH218" i="15"/>
  <c r="AK218" i="15" s="1"/>
  <c r="AL217" i="15"/>
  <c r="AN217" i="15" s="1"/>
  <c r="AI217" i="15"/>
  <c r="AH217" i="15"/>
  <c r="AK217" i="15" s="1"/>
  <c r="AL216" i="15"/>
  <c r="AN216" i="15" s="1"/>
  <c r="AI216" i="15"/>
  <c r="AH216" i="15"/>
  <c r="AK216" i="15" s="1"/>
  <c r="AL215" i="15"/>
  <c r="AN215" i="15" s="1"/>
  <c r="AI215" i="15"/>
  <c r="AH215" i="15"/>
  <c r="AK215" i="15" s="1"/>
  <c r="AL214" i="15"/>
  <c r="AN214" i="15" s="1"/>
  <c r="AI214" i="15"/>
  <c r="AH214" i="15"/>
  <c r="AK214" i="15" s="1"/>
  <c r="AL213" i="15"/>
  <c r="AN213" i="15" s="1"/>
  <c r="AI213" i="15"/>
  <c r="AH213" i="15"/>
  <c r="AK213" i="15" s="1"/>
  <c r="AL212" i="15"/>
  <c r="AN212" i="15" s="1"/>
  <c r="AI212" i="15"/>
  <c r="AH212" i="15"/>
  <c r="AK212" i="15" s="1"/>
  <c r="AL211" i="15"/>
  <c r="AN211" i="15" s="1"/>
  <c r="AI211" i="15"/>
  <c r="AH211" i="15"/>
  <c r="AK211" i="15" s="1"/>
  <c r="AL210" i="15"/>
  <c r="AN210" i="15" s="1"/>
  <c r="AI210" i="15"/>
  <c r="AH210" i="15"/>
  <c r="AK210" i="15" s="1"/>
  <c r="AL209" i="15"/>
  <c r="AN209" i="15" s="1"/>
  <c r="AI209" i="15"/>
  <c r="AH209" i="15"/>
  <c r="AK209" i="15" s="1"/>
  <c r="AL208" i="15"/>
  <c r="AN208" i="15" s="1"/>
  <c r="AI208" i="15"/>
  <c r="AH208" i="15"/>
  <c r="AK208" i="15" s="1"/>
  <c r="AL207" i="15"/>
  <c r="AN207" i="15" s="1"/>
  <c r="AI207" i="15"/>
  <c r="AH207" i="15"/>
  <c r="AK207" i="15" s="1"/>
  <c r="AB207" i="15"/>
  <c r="AL206" i="15"/>
  <c r="AN206" i="15" s="1"/>
  <c r="AI206" i="15"/>
  <c r="AH206" i="15"/>
  <c r="AK206" i="15" s="1"/>
  <c r="AP205" i="15"/>
  <c r="AN205" i="15"/>
  <c r="AI205" i="15"/>
  <c r="AH205" i="15"/>
  <c r="AK205" i="15" s="1"/>
  <c r="AL204" i="15"/>
  <c r="AN204" i="15" s="1"/>
  <c r="AI204" i="15"/>
  <c r="AH204" i="15"/>
  <c r="AK204" i="15" s="1"/>
  <c r="AL203" i="15"/>
  <c r="AN203" i="15" s="1"/>
  <c r="AI203" i="15"/>
  <c r="AH203" i="15"/>
  <c r="AK203" i="15" s="1"/>
  <c r="AH200" i="15"/>
  <c r="V200" i="15"/>
  <c r="T200" i="15"/>
  <c r="X200" i="15" s="1"/>
  <c r="Z200" i="15" s="1"/>
  <c r="S200" i="15"/>
  <c r="Q200" i="15"/>
  <c r="K200" i="15"/>
  <c r="AH199" i="15"/>
  <c r="V199" i="15"/>
  <c r="W199" i="15" s="1"/>
  <c r="T199" i="15"/>
  <c r="X199" i="15" s="1"/>
  <c r="Z199" i="15" s="1"/>
  <c r="S199" i="15"/>
  <c r="Q199" i="15"/>
  <c r="AH198" i="15"/>
  <c r="V198" i="15"/>
  <c r="W198" i="15" s="1"/>
  <c r="T198" i="15"/>
  <c r="X198" i="15" s="1"/>
  <c r="Z198" i="15" s="1"/>
  <c r="S198" i="15"/>
  <c r="Q198" i="15"/>
  <c r="AH197" i="15"/>
  <c r="V197" i="15"/>
  <c r="W197" i="15" s="1"/>
  <c r="T197" i="15"/>
  <c r="X197" i="15" s="1"/>
  <c r="Z197" i="15" s="1"/>
  <c r="S197" i="15"/>
  <c r="Q197" i="15"/>
  <c r="AH196" i="15"/>
  <c r="V196" i="15"/>
  <c r="W196" i="15" s="1"/>
  <c r="T196" i="15"/>
  <c r="X196" i="15" s="1"/>
  <c r="Z196" i="15" s="1"/>
  <c r="S196" i="15"/>
  <c r="Q196" i="15"/>
  <c r="AH195" i="15"/>
  <c r="V195" i="15"/>
  <c r="W195" i="15" s="1"/>
  <c r="T195" i="15"/>
  <c r="X195" i="15" s="1"/>
  <c r="Z195" i="15" s="1"/>
  <c r="S195" i="15"/>
  <c r="Q195" i="15"/>
  <c r="AH194" i="15"/>
  <c r="V194" i="15"/>
  <c r="W194" i="15" s="1"/>
  <c r="T194" i="15"/>
  <c r="X194" i="15" s="1"/>
  <c r="Z194" i="15" s="1"/>
  <c r="S194" i="15"/>
  <c r="Q194" i="15"/>
  <c r="AH193" i="15"/>
  <c r="V193" i="15"/>
  <c r="W193" i="15" s="1"/>
  <c r="T193" i="15"/>
  <c r="X193" i="15" s="1"/>
  <c r="Z193" i="15" s="1"/>
  <c r="S193" i="15"/>
  <c r="Q193" i="15"/>
  <c r="AH192" i="15"/>
  <c r="V192" i="15"/>
  <c r="W192" i="15" s="1"/>
  <c r="T192" i="15"/>
  <c r="X192" i="15" s="1"/>
  <c r="Z192" i="15" s="1"/>
  <c r="S192" i="15"/>
  <c r="Q192" i="15"/>
  <c r="AH191" i="15"/>
  <c r="V191" i="15"/>
  <c r="W191" i="15" s="1"/>
  <c r="T191" i="15"/>
  <c r="X191" i="15" s="1"/>
  <c r="Z191" i="15" s="1"/>
  <c r="S191" i="15"/>
  <c r="Q191" i="15"/>
  <c r="AH190" i="15"/>
  <c r="V190" i="15"/>
  <c r="W190" i="15" s="1"/>
  <c r="T190" i="15"/>
  <c r="X190" i="15" s="1"/>
  <c r="Z190" i="15" s="1"/>
  <c r="S190" i="15"/>
  <c r="Q190" i="15"/>
  <c r="AH189" i="15"/>
  <c r="V189" i="15"/>
  <c r="W189" i="15" s="1"/>
  <c r="T189" i="15"/>
  <c r="X189" i="15" s="1"/>
  <c r="Z189" i="15" s="1"/>
  <c r="S189" i="15"/>
  <c r="Q189" i="15"/>
  <c r="AH188" i="15"/>
  <c r="V188" i="15"/>
  <c r="W188" i="15" s="1"/>
  <c r="T188" i="15"/>
  <c r="X188" i="15" s="1"/>
  <c r="Z188" i="15" s="1"/>
  <c r="S188" i="15"/>
  <c r="Q188" i="15"/>
  <c r="AH187" i="15"/>
  <c r="V187" i="15"/>
  <c r="W187" i="15" s="1"/>
  <c r="T187" i="15"/>
  <c r="X187" i="15" s="1"/>
  <c r="Z187" i="15" s="1"/>
  <c r="S187" i="15"/>
  <c r="Q187" i="15"/>
  <c r="AH186" i="15"/>
  <c r="V186" i="15"/>
  <c r="W186" i="15" s="1"/>
  <c r="T186" i="15"/>
  <c r="X186" i="15" s="1"/>
  <c r="Z186" i="15" s="1"/>
  <c r="S186" i="15"/>
  <c r="Q186" i="15"/>
  <c r="AH185" i="15"/>
  <c r="V185" i="15"/>
  <c r="W185" i="15" s="1"/>
  <c r="T185" i="15"/>
  <c r="X185" i="15" s="1"/>
  <c r="Z185" i="15" s="1"/>
  <c r="S185" i="15"/>
  <c r="Q185" i="15"/>
  <c r="AH184" i="15"/>
  <c r="V184" i="15"/>
  <c r="W184" i="15" s="1"/>
  <c r="T184" i="15"/>
  <c r="X184" i="15" s="1"/>
  <c r="Z184" i="15" s="1"/>
  <c r="S184" i="15"/>
  <c r="Q184" i="15"/>
  <c r="AH183" i="15"/>
  <c r="V183" i="15"/>
  <c r="W183" i="15" s="1"/>
  <c r="T183" i="15"/>
  <c r="X183" i="15" s="1"/>
  <c r="Z183" i="15" s="1"/>
  <c r="S183" i="15"/>
  <c r="Q183" i="15"/>
  <c r="AH182" i="15"/>
  <c r="W182" i="15"/>
  <c r="V182" i="15"/>
  <c r="T182" i="15"/>
  <c r="X182" i="15" s="1"/>
  <c r="Z182" i="15" s="1"/>
  <c r="S182" i="15"/>
  <c r="Q182" i="15"/>
  <c r="AH181" i="15"/>
  <c r="V181" i="15"/>
  <c r="W181" i="15" s="1"/>
  <c r="T181" i="15"/>
  <c r="X181" i="15" s="1"/>
  <c r="Z181" i="15" s="1"/>
  <c r="S181" i="15"/>
  <c r="Q181" i="15"/>
  <c r="AH180" i="15"/>
  <c r="V180" i="15"/>
  <c r="W180" i="15" s="1"/>
  <c r="T180" i="15"/>
  <c r="X180" i="15" s="1"/>
  <c r="Z180" i="15" s="1"/>
  <c r="S180" i="15"/>
  <c r="Q180" i="15"/>
  <c r="AH179" i="15"/>
  <c r="V179" i="15"/>
  <c r="W179" i="15" s="1"/>
  <c r="T179" i="15"/>
  <c r="X179" i="15" s="1"/>
  <c r="Z179" i="15" s="1"/>
  <c r="S179" i="15"/>
  <c r="Q179" i="15"/>
  <c r="AH178" i="15"/>
  <c r="W178" i="15"/>
  <c r="V178" i="15"/>
  <c r="T178" i="15"/>
  <c r="X178" i="15" s="1"/>
  <c r="Z178" i="15" s="1"/>
  <c r="S178" i="15"/>
  <c r="Q178" i="15"/>
  <c r="AH177" i="15"/>
  <c r="V177" i="15"/>
  <c r="W177" i="15" s="1"/>
  <c r="T177" i="15"/>
  <c r="X177" i="15" s="1"/>
  <c r="Z177" i="15" s="1"/>
  <c r="S177" i="15"/>
  <c r="Q177" i="15"/>
  <c r="AH176" i="15"/>
  <c r="V176" i="15"/>
  <c r="W176" i="15" s="1"/>
  <c r="T176" i="15"/>
  <c r="X176" i="15" s="1"/>
  <c r="Z176" i="15" s="1"/>
  <c r="S176" i="15"/>
  <c r="Q176" i="15"/>
  <c r="AH175" i="15"/>
  <c r="V175" i="15"/>
  <c r="W175" i="15" s="1"/>
  <c r="T175" i="15"/>
  <c r="X175" i="15" s="1"/>
  <c r="Z175" i="15" s="1"/>
  <c r="S175" i="15"/>
  <c r="Q175" i="15"/>
  <c r="AH174" i="15"/>
  <c r="W174" i="15"/>
  <c r="V174" i="15"/>
  <c r="T174" i="15"/>
  <c r="X174" i="15" s="1"/>
  <c r="Z174" i="15" s="1"/>
  <c r="S174" i="15"/>
  <c r="Q174" i="15"/>
  <c r="AH173" i="15"/>
  <c r="V173" i="15"/>
  <c r="W173" i="15" s="1"/>
  <c r="T173" i="15"/>
  <c r="X173" i="15" s="1"/>
  <c r="Z173" i="15" s="1"/>
  <c r="S173" i="15"/>
  <c r="Q173" i="15"/>
  <c r="AH172" i="15"/>
  <c r="V172" i="15"/>
  <c r="W172" i="15" s="1"/>
  <c r="T172" i="15"/>
  <c r="X172" i="15" s="1"/>
  <c r="Z172" i="15" s="1"/>
  <c r="S172" i="15"/>
  <c r="Q172" i="15"/>
  <c r="AH171" i="15"/>
  <c r="V171" i="15"/>
  <c r="W171" i="15" s="1"/>
  <c r="T171" i="15"/>
  <c r="X171" i="15" s="1"/>
  <c r="Z171" i="15" s="1"/>
  <c r="S171" i="15"/>
  <c r="Q171" i="15"/>
  <c r="AH170" i="15"/>
  <c r="W170" i="15"/>
  <c r="V170" i="15"/>
  <c r="T170" i="15"/>
  <c r="X170" i="15" s="1"/>
  <c r="Z170" i="15" s="1"/>
  <c r="S170" i="15"/>
  <c r="Q170" i="15"/>
  <c r="AH169" i="15"/>
  <c r="V169" i="15"/>
  <c r="W169" i="15" s="1"/>
  <c r="T169" i="15"/>
  <c r="X169" i="15" s="1"/>
  <c r="Z169" i="15" s="1"/>
  <c r="S169" i="15"/>
  <c r="Q169" i="15"/>
  <c r="AH168" i="15"/>
  <c r="V168" i="15"/>
  <c r="W168" i="15" s="1"/>
  <c r="T168" i="15"/>
  <c r="X168" i="15" s="1"/>
  <c r="Z168" i="15" s="1"/>
  <c r="S168" i="15"/>
  <c r="Q168" i="15"/>
  <c r="AH167" i="15"/>
  <c r="V167" i="15"/>
  <c r="W167" i="15" s="1"/>
  <c r="T167" i="15"/>
  <c r="X167" i="15" s="1"/>
  <c r="Z167" i="15" s="1"/>
  <c r="S167" i="15"/>
  <c r="Q167" i="15"/>
  <c r="AH166" i="15"/>
  <c r="W166" i="15"/>
  <c r="V166" i="15"/>
  <c r="T166" i="15"/>
  <c r="X166" i="15" s="1"/>
  <c r="Z166" i="15" s="1"/>
  <c r="S166" i="15"/>
  <c r="Q166" i="15"/>
  <c r="AH165" i="15"/>
  <c r="V165" i="15"/>
  <c r="W165" i="15" s="1"/>
  <c r="T165" i="15"/>
  <c r="X165" i="15" s="1"/>
  <c r="Z165" i="15" s="1"/>
  <c r="S165" i="15"/>
  <c r="Q165" i="15"/>
  <c r="AH164" i="15"/>
  <c r="V164" i="15"/>
  <c r="W164" i="15" s="1"/>
  <c r="T164" i="15"/>
  <c r="X164" i="15" s="1"/>
  <c r="Z164" i="15" s="1"/>
  <c r="S164" i="15"/>
  <c r="Q164" i="15"/>
  <c r="AH163" i="15"/>
  <c r="V163" i="15"/>
  <c r="W163" i="15" s="1"/>
  <c r="T163" i="15"/>
  <c r="X163" i="15" s="1"/>
  <c r="Z163" i="15" s="1"/>
  <c r="S163" i="15"/>
  <c r="Q163" i="15"/>
  <c r="AH162" i="15"/>
  <c r="W162" i="15"/>
  <c r="V162" i="15"/>
  <c r="T162" i="15"/>
  <c r="X162" i="15" s="1"/>
  <c r="Z162" i="15" s="1"/>
  <c r="S162" i="15"/>
  <c r="Q162" i="15"/>
  <c r="AH161" i="15"/>
  <c r="V161" i="15"/>
  <c r="W161" i="15" s="1"/>
  <c r="T161" i="15"/>
  <c r="X161" i="15" s="1"/>
  <c r="Z161" i="15" s="1"/>
  <c r="S161" i="15"/>
  <c r="Q161" i="15"/>
  <c r="AH160" i="15"/>
  <c r="V160" i="15"/>
  <c r="W160" i="15" s="1"/>
  <c r="T160" i="15"/>
  <c r="X160" i="15" s="1"/>
  <c r="Z160" i="15" s="1"/>
  <c r="S160" i="15"/>
  <c r="Q160" i="15"/>
  <c r="AH159" i="15"/>
  <c r="V159" i="15"/>
  <c r="W159" i="15" s="1"/>
  <c r="T159" i="15"/>
  <c r="X159" i="15" s="1"/>
  <c r="Z159" i="15" s="1"/>
  <c r="S159" i="15"/>
  <c r="Q159" i="15"/>
  <c r="AH158" i="15"/>
  <c r="W158" i="15"/>
  <c r="V158" i="15"/>
  <c r="T158" i="15"/>
  <c r="X158" i="15" s="1"/>
  <c r="Z158" i="15" s="1"/>
  <c r="S158" i="15"/>
  <c r="Q158" i="15"/>
  <c r="AH157" i="15"/>
  <c r="V157" i="15"/>
  <c r="W157" i="15" s="1"/>
  <c r="T157" i="15"/>
  <c r="X157" i="15" s="1"/>
  <c r="Z157" i="15" s="1"/>
  <c r="S157" i="15"/>
  <c r="Q157" i="15"/>
  <c r="AH156" i="15"/>
  <c r="V156" i="15"/>
  <c r="W156" i="15" s="1"/>
  <c r="T156" i="15"/>
  <c r="X156" i="15" s="1"/>
  <c r="Z156" i="15" s="1"/>
  <c r="S156" i="15"/>
  <c r="Q156" i="15"/>
  <c r="AH155" i="15"/>
  <c r="V155" i="15"/>
  <c r="W155" i="15" s="1"/>
  <c r="T155" i="15"/>
  <c r="X155" i="15" s="1"/>
  <c r="Z155" i="15" s="1"/>
  <c r="S155" i="15"/>
  <c r="Q155" i="15"/>
  <c r="AH154" i="15"/>
  <c r="W154" i="15"/>
  <c r="V154" i="15"/>
  <c r="T154" i="15"/>
  <c r="X154" i="15" s="1"/>
  <c r="Z154" i="15" s="1"/>
  <c r="S154" i="15"/>
  <c r="Q154" i="15"/>
  <c r="AH153" i="15"/>
  <c r="V153" i="15"/>
  <c r="W153" i="15" s="1"/>
  <c r="T153" i="15"/>
  <c r="X153" i="15" s="1"/>
  <c r="Z153" i="15" s="1"/>
  <c r="S153" i="15"/>
  <c r="Q153" i="15"/>
  <c r="AH152" i="15"/>
  <c r="V152" i="15"/>
  <c r="W152" i="15" s="1"/>
  <c r="T152" i="15"/>
  <c r="X152" i="15" s="1"/>
  <c r="Z152" i="15" s="1"/>
  <c r="S152" i="15"/>
  <c r="Q152" i="15"/>
  <c r="AH151" i="15"/>
  <c r="V151" i="15"/>
  <c r="W151" i="15" s="1"/>
  <c r="T151" i="15"/>
  <c r="X151" i="15" s="1"/>
  <c r="Z151" i="15" s="1"/>
  <c r="S151" i="15"/>
  <c r="Q151" i="15"/>
  <c r="AH150" i="15"/>
  <c r="W150" i="15"/>
  <c r="V150" i="15"/>
  <c r="T150" i="15"/>
  <c r="X150" i="15" s="1"/>
  <c r="Z150" i="15" s="1"/>
  <c r="S150" i="15"/>
  <c r="Q150" i="15"/>
  <c r="AH149" i="15"/>
  <c r="V149" i="15"/>
  <c r="W149" i="15" s="1"/>
  <c r="T149" i="15"/>
  <c r="X149" i="15" s="1"/>
  <c r="Z149" i="15" s="1"/>
  <c r="S149" i="15"/>
  <c r="Q149" i="15"/>
  <c r="AH148" i="15"/>
  <c r="V148" i="15"/>
  <c r="W148" i="15" s="1"/>
  <c r="T148" i="15"/>
  <c r="X148" i="15" s="1"/>
  <c r="Z148" i="15" s="1"/>
  <c r="S148" i="15"/>
  <c r="Q148" i="15"/>
  <c r="AH147" i="15"/>
  <c r="V147" i="15"/>
  <c r="W147" i="15" s="1"/>
  <c r="T147" i="15"/>
  <c r="X147" i="15" s="1"/>
  <c r="Z147" i="15" s="1"/>
  <c r="S147" i="15"/>
  <c r="Q147" i="15"/>
  <c r="AH146" i="15"/>
  <c r="W146" i="15"/>
  <c r="V146" i="15"/>
  <c r="T146" i="15"/>
  <c r="X146" i="15" s="1"/>
  <c r="Z146" i="15" s="1"/>
  <c r="S146" i="15"/>
  <c r="Q146" i="15"/>
  <c r="AH145" i="15"/>
  <c r="V145" i="15"/>
  <c r="W145" i="15" s="1"/>
  <c r="T145" i="15"/>
  <c r="X145" i="15" s="1"/>
  <c r="Z145" i="15" s="1"/>
  <c r="S145" i="15"/>
  <c r="Q145" i="15"/>
  <c r="AH144" i="15"/>
  <c r="V144" i="15"/>
  <c r="W144" i="15" s="1"/>
  <c r="T144" i="15"/>
  <c r="X144" i="15" s="1"/>
  <c r="Z144" i="15" s="1"/>
  <c r="S144" i="15"/>
  <c r="Q144" i="15"/>
  <c r="AH143" i="15"/>
  <c r="V143" i="15"/>
  <c r="W143" i="15" s="1"/>
  <c r="T143" i="15"/>
  <c r="X143" i="15" s="1"/>
  <c r="Z143" i="15" s="1"/>
  <c r="S143" i="15"/>
  <c r="Q143" i="15"/>
  <c r="AH142" i="15"/>
  <c r="W142" i="15"/>
  <c r="V142" i="15"/>
  <c r="T142" i="15"/>
  <c r="X142" i="15" s="1"/>
  <c r="Z142" i="15" s="1"/>
  <c r="S142" i="15"/>
  <c r="Q142" i="15"/>
  <c r="AH141" i="15"/>
  <c r="V141" i="15"/>
  <c r="W141" i="15" s="1"/>
  <c r="T141" i="15"/>
  <c r="X141" i="15" s="1"/>
  <c r="Z141" i="15" s="1"/>
  <c r="S141" i="15"/>
  <c r="Q141" i="15"/>
  <c r="AH140" i="15"/>
  <c r="W140" i="15"/>
  <c r="V140" i="15"/>
  <c r="T140" i="15"/>
  <c r="X140" i="15" s="1"/>
  <c r="Z140" i="15" s="1"/>
  <c r="S140" i="15"/>
  <c r="Q140" i="15"/>
  <c r="AH139" i="15"/>
  <c r="V139" i="15"/>
  <c r="W139" i="15" s="1"/>
  <c r="T139" i="15"/>
  <c r="X139" i="15" s="1"/>
  <c r="Z139" i="15" s="1"/>
  <c r="S139" i="15"/>
  <c r="Q139" i="15"/>
  <c r="AH138" i="15"/>
  <c r="V138" i="15"/>
  <c r="W138" i="15" s="1"/>
  <c r="T138" i="15"/>
  <c r="X138" i="15" s="1"/>
  <c r="Z138" i="15" s="1"/>
  <c r="S138" i="15"/>
  <c r="Q138" i="15"/>
  <c r="AH137" i="15"/>
  <c r="V137" i="15"/>
  <c r="W137" i="15" s="1"/>
  <c r="T137" i="15"/>
  <c r="X137" i="15" s="1"/>
  <c r="Z137" i="15" s="1"/>
  <c r="S137" i="15"/>
  <c r="Q137" i="15"/>
  <c r="AH136" i="15"/>
  <c r="V136" i="15"/>
  <c r="W136" i="15" s="1"/>
  <c r="T136" i="15"/>
  <c r="X136" i="15" s="1"/>
  <c r="Z136" i="15" s="1"/>
  <c r="S136" i="15"/>
  <c r="Q136" i="15"/>
  <c r="AH135" i="15"/>
  <c r="V135" i="15"/>
  <c r="W135" i="15" s="1"/>
  <c r="T135" i="15"/>
  <c r="X135" i="15" s="1"/>
  <c r="Z135" i="15" s="1"/>
  <c r="S135" i="15"/>
  <c r="Q135" i="15"/>
  <c r="AH134" i="15"/>
  <c r="W134" i="15"/>
  <c r="V134" i="15"/>
  <c r="T134" i="15"/>
  <c r="X134" i="15" s="1"/>
  <c r="Z134" i="15" s="1"/>
  <c r="S134" i="15"/>
  <c r="Q134" i="15"/>
  <c r="AH133" i="15"/>
  <c r="V133" i="15"/>
  <c r="W133" i="15" s="1"/>
  <c r="T133" i="15"/>
  <c r="X133" i="15" s="1"/>
  <c r="Z133" i="15" s="1"/>
  <c r="S133" i="15"/>
  <c r="Q133" i="15"/>
  <c r="AH132" i="15"/>
  <c r="W132" i="15"/>
  <c r="V132" i="15"/>
  <c r="T132" i="15"/>
  <c r="X132" i="15" s="1"/>
  <c r="Z132" i="15" s="1"/>
  <c r="S132" i="15"/>
  <c r="Q132" i="15"/>
  <c r="AH131" i="15"/>
  <c r="V131" i="15"/>
  <c r="W131" i="15" s="1"/>
  <c r="T131" i="15"/>
  <c r="X131" i="15" s="1"/>
  <c r="Z131" i="15" s="1"/>
  <c r="S131" i="15"/>
  <c r="Q131" i="15"/>
  <c r="AH130" i="15"/>
  <c r="V130" i="15"/>
  <c r="W130" i="15" s="1"/>
  <c r="T130" i="15"/>
  <c r="X130" i="15" s="1"/>
  <c r="Z130" i="15" s="1"/>
  <c r="S130" i="15"/>
  <c r="Q130" i="15"/>
  <c r="AH129" i="15"/>
  <c r="V129" i="15"/>
  <c r="W129" i="15" s="1"/>
  <c r="T129" i="15"/>
  <c r="X129" i="15" s="1"/>
  <c r="Z129" i="15" s="1"/>
  <c r="S129" i="15"/>
  <c r="Q129" i="15"/>
  <c r="AH128" i="15"/>
  <c r="V128" i="15"/>
  <c r="W128" i="15" s="1"/>
  <c r="T128" i="15"/>
  <c r="X128" i="15" s="1"/>
  <c r="Z128" i="15" s="1"/>
  <c r="S128" i="15"/>
  <c r="Q128" i="15"/>
  <c r="AH127" i="15"/>
  <c r="V127" i="15"/>
  <c r="W127" i="15" s="1"/>
  <c r="T127" i="15"/>
  <c r="X127" i="15" s="1"/>
  <c r="Z127" i="15" s="1"/>
  <c r="S127" i="15"/>
  <c r="Q127" i="15"/>
  <c r="AH126" i="15"/>
  <c r="W126" i="15"/>
  <c r="V126" i="15"/>
  <c r="T126" i="15"/>
  <c r="X126" i="15" s="1"/>
  <c r="Z126" i="15" s="1"/>
  <c r="S126" i="15"/>
  <c r="Q126" i="15"/>
  <c r="AH125" i="15"/>
  <c r="V125" i="15"/>
  <c r="W125" i="15" s="1"/>
  <c r="T125" i="15"/>
  <c r="X125" i="15" s="1"/>
  <c r="Z125" i="15" s="1"/>
  <c r="S125" i="15"/>
  <c r="Q125" i="15"/>
  <c r="AH124" i="15"/>
  <c r="W124" i="15"/>
  <c r="V124" i="15"/>
  <c r="T124" i="15"/>
  <c r="X124" i="15" s="1"/>
  <c r="Z124" i="15" s="1"/>
  <c r="S124" i="15"/>
  <c r="Q124" i="15"/>
  <c r="AH123" i="15"/>
  <c r="V123" i="15"/>
  <c r="W123" i="15" s="1"/>
  <c r="T123" i="15"/>
  <c r="X123" i="15" s="1"/>
  <c r="Z123" i="15" s="1"/>
  <c r="S123" i="15"/>
  <c r="Q123" i="15"/>
  <c r="AH122" i="15"/>
  <c r="V122" i="15"/>
  <c r="W122" i="15" s="1"/>
  <c r="T122" i="15"/>
  <c r="X122" i="15" s="1"/>
  <c r="Z122" i="15" s="1"/>
  <c r="S122" i="15"/>
  <c r="Q122" i="15"/>
  <c r="AH121" i="15"/>
  <c r="V121" i="15"/>
  <c r="W121" i="15" s="1"/>
  <c r="T121" i="15"/>
  <c r="X121" i="15" s="1"/>
  <c r="Z121" i="15" s="1"/>
  <c r="S121" i="15"/>
  <c r="Q121" i="15"/>
  <c r="AH120" i="15"/>
  <c r="V120" i="15"/>
  <c r="W120" i="15" s="1"/>
  <c r="T120" i="15"/>
  <c r="X120" i="15" s="1"/>
  <c r="Z120" i="15" s="1"/>
  <c r="S120" i="15"/>
  <c r="Q120" i="15"/>
  <c r="AH119" i="15"/>
  <c r="V119" i="15"/>
  <c r="W119" i="15" s="1"/>
  <c r="T119" i="15"/>
  <c r="X119" i="15" s="1"/>
  <c r="Z119" i="15" s="1"/>
  <c r="S119" i="15"/>
  <c r="Q119" i="15"/>
  <c r="AH118" i="15"/>
  <c r="W118" i="15"/>
  <c r="V118" i="15"/>
  <c r="T118" i="15"/>
  <c r="X118" i="15" s="1"/>
  <c r="Z118" i="15" s="1"/>
  <c r="S118" i="15"/>
  <c r="Q118" i="15"/>
  <c r="AH117" i="15"/>
  <c r="V117" i="15"/>
  <c r="W117" i="15" s="1"/>
  <c r="T117" i="15"/>
  <c r="X117" i="15" s="1"/>
  <c r="Z117" i="15" s="1"/>
  <c r="S117" i="15"/>
  <c r="Q117" i="15"/>
  <c r="AH116" i="15"/>
  <c r="W116" i="15"/>
  <c r="V116" i="15"/>
  <c r="T116" i="15"/>
  <c r="X116" i="15" s="1"/>
  <c r="Z116" i="15" s="1"/>
  <c r="S116" i="15"/>
  <c r="Q116" i="15"/>
  <c r="AH115" i="15"/>
  <c r="V115" i="15"/>
  <c r="W115" i="15" s="1"/>
  <c r="T115" i="15"/>
  <c r="X115" i="15" s="1"/>
  <c r="Z115" i="15" s="1"/>
  <c r="S115" i="15"/>
  <c r="Q115" i="15"/>
  <c r="AH114" i="15"/>
  <c r="V114" i="15"/>
  <c r="W114" i="15" s="1"/>
  <c r="T114" i="15"/>
  <c r="X114" i="15" s="1"/>
  <c r="Z114" i="15" s="1"/>
  <c r="S114" i="15"/>
  <c r="Q114" i="15"/>
  <c r="AH113" i="15"/>
  <c r="V113" i="15"/>
  <c r="W113" i="15" s="1"/>
  <c r="T113" i="15"/>
  <c r="X113" i="15" s="1"/>
  <c r="Z113" i="15" s="1"/>
  <c r="S113" i="15"/>
  <c r="Q113" i="15"/>
  <c r="AH112" i="15"/>
  <c r="V112" i="15"/>
  <c r="W112" i="15" s="1"/>
  <c r="T112" i="15"/>
  <c r="X112" i="15" s="1"/>
  <c r="Z112" i="15" s="1"/>
  <c r="S112" i="15"/>
  <c r="Q112" i="15"/>
  <c r="AH111" i="15"/>
  <c r="V111" i="15"/>
  <c r="W111" i="15" s="1"/>
  <c r="T111" i="15"/>
  <c r="X111" i="15" s="1"/>
  <c r="Z111" i="15" s="1"/>
  <c r="S111" i="15"/>
  <c r="Q111" i="15"/>
  <c r="AH110" i="15"/>
  <c r="W110" i="15"/>
  <c r="V110" i="15"/>
  <c r="T110" i="15"/>
  <c r="X110" i="15" s="1"/>
  <c r="Z110" i="15" s="1"/>
  <c r="S110" i="15"/>
  <c r="Q110" i="15"/>
  <c r="AH109" i="15"/>
  <c r="V109" i="15"/>
  <c r="W109" i="15" s="1"/>
  <c r="T109" i="15"/>
  <c r="X109" i="15" s="1"/>
  <c r="Z109" i="15" s="1"/>
  <c r="S109" i="15"/>
  <c r="Q109" i="15"/>
  <c r="AH108" i="15"/>
  <c r="W108" i="15"/>
  <c r="V108" i="15"/>
  <c r="T108" i="15"/>
  <c r="X108" i="15" s="1"/>
  <c r="Z108" i="15" s="1"/>
  <c r="S108" i="15"/>
  <c r="Q108" i="15"/>
  <c r="AH107" i="15"/>
  <c r="V107" i="15"/>
  <c r="W107" i="15" s="1"/>
  <c r="T107" i="15"/>
  <c r="X107" i="15" s="1"/>
  <c r="Z107" i="15" s="1"/>
  <c r="S107" i="15"/>
  <c r="Q107" i="15"/>
  <c r="AH106" i="15"/>
  <c r="V106" i="15"/>
  <c r="W106" i="15" s="1"/>
  <c r="T106" i="15"/>
  <c r="X106" i="15" s="1"/>
  <c r="Z106" i="15" s="1"/>
  <c r="S106" i="15"/>
  <c r="Q106" i="15"/>
  <c r="AH105" i="15"/>
  <c r="V105" i="15"/>
  <c r="W105" i="15" s="1"/>
  <c r="T105" i="15"/>
  <c r="X105" i="15" s="1"/>
  <c r="Z105" i="15" s="1"/>
  <c r="S105" i="15"/>
  <c r="Q105" i="15"/>
  <c r="AH104" i="15"/>
  <c r="V104" i="15"/>
  <c r="W104" i="15" s="1"/>
  <c r="T104" i="15"/>
  <c r="X104" i="15" s="1"/>
  <c r="Z104" i="15" s="1"/>
  <c r="S104" i="15"/>
  <c r="Q104" i="15"/>
  <c r="AH103" i="15"/>
  <c r="V103" i="15"/>
  <c r="W103" i="15" s="1"/>
  <c r="T103" i="15"/>
  <c r="X103" i="15" s="1"/>
  <c r="Z103" i="15" s="1"/>
  <c r="S103" i="15"/>
  <c r="Q103" i="15"/>
  <c r="AH102" i="15"/>
  <c r="W102" i="15"/>
  <c r="V102" i="15"/>
  <c r="T102" i="15"/>
  <c r="X102" i="15" s="1"/>
  <c r="Z102" i="15" s="1"/>
  <c r="S102" i="15"/>
  <c r="Q102" i="15"/>
  <c r="AH101" i="15"/>
  <c r="V101" i="15"/>
  <c r="W101" i="15" s="1"/>
  <c r="T101" i="15"/>
  <c r="X101" i="15" s="1"/>
  <c r="Z101" i="15" s="1"/>
  <c r="S101" i="15"/>
  <c r="Q101" i="15"/>
  <c r="AH100" i="15"/>
  <c r="W100" i="15"/>
  <c r="V100" i="15"/>
  <c r="T100" i="15"/>
  <c r="X100" i="15" s="1"/>
  <c r="Z100" i="15" s="1"/>
  <c r="S100" i="15"/>
  <c r="Q100" i="15"/>
  <c r="AH99" i="15"/>
  <c r="V99" i="15"/>
  <c r="W99" i="15" s="1"/>
  <c r="T99" i="15"/>
  <c r="X99" i="15" s="1"/>
  <c r="Z99" i="15" s="1"/>
  <c r="S99" i="15"/>
  <c r="Q99" i="15"/>
  <c r="AH98" i="15"/>
  <c r="V98" i="15"/>
  <c r="W98" i="15" s="1"/>
  <c r="T98" i="15"/>
  <c r="X98" i="15" s="1"/>
  <c r="Z98" i="15" s="1"/>
  <c r="S98" i="15"/>
  <c r="Q98" i="15"/>
  <c r="AH97" i="15"/>
  <c r="V97" i="15"/>
  <c r="W97" i="15" s="1"/>
  <c r="T97" i="15"/>
  <c r="X97" i="15" s="1"/>
  <c r="Z97" i="15" s="1"/>
  <c r="S97" i="15"/>
  <c r="Q97" i="15"/>
  <c r="AH96" i="15"/>
  <c r="V96" i="15"/>
  <c r="W96" i="15" s="1"/>
  <c r="T96" i="15"/>
  <c r="X96" i="15" s="1"/>
  <c r="Z96" i="15" s="1"/>
  <c r="S96" i="15"/>
  <c r="Q96" i="15"/>
  <c r="AH95" i="15"/>
  <c r="V95" i="15"/>
  <c r="W95" i="15" s="1"/>
  <c r="T95" i="15"/>
  <c r="X95" i="15" s="1"/>
  <c r="Z95" i="15" s="1"/>
  <c r="S95" i="15"/>
  <c r="Q95" i="15"/>
  <c r="AH94" i="15"/>
  <c r="W94" i="15"/>
  <c r="V94" i="15"/>
  <c r="T94" i="15"/>
  <c r="X94" i="15" s="1"/>
  <c r="Z94" i="15" s="1"/>
  <c r="S94" i="15"/>
  <c r="Q94" i="15"/>
  <c r="AH93" i="15"/>
  <c r="V93" i="15"/>
  <c r="W93" i="15" s="1"/>
  <c r="T93" i="15"/>
  <c r="X93" i="15" s="1"/>
  <c r="Z93" i="15" s="1"/>
  <c r="S93" i="15"/>
  <c r="Q93" i="15"/>
  <c r="AH92" i="15"/>
  <c r="W92" i="15"/>
  <c r="V92" i="15"/>
  <c r="T92" i="15"/>
  <c r="X92" i="15" s="1"/>
  <c r="Z92" i="15" s="1"/>
  <c r="S92" i="15"/>
  <c r="Q92" i="15"/>
  <c r="AH91" i="15"/>
  <c r="V91" i="15"/>
  <c r="W91" i="15" s="1"/>
  <c r="T91" i="15"/>
  <c r="X91" i="15" s="1"/>
  <c r="Z91" i="15" s="1"/>
  <c r="S91" i="15"/>
  <c r="Q91" i="15"/>
  <c r="AH90" i="15"/>
  <c r="V90" i="15"/>
  <c r="W90" i="15" s="1"/>
  <c r="T90" i="15"/>
  <c r="X90" i="15" s="1"/>
  <c r="Z90" i="15" s="1"/>
  <c r="S90" i="15"/>
  <c r="Q90" i="15"/>
  <c r="AH89" i="15"/>
  <c r="V89" i="15"/>
  <c r="W89" i="15" s="1"/>
  <c r="T89" i="15"/>
  <c r="X89" i="15" s="1"/>
  <c r="Z89" i="15" s="1"/>
  <c r="S89" i="15"/>
  <c r="Q89" i="15"/>
  <c r="AH88" i="15"/>
  <c r="V88" i="15"/>
  <c r="W88" i="15" s="1"/>
  <c r="T88" i="15"/>
  <c r="X88" i="15" s="1"/>
  <c r="Z88" i="15" s="1"/>
  <c r="S88" i="15"/>
  <c r="Q88" i="15"/>
  <c r="AH87" i="15"/>
  <c r="V87" i="15"/>
  <c r="W87" i="15" s="1"/>
  <c r="T87" i="15"/>
  <c r="X87" i="15" s="1"/>
  <c r="Z87" i="15" s="1"/>
  <c r="S87" i="15"/>
  <c r="Q87" i="15"/>
  <c r="K87" i="15"/>
  <c r="AH86" i="15"/>
  <c r="V86" i="15"/>
  <c r="AG86" i="15" s="1"/>
  <c r="T86" i="15"/>
  <c r="X86" i="15" s="1"/>
  <c r="Z86" i="15" s="1"/>
  <c r="S86" i="15"/>
  <c r="Q86" i="15"/>
  <c r="K86" i="15"/>
  <c r="AH85" i="15"/>
  <c r="AG85" i="15"/>
  <c r="V85" i="15"/>
  <c r="W85" i="15" s="1"/>
  <c r="T85" i="15"/>
  <c r="X85" i="15" s="1"/>
  <c r="Z85" i="15" s="1"/>
  <c r="S85" i="15"/>
  <c r="Q85" i="15"/>
  <c r="K85" i="15"/>
  <c r="AH84" i="15"/>
  <c r="V84" i="15"/>
  <c r="T84" i="15"/>
  <c r="X84" i="15" s="1"/>
  <c r="Z84" i="15" s="1"/>
  <c r="S84" i="15"/>
  <c r="Q84" i="15"/>
  <c r="K84" i="15"/>
  <c r="AH83" i="15"/>
  <c r="V83" i="15"/>
  <c r="W83" i="15" s="1"/>
  <c r="T83" i="15"/>
  <c r="X83" i="15" s="1"/>
  <c r="Z83" i="15" s="1"/>
  <c r="S83" i="15"/>
  <c r="Q83" i="15"/>
  <c r="K83" i="15"/>
  <c r="AH82" i="15"/>
  <c r="V82" i="15"/>
  <c r="AG82" i="15" s="1"/>
  <c r="T82" i="15"/>
  <c r="X82" i="15" s="1"/>
  <c r="Z82" i="15" s="1"/>
  <c r="S82" i="15"/>
  <c r="Q82" i="15"/>
  <c r="K82" i="15"/>
  <c r="AH81" i="15"/>
  <c r="V81" i="15"/>
  <c r="T81" i="15"/>
  <c r="X81" i="15" s="1"/>
  <c r="Z81" i="15" s="1"/>
  <c r="S81" i="15"/>
  <c r="Q81" i="15"/>
  <c r="K81" i="15"/>
  <c r="AH80" i="15"/>
  <c r="V80" i="15"/>
  <c r="T80" i="15"/>
  <c r="X80" i="15" s="1"/>
  <c r="Z80" i="15" s="1"/>
  <c r="S80" i="15"/>
  <c r="Q80" i="15"/>
  <c r="K80" i="15"/>
  <c r="AH79" i="15"/>
  <c r="V79" i="15"/>
  <c r="W79" i="15" s="1"/>
  <c r="T79" i="15"/>
  <c r="X79" i="15" s="1"/>
  <c r="Z79" i="15" s="1"/>
  <c r="S79" i="15"/>
  <c r="Q79" i="15"/>
  <c r="K79" i="15"/>
  <c r="AH78" i="15"/>
  <c r="V78" i="15"/>
  <c r="AG78" i="15" s="1"/>
  <c r="T78" i="15"/>
  <c r="X78" i="15" s="1"/>
  <c r="Z78" i="15" s="1"/>
  <c r="S78" i="15"/>
  <c r="Q78" i="15"/>
  <c r="K78" i="15"/>
  <c r="AH77" i="15"/>
  <c r="V77" i="15"/>
  <c r="W77" i="15" s="1"/>
  <c r="T77" i="15"/>
  <c r="X77" i="15" s="1"/>
  <c r="Z77" i="15" s="1"/>
  <c r="S77" i="15"/>
  <c r="Q77" i="15"/>
  <c r="K77" i="15"/>
  <c r="AH76" i="15"/>
  <c r="V76" i="15"/>
  <c r="T76" i="15"/>
  <c r="X76" i="15" s="1"/>
  <c r="Z76" i="15" s="1"/>
  <c r="S76" i="15"/>
  <c r="Q76" i="15"/>
  <c r="K76" i="15"/>
  <c r="AH75" i="15"/>
  <c r="V75" i="15"/>
  <c r="W75" i="15" s="1"/>
  <c r="T75" i="15"/>
  <c r="X75" i="15" s="1"/>
  <c r="Z75" i="15" s="1"/>
  <c r="S75" i="15"/>
  <c r="Q75" i="15"/>
  <c r="K75" i="15"/>
  <c r="AH74" i="15"/>
  <c r="W74" i="15"/>
  <c r="V74" i="15"/>
  <c r="AG74" i="15" s="1"/>
  <c r="T74" i="15"/>
  <c r="X74" i="15" s="1"/>
  <c r="Z74" i="15" s="1"/>
  <c r="S74" i="15"/>
  <c r="Q74" i="15"/>
  <c r="K74" i="15"/>
  <c r="AH73" i="15"/>
  <c r="V73" i="15"/>
  <c r="T73" i="15"/>
  <c r="X73" i="15" s="1"/>
  <c r="Z73" i="15" s="1"/>
  <c r="S73" i="15"/>
  <c r="Q73" i="15"/>
  <c r="K73" i="15"/>
  <c r="AH72" i="15"/>
  <c r="V72" i="15"/>
  <c r="T72" i="15"/>
  <c r="X72" i="15" s="1"/>
  <c r="Z72" i="15" s="1"/>
  <c r="S72" i="15"/>
  <c r="Q72" i="15"/>
  <c r="K72" i="15"/>
  <c r="AH71" i="15"/>
  <c r="V71" i="15"/>
  <c r="W71" i="15" s="1"/>
  <c r="T71" i="15"/>
  <c r="X71" i="15" s="1"/>
  <c r="Z71" i="15" s="1"/>
  <c r="S71" i="15"/>
  <c r="Q71" i="15"/>
  <c r="K71" i="15"/>
  <c r="AH70" i="15"/>
  <c r="V70" i="15"/>
  <c r="AG70" i="15" s="1"/>
  <c r="T70" i="15"/>
  <c r="X70" i="15" s="1"/>
  <c r="Z70" i="15" s="1"/>
  <c r="S70" i="15"/>
  <c r="Q70" i="15"/>
  <c r="K70" i="15"/>
  <c r="AH69" i="15"/>
  <c r="V69" i="15"/>
  <c r="AG69" i="15" s="1"/>
  <c r="T69" i="15"/>
  <c r="X69" i="15" s="1"/>
  <c r="Z69" i="15" s="1"/>
  <c r="S69" i="15"/>
  <c r="Q69" i="15"/>
  <c r="K69" i="15"/>
  <c r="AH68" i="15"/>
  <c r="V68" i="15"/>
  <c r="AG68" i="15" s="1"/>
  <c r="T68" i="15"/>
  <c r="X68" i="15" s="1"/>
  <c r="Z68" i="15" s="1"/>
  <c r="S68" i="15"/>
  <c r="Q68" i="15"/>
  <c r="K68" i="15"/>
  <c r="AH67" i="15"/>
  <c r="V67" i="15"/>
  <c r="T67" i="15"/>
  <c r="X67" i="15" s="1"/>
  <c r="Z67" i="15" s="1"/>
  <c r="S67" i="15"/>
  <c r="Q67" i="15"/>
  <c r="K67" i="15"/>
  <c r="AH66" i="15"/>
  <c r="V66" i="15"/>
  <c r="AG66" i="15" s="1"/>
  <c r="T66" i="15"/>
  <c r="X66" i="15" s="1"/>
  <c r="Z66" i="15" s="1"/>
  <c r="S66" i="15"/>
  <c r="Q66" i="15"/>
  <c r="K66" i="15"/>
  <c r="AH65" i="15"/>
  <c r="V65" i="15"/>
  <c r="W65" i="15" s="1"/>
  <c r="T65" i="15"/>
  <c r="X65" i="15" s="1"/>
  <c r="Z65" i="15" s="1"/>
  <c r="S65" i="15"/>
  <c r="Q65" i="15"/>
  <c r="K65" i="15"/>
  <c r="AH64" i="15"/>
  <c r="V64" i="15"/>
  <c r="AG64" i="15" s="1"/>
  <c r="T64" i="15"/>
  <c r="X64" i="15" s="1"/>
  <c r="Z64" i="15" s="1"/>
  <c r="S64" i="15"/>
  <c r="Q64" i="15"/>
  <c r="K64" i="15"/>
  <c r="AH63" i="15"/>
  <c r="V63" i="15"/>
  <c r="AI260" i="15" s="1"/>
  <c r="T63" i="15"/>
  <c r="X63" i="15" s="1"/>
  <c r="Z63" i="15" s="1"/>
  <c r="S63" i="15"/>
  <c r="Q63" i="15"/>
  <c r="K63" i="15"/>
  <c r="AH62" i="15"/>
  <c r="V62" i="15"/>
  <c r="W62" i="15" s="1"/>
  <c r="T62" i="15"/>
  <c r="X62" i="15" s="1"/>
  <c r="Z62" i="15" s="1"/>
  <c r="S62" i="15"/>
  <c r="Q62" i="15"/>
  <c r="K62" i="15"/>
  <c r="AH61" i="15"/>
  <c r="V61" i="15"/>
  <c r="AG61" i="15" s="1"/>
  <c r="T61" i="15"/>
  <c r="X61" i="15" s="1"/>
  <c r="Z61" i="15" s="1"/>
  <c r="S61" i="15"/>
  <c r="Q61" i="15"/>
  <c r="K61" i="15"/>
  <c r="AH60" i="15"/>
  <c r="V60" i="15"/>
  <c r="W60" i="15" s="1"/>
  <c r="T60" i="15"/>
  <c r="X60" i="15" s="1"/>
  <c r="Z60" i="15" s="1"/>
  <c r="S60" i="15"/>
  <c r="Q60" i="15"/>
  <c r="K60" i="15"/>
  <c r="AH59" i="15"/>
  <c r="V59" i="15"/>
  <c r="AG59" i="15" s="1"/>
  <c r="T59" i="15"/>
  <c r="X59" i="15" s="1"/>
  <c r="Z59" i="15" s="1"/>
  <c r="S59" i="15"/>
  <c r="Q59" i="15"/>
  <c r="K59" i="15"/>
  <c r="AH58" i="15"/>
  <c r="V58" i="15"/>
  <c r="W58" i="15" s="1"/>
  <c r="T58" i="15"/>
  <c r="X58" i="15" s="1"/>
  <c r="Z58" i="15" s="1"/>
  <c r="S58" i="15"/>
  <c r="Q58" i="15"/>
  <c r="K58" i="15"/>
  <c r="AH57" i="15"/>
  <c r="V57" i="15"/>
  <c r="W57" i="15" s="1"/>
  <c r="T57" i="15"/>
  <c r="X57" i="15" s="1"/>
  <c r="Z57" i="15" s="1"/>
  <c r="S57" i="15"/>
  <c r="Q57" i="15"/>
  <c r="K57" i="15"/>
  <c r="AH56" i="15"/>
  <c r="V56" i="15"/>
  <c r="W56" i="15" s="1"/>
  <c r="T56" i="15"/>
  <c r="X56" i="15" s="1"/>
  <c r="Z56" i="15" s="1"/>
  <c r="S56" i="15"/>
  <c r="Q56" i="15"/>
  <c r="K56" i="15"/>
  <c r="AH55" i="15"/>
  <c r="V55" i="15"/>
  <c r="AG55" i="15" s="1"/>
  <c r="T55" i="15"/>
  <c r="X55" i="15" s="1"/>
  <c r="Z55" i="15" s="1"/>
  <c r="S55" i="15"/>
  <c r="Q55" i="15"/>
  <c r="K55" i="15"/>
  <c r="AH54" i="15"/>
  <c r="V54" i="15"/>
  <c r="W54" i="15" s="1"/>
  <c r="T54" i="15"/>
  <c r="X54" i="15" s="1"/>
  <c r="Z54" i="15" s="1"/>
  <c r="S54" i="15"/>
  <c r="Q54" i="15"/>
  <c r="K54" i="15"/>
  <c r="AH53" i="15"/>
  <c r="V53" i="15"/>
  <c r="T53" i="15"/>
  <c r="X53" i="15" s="1"/>
  <c r="Z53" i="15" s="1"/>
  <c r="S53" i="15"/>
  <c r="Q53" i="15"/>
  <c r="K53" i="15"/>
  <c r="AH52" i="15"/>
  <c r="V52" i="15"/>
  <c r="W52" i="15" s="1"/>
  <c r="T52" i="15"/>
  <c r="X52" i="15" s="1"/>
  <c r="Z52" i="15" s="1"/>
  <c r="S52" i="15"/>
  <c r="Q52" i="15"/>
  <c r="K52" i="15"/>
  <c r="AH51" i="15"/>
  <c r="AG51" i="15"/>
  <c r="W51" i="15"/>
  <c r="V51" i="15"/>
  <c r="T51" i="15"/>
  <c r="X51" i="15" s="1"/>
  <c r="Z51" i="15" s="1"/>
  <c r="S51" i="15"/>
  <c r="Q51" i="15"/>
  <c r="K51" i="15"/>
  <c r="AH50" i="15"/>
  <c r="V50" i="15"/>
  <c r="W50" i="15" s="1"/>
  <c r="T50" i="15"/>
  <c r="X50" i="15" s="1"/>
  <c r="Z50" i="15" s="1"/>
  <c r="S50" i="15"/>
  <c r="Q50" i="15"/>
  <c r="K50" i="15"/>
  <c r="AH49" i="15"/>
  <c r="V49" i="15"/>
  <c r="W49" i="15" s="1"/>
  <c r="T49" i="15"/>
  <c r="X49" i="15" s="1"/>
  <c r="Z49" i="15" s="1"/>
  <c r="S49" i="15"/>
  <c r="Q49" i="15"/>
  <c r="K49" i="15"/>
  <c r="AH48" i="15"/>
  <c r="V48" i="15"/>
  <c r="W48" i="15" s="1"/>
  <c r="T48" i="15"/>
  <c r="X48" i="15" s="1"/>
  <c r="Z48" i="15" s="1"/>
  <c r="S48" i="15"/>
  <c r="Q48" i="15"/>
  <c r="K48" i="15"/>
  <c r="AH47" i="15"/>
  <c r="V47" i="15"/>
  <c r="W47" i="15" s="1"/>
  <c r="T47" i="15"/>
  <c r="X47" i="15" s="1"/>
  <c r="Z47" i="15" s="1"/>
  <c r="S47" i="15"/>
  <c r="Q47" i="15"/>
  <c r="K47" i="15"/>
  <c r="AH46" i="15"/>
  <c r="V46" i="15"/>
  <c r="T46" i="15"/>
  <c r="X46" i="15" s="1"/>
  <c r="Z46" i="15" s="1"/>
  <c r="S46" i="15"/>
  <c r="Q46" i="15"/>
  <c r="K46" i="15"/>
  <c r="AH45" i="15"/>
  <c r="V45" i="15"/>
  <c r="T45" i="15"/>
  <c r="X45" i="15" s="1"/>
  <c r="Z45" i="15" s="1"/>
  <c r="S45" i="15"/>
  <c r="Q45" i="15"/>
  <c r="K45" i="15"/>
  <c r="AH44" i="15"/>
  <c r="V44" i="15"/>
  <c r="AG44" i="15" s="1"/>
  <c r="T44" i="15"/>
  <c r="X44" i="15" s="1"/>
  <c r="Z44" i="15" s="1"/>
  <c r="S44" i="15"/>
  <c r="Q44" i="15"/>
  <c r="K44" i="15"/>
  <c r="AH43" i="15"/>
  <c r="V43" i="15"/>
  <c r="W43" i="15" s="1"/>
  <c r="T43" i="15"/>
  <c r="X43" i="15" s="1"/>
  <c r="Z43" i="15" s="1"/>
  <c r="S43" i="15"/>
  <c r="Q43" i="15"/>
  <c r="K43" i="15"/>
  <c r="AH42" i="15"/>
  <c r="W42" i="15"/>
  <c r="V42" i="15"/>
  <c r="AG42" i="15" s="1"/>
  <c r="T42" i="15"/>
  <c r="X42" i="15" s="1"/>
  <c r="Z42" i="15" s="1"/>
  <c r="S42" i="15"/>
  <c r="Q42" i="15"/>
  <c r="K42" i="15"/>
  <c r="AH41" i="15"/>
  <c r="AG41" i="15"/>
  <c r="W41" i="15"/>
  <c r="V41" i="15"/>
  <c r="T41" i="15"/>
  <c r="X41" i="15" s="1"/>
  <c r="Z41" i="15" s="1"/>
  <c r="S41" i="15"/>
  <c r="Q41" i="15"/>
  <c r="K41" i="15"/>
  <c r="AH40" i="15"/>
  <c r="V40" i="15"/>
  <c r="AG40" i="15" s="1"/>
  <c r="T40" i="15"/>
  <c r="X40" i="15" s="1"/>
  <c r="Z40" i="15" s="1"/>
  <c r="S40" i="15"/>
  <c r="Q40" i="15"/>
  <c r="K40" i="15"/>
  <c r="AH39" i="15"/>
  <c r="V39" i="15"/>
  <c r="W39" i="15" s="1"/>
  <c r="T39" i="15"/>
  <c r="X39" i="15" s="1"/>
  <c r="Z39" i="15" s="1"/>
  <c r="S39" i="15"/>
  <c r="Q39" i="15"/>
  <c r="K39" i="15"/>
  <c r="AH38" i="15"/>
  <c r="W38" i="15"/>
  <c r="V38" i="15"/>
  <c r="AG38" i="15" s="1"/>
  <c r="T38" i="15"/>
  <c r="X38" i="15" s="1"/>
  <c r="Z38" i="15" s="1"/>
  <c r="S38" i="15"/>
  <c r="Q38" i="15"/>
  <c r="K38" i="15"/>
  <c r="AH37" i="15"/>
  <c r="V37" i="15"/>
  <c r="AG37" i="15" s="1"/>
  <c r="T37" i="15"/>
  <c r="X37" i="15" s="1"/>
  <c r="Z37" i="15" s="1"/>
  <c r="S37" i="15"/>
  <c r="Q37" i="15"/>
  <c r="K37" i="15"/>
  <c r="AH36" i="15"/>
  <c r="V36" i="15"/>
  <c r="T36" i="15"/>
  <c r="X36" i="15" s="1"/>
  <c r="Z36" i="15" s="1"/>
  <c r="S36" i="15"/>
  <c r="Q36" i="15"/>
  <c r="K36" i="15"/>
  <c r="AH35" i="15"/>
  <c r="V35" i="15"/>
  <c r="T35" i="15"/>
  <c r="X35" i="15" s="1"/>
  <c r="Z35" i="15" s="1"/>
  <c r="S35" i="15"/>
  <c r="Q35" i="15"/>
  <c r="K35" i="15"/>
  <c r="AH34" i="15"/>
  <c r="V34" i="15"/>
  <c r="AG34" i="15" s="1"/>
  <c r="T34" i="15"/>
  <c r="X34" i="15" s="1"/>
  <c r="Z34" i="15" s="1"/>
  <c r="S34" i="15"/>
  <c r="Q34" i="15"/>
  <c r="K34" i="15"/>
  <c r="AH33" i="15"/>
  <c r="AG33" i="15"/>
  <c r="V33" i="15"/>
  <c r="W33" i="15" s="1"/>
  <c r="T33" i="15"/>
  <c r="X33" i="15" s="1"/>
  <c r="Z33" i="15" s="1"/>
  <c r="S33" i="15"/>
  <c r="Q33" i="15"/>
  <c r="K33" i="15"/>
  <c r="AH32" i="15"/>
  <c r="V32" i="15"/>
  <c r="AG32" i="15" s="1"/>
  <c r="T32" i="15"/>
  <c r="X32" i="15" s="1"/>
  <c r="Z32" i="15" s="1"/>
  <c r="S32" i="15"/>
  <c r="Q32" i="15"/>
  <c r="K32" i="15"/>
  <c r="AH31" i="15"/>
  <c r="V31" i="15"/>
  <c r="W31" i="15" s="1"/>
  <c r="T31" i="15"/>
  <c r="X31" i="15" s="1"/>
  <c r="Z31" i="15" s="1"/>
  <c r="S31" i="15"/>
  <c r="Q31" i="15"/>
  <c r="K31" i="15"/>
  <c r="AH30" i="15"/>
  <c r="V30" i="15"/>
  <c r="AG30" i="15" s="1"/>
  <c r="T30" i="15"/>
  <c r="X30" i="15" s="1"/>
  <c r="Z30" i="15" s="1"/>
  <c r="S30" i="15"/>
  <c r="Q30" i="15"/>
  <c r="K30" i="15"/>
  <c r="AH29" i="15"/>
  <c r="V29" i="15"/>
  <c r="T29" i="15"/>
  <c r="X29" i="15" s="1"/>
  <c r="Z29" i="15" s="1"/>
  <c r="S29" i="15"/>
  <c r="Q29" i="15"/>
  <c r="K29" i="15"/>
  <c r="AH28" i="15"/>
  <c r="V28" i="15"/>
  <c r="AG28" i="15" s="1"/>
  <c r="T28" i="15"/>
  <c r="X28" i="15" s="1"/>
  <c r="Z28" i="15" s="1"/>
  <c r="S28" i="15"/>
  <c r="Q28" i="15"/>
  <c r="K28" i="15"/>
  <c r="AH27" i="15"/>
  <c r="V27" i="15"/>
  <c r="AG27" i="15" s="1"/>
  <c r="T27" i="15"/>
  <c r="X27" i="15" s="1"/>
  <c r="Z27" i="15" s="1"/>
  <c r="S27" i="15"/>
  <c r="Q27" i="15"/>
  <c r="K27" i="15"/>
  <c r="AH26" i="15"/>
  <c r="V26" i="15"/>
  <c r="T26" i="15"/>
  <c r="X26" i="15" s="1"/>
  <c r="Z26" i="15" s="1"/>
  <c r="S26" i="15"/>
  <c r="Q26" i="15"/>
  <c r="K26" i="15"/>
  <c r="AH25" i="15"/>
  <c r="V25" i="15"/>
  <c r="AG25" i="15" s="1"/>
  <c r="T25" i="15"/>
  <c r="X25" i="15" s="1"/>
  <c r="Z25" i="15" s="1"/>
  <c r="S25" i="15"/>
  <c r="Q25" i="15"/>
  <c r="K25" i="15"/>
  <c r="AH24" i="15"/>
  <c r="W24" i="15"/>
  <c r="V24" i="15"/>
  <c r="AG24" i="15" s="1"/>
  <c r="T24" i="15"/>
  <c r="X24" i="15" s="1"/>
  <c r="Z24" i="15" s="1"/>
  <c r="S24" i="15"/>
  <c r="Q24" i="15"/>
  <c r="AH23" i="15"/>
  <c r="AG23" i="15"/>
  <c r="W23" i="15"/>
  <c r="V23" i="15"/>
  <c r="T23" i="15"/>
  <c r="X23" i="15" s="1"/>
  <c r="Z23" i="15" s="1"/>
  <c r="S23" i="15"/>
  <c r="Q23" i="15"/>
  <c r="K23" i="15"/>
  <c r="AH22" i="15"/>
  <c r="V22" i="15"/>
  <c r="T22" i="15"/>
  <c r="X22" i="15" s="1"/>
  <c r="Z22" i="15" s="1"/>
  <c r="S22" i="15"/>
  <c r="Q22" i="15"/>
  <c r="K22" i="15"/>
  <c r="AH21" i="15"/>
  <c r="V21" i="15"/>
  <c r="T21" i="15"/>
  <c r="X21" i="15" s="1"/>
  <c r="Z21" i="15" s="1"/>
  <c r="S21" i="15"/>
  <c r="Q21" i="15"/>
  <c r="K21" i="15"/>
  <c r="AH20" i="15"/>
  <c r="V20" i="15"/>
  <c r="AG20" i="15" s="1"/>
  <c r="T20" i="15"/>
  <c r="X20" i="15" s="1"/>
  <c r="Z20" i="15" s="1"/>
  <c r="S20" i="15"/>
  <c r="Q20" i="15"/>
  <c r="K20" i="15"/>
  <c r="AH19" i="15"/>
  <c r="V19" i="15"/>
  <c r="W19" i="15" s="1"/>
  <c r="T19" i="15"/>
  <c r="X19" i="15" s="1"/>
  <c r="Z19" i="15" s="1"/>
  <c r="S19" i="15"/>
  <c r="Q19" i="15"/>
  <c r="K19" i="15"/>
  <c r="AH18" i="15"/>
  <c r="W18" i="15"/>
  <c r="V18" i="15"/>
  <c r="AG18" i="15" s="1"/>
  <c r="T18" i="15"/>
  <c r="X18" i="15" s="1"/>
  <c r="Z18" i="15" s="1"/>
  <c r="S18" i="15"/>
  <c r="Q18" i="15"/>
  <c r="K18" i="15"/>
  <c r="AH17" i="15"/>
  <c r="V17" i="15"/>
  <c r="AG17" i="15" s="1"/>
  <c r="T17" i="15"/>
  <c r="X17" i="15" s="1"/>
  <c r="Z17" i="15" s="1"/>
  <c r="S17" i="15"/>
  <c r="Q17" i="15"/>
  <c r="K17" i="15"/>
  <c r="AH16" i="15"/>
  <c r="V16" i="15"/>
  <c r="T16" i="15"/>
  <c r="X16" i="15" s="1"/>
  <c r="Z16" i="15" s="1"/>
  <c r="S16" i="15"/>
  <c r="Q16" i="15"/>
  <c r="K16" i="15"/>
  <c r="AH15" i="15"/>
  <c r="V15" i="15"/>
  <c r="T15" i="15"/>
  <c r="X15" i="15" s="1"/>
  <c r="Z15" i="15" s="1"/>
  <c r="S15" i="15"/>
  <c r="Q15" i="15"/>
  <c r="K15" i="15"/>
  <c r="AH14" i="15"/>
  <c r="V14" i="15"/>
  <c r="AG14" i="15" s="1"/>
  <c r="T14" i="15"/>
  <c r="X14" i="15" s="1"/>
  <c r="Z14" i="15" s="1"/>
  <c r="S14" i="15"/>
  <c r="Q14" i="15"/>
  <c r="K14" i="15"/>
  <c r="AH13" i="15"/>
  <c r="AG13" i="15"/>
  <c r="V13" i="15"/>
  <c r="W13" i="15" s="1"/>
  <c r="T13" i="15"/>
  <c r="X13" i="15" s="1"/>
  <c r="Z13" i="15" s="1"/>
  <c r="S13" i="15"/>
  <c r="Q13" i="15"/>
  <c r="K13" i="15"/>
  <c r="AH12" i="15"/>
  <c r="W12" i="15"/>
  <c r="V12" i="15"/>
  <c r="AG12" i="15" s="1"/>
  <c r="T12" i="15"/>
  <c r="X12" i="15" s="1"/>
  <c r="Z12" i="15" s="1"/>
  <c r="S12" i="15"/>
  <c r="Q12" i="15"/>
  <c r="K12" i="15"/>
  <c r="AH11" i="15"/>
  <c r="AG11" i="15"/>
  <c r="V11" i="15"/>
  <c r="W11" i="15" s="1"/>
  <c r="T11" i="15"/>
  <c r="X11" i="15" s="1"/>
  <c r="Z11" i="15" s="1"/>
  <c r="S11" i="15"/>
  <c r="Q11" i="15"/>
  <c r="K11" i="15"/>
  <c r="AH10" i="15"/>
  <c r="V10" i="15"/>
  <c r="T10" i="15"/>
  <c r="X10" i="15" s="1"/>
  <c r="Z10" i="15" s="1"/>
  <c r="S10" i="15"/>
  <c r="Q10" i="15"/>
  <c r="AH9" i="15"/>
  <c r="V9" i="15"/>
  <c r="T9" i="15"/>
  <c r="X9" i="15" s="1"/>
  <c r="Z9" i="15" s="1"/>
  <c r="S9" i="15"/>
  <c r="Q9" i="15"/>
  <c r="K9" i="15"/>
  <c r="AH8" i="15"/>
  <c r="V8" i="15"/>
  <c r="AG8" i="15" s="1"/>
  <c r="T8" i="15"/>
  <c r="X8" i="15" s="1"/>
  <c r="Z8" i="15" s="1"/>
  <c r="S8" i="15"/>
  <c r="Q8" i="15"/>
  <c r="K8" i="15"/>
  <c r="AH7" i="15"/>
  <c r="V7" i="15"/>
  <c r="AG7" i="15" s="1"/>
  <c r="T7" i="15"/>
  <c r="X7" i="15" s="1"/>
  <c r="Z7" i="15" s="1"/>
  <c r="S7" i="15"/>
  <c r="Q7" i="15"/>
  <c r="K7" i="15"/>
  <c r="AH6" i="15"/>
  <c r="W6" i="15"/>
  <c r="V6" i="15"/>
  <c r="AG6" i="15" s="1"/>
  <c r="T6" i="15"/>
  <c r="X6" i="15" s="1"/>
  <c r="Z6" i="15" s="1"/>
  <c r="S6" i="15"/>
  <c r="Q6" i="15"/>
  <c r="K6" i="15"/>
  <c r="AH5" i="15"/>
  <c r="V5" i="15"/>
  <c r="T5" i="15"/>
  <c r="X5" i="15" s="1"/>
  <c r="Z5" i="15" s="1"/>
  <c r="S5" i="15"/>
  <c r="Q5" i="15"/>
  <c r="K5" i="15"/>
  <c r="AH4" i="15"/>
  <c r="V4" i="15"/>
  <c r="AG4" i="15" s="1"/>
  <c r="T4" i="15"/>
  <c r="X4" i="15" s="1"/>
  <c r="Z4" i="15" s="1"/>
  <c r="S4" i="15"/>
  <c r="Q4" i="15"/>
  <c r="K4" i="15"/>
  <c r="AH3" i="15"/>
  <c r="W3" i="15"/>
  <c r="V3" i="15"/>
  <c r="AG3" i="15" s="1"/>
  <c r="T3" i="15"/>
  <c r="X3" i="15" s="1"/>
  <c r="Z3" i="15" s="1"/>
  <c r="S3" i="15"/>
  <c r="Q3" i="15"/>
  <c r="K3" i="15"/>
  <c r="AH2" i="15"/>
  <c r="V2" i="15"/>
  <c r="T2" i="15"/>
  <c r="X2" i="15" s="1"/>
  <c r="Z2" i="15" s="1"/>
  <c r="S2" i="15"/>
  <c r="Q2" i="15"/>
  <c r="K2" i="15"/>
  <c r="AL267" i="14"/>
  <c r="AI267" i="14"/>
  <c r="AH267" i="14"/>
  <c r="AK267" i="14" s="1"/>
  <c r="AL266" i="14"/>
  <c r="AI266" i="14"/>
  <c r="AH266" i="14"/>
  <c r="AK266" i="14" s="1"/>
  <c r="AL265" i="14"/>
  <c r="AM265" i="14" s="1"/>
  <c r="AP265" i="14" s="1"/>
  <c r="AI265" i="14"/>
  <c r="AH265" i="14"/>
  <c r="AK265" i="14" s="1"/>
  <c r="AL264" i="14"/>
  <c r="AN264" i="14" s="1"/>
  <c r="AI264" i="14"/>
  <c r="AH264" i="14"/>
  <c r="AK264" i="14" s="1"/>
  <c r="AL263" i="14"/>
  <c r="AN263" i="14" s="1"/>
  <c r="AI263" i="14"/>
  <c r="AH263" i="14"/>
  <c r="AL262" i="14"/>
  <c r="AN262" i="14" s="1"/>
  <c r="AI262" i="14"/>
  <c r="AH262" i="14"/>
  <c r="AK262" i="14" s="1"/>
  <c r="AL261" i="14"/>
  <c r="AN261" i="14" s="1"/>
  <c r="AH261" i="14"/>
  <c r="AK261" i="14" s="1"/>
  <c r="AL260" i="14"/>
  <c r="AN260" i="14" s="1"/>
  <c r="AH260" i="14"/>
  <c r="AL259" i="14"/>
  <c r="AN259" i="14" s="1"/>
  <c r="AH259" i="14"/>
  <c r="AK259" i="14" s="1"/>
  <c r="AL258" i="14"/>
  <c r="AN258" i="14" s="1"/>
  <c r="AI258" i="14"/>
  <c r="AH258" i="14"/>
  <c r="AL257" i="14"/>
  <c r="AN257" i="14" s="1"/>
  <c r="AI257" i="14"/>
  <c r="AH257" i="14"/>
  <c r="AL256" i="14"/>
  <c r="AN256" i="14" s="1"/>
  <c r="AI256" i="14"/>
  <c r="AH256" i="14"/>
  <c r="AL255" i="14"/>
  <c r="AN255" i="14" s="1"/>
  <c r="AI255" i="14"/>
  <c r="AH255" i="14"/>
  <c r="AK255" i="14" s="1"/>
  <c r="AL254" i="14"/>
  <c r="AN254" i="14" s="1"/>
  <c r="AI254" i="14"/>
  <c r="AH254" i="14"/>
  <c r="AL253" i="14"/>
  <c r="AN253" i="14" s="1"/>
  <c r="AH253" i="14"/>
  <c r="AK253" i="14" s="1"/>
  <c r="AL252" i="14"/>
  <c r="AN252" i="14" s="1"/>
  <c r="AH252" i="14"/>
  <c r="AL251" i="14"/>
  <c r="AN251" i="14" s="1"/>
  <c r="AI251" i="14"/>
  <c r="AH251" i="14"/>
  <c r="AK251" i="14" s="1"/>
  <c r="AL250" i="14"/>
  <c r="AN250" i="14" s="1"/>
  <c r="AI250" i="14"/>
  <c r="AH250" i="14"/>
  <c r="AL249" i="14"/>
  <c r="AN249" i="14" s="1"/>
  <c r="AI249" i="14"/>
  <c r="AH249" i="14"/>
  <c r="AL248" i="14"/>
  <c r="AN248" i="14" s="1"/>
  <c r="AI248" i="14"/>
  <c r="AH248" i="14"/>
  <c r="AL247" i="14"/>
  <c r="AN247" i="14" s="1"/>
  <c r="AI247" i="14"/>
  <c r="AH247" i="14"/>
  <c r="AL246" i="14"/>
  <c r="AN246" i="14" s="1"/>
  <c r="AI246" i="14"/>
  <c r="AH246" i="14"/>
  <c r="AL245" i="14"/>
  <c r="AN245" i="14" s="1"/>
  <c r="AI245" i="14"/>
  <c r="AH245" i="14"/>
  <c r="AK245" i="14" s="1"/>
  <c r="AL244" i="14"/>
  <c r="AN244" i="14" s="1"/>
  <c r="AI244" i="14"/>
  <c r="AH244" i="14"/>
  <c r="AL243" i="14"/>
  <c r="AN243" i="14" s="1"/>
  <c r="AI243" i="14"/>
  <c r="AH243" i="14"/>
  <c r="AK243" i="14" s="1"/>
  <c r="AL242" i="14"/>
  <c r="AN242" i="14" s="1"/>
  <c r="AH242" i="14"/>
  <c r="AL241" i="14"/>
  <c r="AN241" i="14" s="1"/>
  <c r="AH241" i="14"/>
  <c r="AL240" i="14"/>
  <c r="AN240" i="14" s="1"/>
  <c r="AI240" i="14"/>
  <c r="AH240" i="14"/>
  <c r="AL239" i="14"/>
  <c r="AN239" i="14" s="1"/>
  <c r="AI239" i="14"/>
  <c r="AH239" i="14"/>
  <c r="AK239" i="14" s="1"/>
  <c r="AL238" i="14"/>
  <c r="AN238" i="14" s="1"/>
  <c r="AI238" i="14"/>
  <c r="AH238" i="14"/>
  <c r="AL237" i="14"/>
  <c r="AN237" i="14" s="1"/>
  <c r="AI237" i="14"/>
  <c r="AH237" i="14"/>
  <c r="AK237" i="14" s="1"/>
  <c r="AL236" i="14"/>
  <c r="AN236" i="14" s="1"/>
  <c r="AI236" i="14"/>
  <c r="AH236" i="14"/>
  <c r="AL235" i="14"/>
  <c r="AN235" i="14" s="1"/>
  <c r="AI235" i="14"/>
  <c r="AH235" i="14"/>
  <c r="AK235" i="14" s="1"/>
  <c r="AL234" i="14"/>
  <c r="AN234" i="14" s="1"/>
  <c r="AI234" i="14"/>
  <c r="AH234" i="14"/>
  <c r="AL233" i="14"/>
  <c r="AN233" i="14" s="1"/>
  <c r="AI233" i="14"/>
  <c r="AH233" i="14"/>
  <c r="AL232" i="14"/>
  <c r="AN232" i="14" s="1"/>
  <c r="AI232" i="14"/>
  <c r="AH232" i="14"/>
  <c r="AL231" i="14"/>
  <c r="AN231" i="14" s="1"/>
  <c r="AI231" i="14"/>
  <c r="AH231" i="14"/>
  <c r="AL230" i="14"/>
  <c r="AN230" i="14" s="1"/>
  <c r="AI230" i="14"/>
  <c r="AH230" i="14"/>
  <c r="AL229" i="14"/>
  <c r="AN229" i="14" s="1"/>
  <c r="AI229" i="14"/>
  <c r="AH229" i="14"/>
  <c r="AK229" i="14" s="1"/>
  <c r="AL228" i="14"/>
  <c r="AN228" i="14" s="1"/>
  <c r="AI228" i="14"/>
  <c r="AH228" i="14"/>
  <c r="AL227" i="14"/>
  <c r="AN227" i="14" s="1"/>
  <c r="AI227" i="14"/>
  <c r="AH227" i="14"/>
  <c r="AK227" i="14" s="1"/>
  <c r="AL226" i="14"/>
  <c r="AN226" i="14" s="1"/>
  <c r="AI226" i="14"/>
  <c r="AH226" i="14"/>
  <c r="AL225" i="14"/>
  <c r="AN225" i="14" s="1"/>
  <c r="AI225" i="14"/>
  <c r="AH225" i="14"/>
  <c r="AL224" i="14"/>
  <c r="AN224" i="14" s="1"/>
  <c r="AI224" i="14"/>
  <c r="AH224" i="14"/>
  <c r="AL223" i="14"/>
  <c r="AN223" i="14" s="1"/>
  <c r="AI223" i="14"/>
  <c r="AH223" i="14"/>
  <c r="AK223" i="14" s="1"/>
  <c r="AL222" i="14"/>
  <c r="AN222" i="14" s="1"/>
  <c r="AI222" i="14"/>
  <c r="AH222" i="14"/>
  <c r="AK222" i="14" s="1"/>
  <c r="AL221" i="14"/>
  <c r="AN221" i="14" s="1"/>
  <c r="AI221" i="14"/>
  <c r="AH221" i="14"/>
  <c r="AK221" i="14" s="1"/>
  <c r="AL220" i="14"/>
  <c r="AN220" i="14" s="1"/>
  <c r="AI220" i="14"/>
  <c r="AH220" i="14"/>
  <c r="AK220" i="14" s="1"/>
  <c r="AL219" i="14"/>
  <c r="AN219" i="14" s="1"/>
  <c r="AI219" i="14"/>
  <c r="AH219" i="14"/>
  <c r="AK219" i="14" s="1"/>
  <c r="AL218" i="14"/>
  <c r="AN218" i="14" s="1"/>
  <c r="AI218" i="14"/>
  <c r="AH218" i="14"/>
  <c r="AK218" i="14" s="1"/>
  <c r="AL217" i="14"/>
  <c r="AN217" i="14" s="1"/>
  <c r="AI217" i="14"/>
  <c r="AH217" i="14"/>
  <c r="AK217" i="14" s="1"/>
  <c r="AL216" i="14"/>
  <c r="AN216" i="14" s="1"/>
  <c r="AI216" i="14"/>
  <c r="AH216" i="14"/>
  <c r="AK216" i="14" s="1"/>
  <c r="AL215" i="14"/>
  <c r="AN215" i="14" s="1"/>
  <c r="AI215" i="14"/>
  <c r="AH215" i="14"/>
  <c r="AK215" i="14" s="1"/>
  <c r="AL214" i="14"/>
  <c r="AN214" i="14" s="1"/>
  <c r="AI214" i="14"/>
  <c r="AH214" i="14"/>
  <c r="AK214" i="14" s="1"/>
  <c r="AL213" i="14"/>
  <c r="AN213" i="14" s="1"/>
  <c r="AI213" i="14"/>
  <c r="AH213" i="14"/>
  <c r="AL212" i="14"/>
  <c r="AN212" i="14" s="1"/>
  <c r="AI212" i="14"/>
  <c r="AH212" i="14"/>
  <c r="AL211" i="14"/>
  <c r="AN211" i="14" s="1"/>
  <c r="AI211" i="14"/>
  <c r="AH211" i="14"/>
  <c r="AL210" i="14"/>
  <c r="AN210" i="14" s="1"/>
  <c r="AI210" i="14"/>
  <c r="AH210" i="14"/>
  <c r="AL209" i="14"/>
  <c r="AN209" i="14" s="1"/>
  <c r="AI209" i="14"/>
  <c r="AH209" i="14"/>
  <c r="AL208" i="14"/>
  <c r="AN208" i="14" s="1"/>
  <c r="AI208" i="14"/>
  <c r="AH208" i="14"/>
  <c r="AL207" i="14"/>
  <c r="AN207" i="14" s="1"/>
  <c r="AI207" i="14"/>
  <c r="AH207" i="14"/>
  <c r="AB207" i="14"/>
  <c r="AL206" i="14"/>
  <c r="AI206" i="14"/>
  <c r="AH206" i="14"/>
  <c r="AP205" i="14"/>
  <c r="AN205" i="14"/>
  <c r="AI205" i="14"/>
  <c r="AH205" i="14"/>
  <c r="AL204" i="14"/>
  <c r="AI204" i="14"/>
  <c r="AH204" i="14"/>
  <c r="AL203" i="14"/>
  <c r="AI203" i="14"/>
  <c r="AH203" i="14"/>
  <c r="AH200" i="14"/>
  <c r="V200" i="14"/>
  <c r="W200" i="14" s="1"/>
  <c r="T200" i="14"/>
  <c r="X200" i="14" s="1"/>
  <c r="Z200" i="14" s="1"/>
  <c r="S200" i="14"/>
  <c r="Q200" i="14"/>
  <c r="K200" i="14"/>
  <c r="AH199" i="14"/>
  <c r="W199" i="14"/>
  <c r="V199" i="14"/>
  <c r="T199" i="14"/>
  <c r="X199" i="14" s="1"/>
  <c r="Z199" i="14" s="1"/>
  <c r="S199" i="14"/>
  <c r="Q199" i="14"/>
  <c r="AH198" i="14"/>
  <c r="V198" i="14"/>
  <c r="W198" i="14" s="1"/>
  <c r="T198" i="14"/>
  <c r="X198" i="14" s="1"/>
  <c r="Z198" i="14" s="1"/>
  <c r="S198" i="14"/>
  <c r="Q198" i="14"/>
  <c r="AH197" i="14"/>
  <c r="W197" i="14"/>
  <c r="V197" i="14"/>
  <c r="T197" i="14"/>
  <c r="X197" i="14" s="1"/>
  <c r="Z197" i="14" s="1"/>
  <c r="S197" i="14"/>
  <c r="Q197" i="14"/>
  <c r="AH196" i="14"/>
  <c r="V196" i="14"/>
  <c r="W196" i="14" s="1"/>
  <c r="T196" i="14"/>
  <c r="X196" i="14" s="1"/>
  <c r="Z196" i="14" s="1"/>
  <c r="S196" i="14"/>
  <c r="Q196" i="14"/>
  <c r="AH195" i="14"/>
  <c r="V195" i="14"/>
  <c r="W195" i="14" s="1"/>
  <c r="T195" i="14"/>
  <c r="X195" i="14" s="1"/>
  <c r="Z195" i="14" s="1"/>
  <c r="S195" i="14"/>
  <c r="Q195" i="14"/>
  <c r="AH194" i="14"/>
  <c r="V194" i="14"/>
  <c r="W194" i="14" s="1"/>
  <c r="T194" i="14"/>
  <c r="X194" i="14" s="1"/>
  <c r="Z194" i="14" s="1"/>
  <c r="S194" i="14"/>
  <c r="Q194" i="14"/>
  <c r="AH193" i="14"/>
  <c r="V193" i="14"/>
  <c r="W193" i="14" s="1"/>
  <c r="T193" i="14"/>
  <c r="X193" i="14" s="1"/>
  <c r="Z193" i="14" s="1"/>
  <c r="S193" i="14"/>
  <c r="Q193" i="14"/>
  <c r="AH192" i="14"/>
  <c r="V192" i="14"/>
  <c r="W192" i="14" s="1"/>
  <c r="T192" i="14"/>
  <c r="X192" i="14" s="1"/>
  <c r="Z192" i="14" s="1"/>
  <c r="S192" i="14"/>
  <c r="Q192" i="14"/>
  <c r="AH191" i="14"/>
  <c r="W191" i="14"/>
  <c r="V191" i="14"/>
  <c r="T191" i="14"/>
  <c r="X191" i="14" s="1"/>
  <c r="Z191" i="14" s="1"/>
  <c r="S191" i="14"/>
  <c r="Q191" i="14"/>
  <c r="AH190" i="14"/>
  <c r="V190" i="14"/>
  <c r="W190" i="14" s="1"/>
  <c r="T190" i="14"/>
  <c r="X190" i="14" s="1"/>
  <c r="Z190" i="14" s="1"/>
  <c r="S190" i="14"/>
  <c r="Q190" i="14"/>
  <c r="AH189" i="14"/>
  <c r="W189" i="14"/>
  <c r="V189" i="14"/>
  <c r="T189" i="14"/>
  <c r="X189" i="14" s="1"/>
  <c r="Z189" i="14" s="1"/>
  <c r="S189" i="14"/>
  <c r="Q189" i="14"/>
  <c r="AH188" i="14"/>
  <c r="V188" i="14"/>
  <c r="W188" i="14" s="1"/>
  <c r="T188" i="14"/>
  <c r="X188" i="14" s="1"/>
  <c r="Z188" i="14" s="1"/>
  <c r="S188" i="14"/>
  <c r="Q188" i="14"/>
  <c r="AH187" i="14"/>
  <c r="V187" i="14"/>
  <c r="W187" i="14" s="1"/>
  <c r="T187" i="14"/>
  <c r="X187" i="14" s="1"/>
  <c r="Z187" i="14" s="1"/>
  <c r="S187" i="14"/>
  <c r="Q187" i="14"/>
  <c r="AH186" i="14"/>
  <c r="V186" i="14"/>
  <c r="W186" i="14" s="1"/>
  <c r="T186" i="14"/>
  <c r="X186" i="14" s="1"/>
  <c r="Z186" i="14" s="1"/>
  <c r="S186" i="14"/>
  <c r="Q186" i="14"/>
  <c r="AH185" i="14"/>
  <c r="V185" i="14"/>
  <c r="W185" i="14" s="1"/>
  <c r="T185" i="14"/>
  <c r="X185" i="14" s="1"/>
  <c r="Z185" i="14" s="1"/>
  <c r="S185" i="14"/>
  <c r="Q185" i="14"/>
  <c r="AH184" i="14"/>
  <c r="V184" i="14"/>
  <c r="W184" i="14" s="1"/>
  <c r="T184" i="14"/>
  <c r="X184" i="14" s="1"/>
  <c r="Z184" i="14" s="1"/>
  <c r="S184" i="14"/>
  <c r="Q184" i="14"/>
  <c r="AH183" i="14"/>
  <c r="W183" i="14"/>
  <c r="V183" i="14"/>
  <c r="T183" i="14"/>
  <c r="X183" i="14" s="1"/>
  <c r="Z183" i="14" s="1"/>
  <c r="S183" i="14"/>
  <c r="Q183" i="14"/>
  <c r="AH182" i="14"/>
  <c r="V182" i="14"/>
  <c r="W182" i="14" s="1"/>
  <c r="T182" i="14"/>
  <c r="X182" i="14" s="1"/>
  <c r="Z182" i="14" s="1"/>
  <c r="S182" i="14"/>
  <c r="Q182" i="14"/>
  <c r="AH181" i="14"/>
  <c r="W181" i="14"/>
  <c r="V181" i="14"/>
  <c r="T181" i="14"/>
  <c r="X181" i="14" s="1"/>
  <c r="Z181" i="14" s="1"/>
  <c r="S181" i="14"/>
  <c r="Q181" i="14"/>
  <c r="AH180" i="14"/>
  <c r="V180" i="14"/>
  <c r="W180" i="14" s="1"/>
  <c r="T180" i="14"/>
  <c r="X180" i="14" s="1"/>
  <c r="Z180" i="14" s="1"/>
  <c r="S180" i="14"/>
  <c r="Q180" i="14"/>
  <c r="AH179" i="14"/>
  <c r="V179" i="14"/>
  <c r="W179" i="14" s="1"/>
  <c r="T179" i="14"/>
  <c r="X179" i="14" s="1"/>
  <c r="Z179" i="14" s="1"/>
  <c r="S179" i="14"/>
  <c r="Q179" i="14"/>
  <c r="AH178" i="14"/>
  <c r="V178" i="14"/>
  <c r="W178" i="14" s="1"/>
  <c r="T178" i="14"/>
  <c r="X178" i="14" s="1"/>
  <c r="Z178" i="14" s="1"/>
  <c r="S178" i="14"/>
  <c r="Q178" i="14"/>
  <c r="AH177" i="14"/>
  <c r="V177" i="14"/>
  <c r="W177" i="14" s="1"/>
  <c r="T177" i="14"/>
  <c r="X177" i="14" s="1"/>
  <c r="Z177" i="14" s="1"/>
  <c r="S177" i="14"/>
  <c r="Q177" i="14"/>
  <c r="AH176" i="14"/>
  <c r="V176" i="14"/>
  <c r="W176" i="14" s="1"/>
  <c r="T176" i="14"/>
  <c r="X176" i="14" s="1"/>
  <c r="Z176" i="14" s="1"/>
  <c r="S176" i="14"/>
  <c r="Q176" i="14"/>
  <c r="AH175" i="14"/>
  <c r="W175" i="14"/>
  <c r="V175" i="14"/>
  <c r="T175" i="14"/>
  <c r="X175" i="14" s="1"/>
  <c r="Z175" i="14" s="1"/>
  <c r="S175" i="14"/>
  <c r="Q175" i="14"/>
  <c r="AH174" i="14"/>
  <c r="V174" i="14"/>
  <c r="W174" i="14" s="1"/>
  <c r="T174" i="14"/>
  <c r="X174" i="14" s="1"/>
  <c r="Z174" i="14" s="1"/>
  <c r="S174" i="14"/>
  <c r="Q174" i="14"/>
  <c r="AH173" i="14"/>
  <c r="W173" i="14"/>
  <c r="V173" i="14"/>
  <c r="T173" i="14"/>
  <c r="X173" i="14" s="1"/>
  <c r="Z173" i="14" s="1"/>
  <c r="S173" i="14"/>
  <c r="Q173" i="14"/>
  <c r="AH172" i="14"/>
  <c r="V172" i="14"/>
  <c r="W172" i="14" s="1"/>
  <c r="T172" i="14"/>
  <c r="X172" i="14" s="1"/>
  <c r="Z172" i="14" s="1"/>
  <c r="S172" i="14"/>
  <c r="Q172" i="14"/>
  <c r="AH171" i="14"/>
  <c r="V171" i="14"/>
  <c r="W171" i="14" s="1"/>
  <c r="T171" i="14"/>
  <c r="X171" i="14" s="1"/>
  <c r="Z171" i="14" s="1"/>
  <c r="S171" i="14"/>
  <c r="Q171" i="14"/>
  <c r="AH170" i="14"/>
  <c r="V170" i="14"/>
  <c r="W170" i="14" s="1"/>
  <c r="T170" i="14"/>
  <c r="X170" i="14" s="1"/>
  <c r="Z170" i="14" s="1"/>
  <c r="S170" i="14"/>
  <c r="Q170" i="14"/>
  <c r="AH169" i="14"/>
  <c r="V169" i="14"/>
  <c r="W169" i="14" s="1"/>
  <c r="T169" i="14"/>
  <c r="X169" i="14" s="1"/>
  <c r="Z169" i="14" s="1"/>
  <c r="S169" i="14"/>
  <c r="Q169" i="14"/>
  <c r="AH168" i="14"/>
  <c r="V168" i="14"/>
  <c r="W168" i="14" s="1"/>
  <c r="T168" i="14"/>
  <c r="X168" i="14" s="1"/>
  <c r="Z168" i="14" s="1"/>
  <c r="S168" i="14"/>
  <c r="Q168" i="14"/>
  <c r="AH167" i="14"/>
  <c r="W167" i="14"/>
  <c r="V167" i="14"/>
  <c r="T167" i="14"/>
  <c r="X167" i="14" s="1"/>
  <c r="Z167" i="14" s="1"/>
  <c r="S167" i="14"/>
  <c r="Q167" i="14"/>
  <c r="AH166" i="14"/>
  <c r="V166" i="14"/>
  <c r="W166" i="14" s="1"/>
  <c r="T166" i="14"/>
  <c r="X166" i="14" s="1"/>
  <c r="Z166" i="14" s="1"/>
  <c r="S166" i="14"/>
  <c r="Q166" i="14"/>
  <c r="AH165" i="14"/>
  <c r="W165" i="14"/>
  <c r="V165" i="14"/>
  <c r="T165" i="14"/>
  <c r="X165" i="14" s="1"/>
  <c r="Z165" i="14" s="1"/>
  <c r="S165" i="14"/>
  <c r="Q165" i="14"/>
  <c r="AH164" i="14"/>
  <c r="V164" i="14"/>
  <c r="W164" i="14" s="1"/>
  <c r="T164" i="14"/>
  <c r="X164" i="14" s="1"/>
  <c r="Z164" i="14" s="1"/>
  <c r="S164" i="14"/>
  <c r="Q164" i="14"/>
  <c r="AH163" i="14"/>
  <c r="V163" i="14"/>
  <c r="W163" i="14" s="1"/>
  <c r="T163" i="14"/>
  <c r="X163" i="14" s="1"/>
  <c r="Z163" i="14" s="1"/>
  <c r="S163" i="14"/>
  <c r="Q163" i="14"/>
  <c r="AH162" i="14"/>
  <c r="V162" i="14"/>
  <c r="W162" i="14" s="1"/>
  <c r="T162" i="14"/>
  <c r="X162" i="14" s="1"/>
  <c r="Z162" i="14" s="1"/>
  <c r="S162" i="14"/>
  <c r="Q162" i="14"/>
  <c r="AH161" i="14"/>
  <c r="V161" i="14"/>
  <c r="W161" i="14" s="1"/>
  <c r="T161" i="14"/>
  <c r="X161" i="14" s="1"/>
  <c r="Z161" i="14" s="1"/>
  <c r="S161" i="14"/>
  <c r="Q161" i="14"/>
  <c r="AH160" i="14"/>
  <c r="V160" i="14"/>
  <c r="W160" i="14" s="1"/>
  <c r="T160" i="14"/>
  <c r="X160" i="14" s="1"/>
  <c r="Z160" i="14" s="1"/>
  <c r="S160" i="14"/>
  <c r="Q160" i="14"/>
  <c r="AH159" i="14"/>
  <c r="W159" i="14"/>
  <c r="V159" i="14"/>
  <c r="T159" i="14"/>
  <c r="X159" i="14" s="1"/>
  <c r="Z159" i="14" s="1"/>
  <c r="S159" i="14"/>
  <c r="Q159" i="14"/>
  <c r="AH158" i="14"/>
  <c r="V158" i="14"/>
  <c r="W158" i="14" s="1"/>
  <c r="T158" i="14"/>
  <c r="X158" i="14" s="1"/>
  <c r="Z158" i="14" s="1"/>
  <c r="S158" i="14"/>
  <c r="Q158" i="14"/>
  <c r="AH157" i="14"/>
  <c r="V157" i="14"/>
  <c r="W157" i="14" s="1"/>
  <c r="T157" i="14"/>
  <c r="X157" i="14" s="1"/>
  <c r="Z157" i="14" s="1"/>
  <c r="S157" i="14"/>
  <c r="Q157" i="14"/>
  <c r="AH156" i="14"/>
  <c r="V156" i="14"/>
  <c r="W156" i="14" s="1"/>
  <c r="T156" i="14"/>
  <c r="X156" i="14" s="1"/>
  <c r="Z156" i="14" s="1"/>
  <c r="S156" i="14"/>
  <c r="Q156" i="14"/>
  <c r="AH155" i="14"/>
  <c r="V155" i="14"/>
  <c r="W155" i="14" s="1"/>
  <c r="T155" i="14"/>
  <c r="X155" i="14" s="1"/>
  <c r="Z155" i="14" s="1"/>
  <c r="S155" i="14"/>
  <c r="Q155" i="14"/>
  <c r="AH154" i="14"/>
  <c r="V154" i="14"/>
  <c r="W154" i="14" s="1"/>
  <c r="T154" i="14"/>
  <c r="X154" i="14" s="1"/>
  <c r="Z154" i="14" s="1"/>
  <c r="S154" i="14"/>
  <c r="Q154" i="14"/>
  <c r="AH153" i="14"/>
  <c r="V153" i="14"/>
  <c r="W153" i="14" s="1"/>
  <c r="T153" i="14"/>
  <c r="X153" i="14" s="1"/>
  <c r="Z153" i="14" s="1"/>
  <c r="S153" i="14"/>
  <c r="Q153" i="14"/>
  <c r="AH152" i="14"/>
  <c r="V152" i="14"/>
  <c r="W152" i="14" s="1"/>
  <c r="T152" i="14"/>
  <c r="X152" i="14" s="1"/>
  <c r="Z152" i="14" s="1"/>
  <c r="S152" i="14"/>
  <c r="Q152" i="14"/>
  <c r="AH151" i="14"/>
  <c r="W151" i="14"/>
  <c r="V151" i="14"/>
  <c r="T151" i="14"/>
  <c r="X151" i="14" s="1"/>
  <c r="Z151" i="14" s="1"/>
  <c r="S151" i="14"/>
  <c r="Q151" i="14"/>
  <c r="AH150" i="14"/>
  <c r="V150" i="14"/>
  <c r="W150" i="14" s="1"/>
  <c r="T150" i="14"/>
  <c r="X150" i="14" s="1"/>
  <c r="Z150" i="14" s="1"/>
  <c r="S150" i="14"/>
  <c r="Q150" i="14"/>
  <c r="AH149" i="14"/>
  <c r="V149" i="14"/>
  <c r="W149" i="14" s="1"/>
  <c r="T149" i="14"/>
  <c r="X149" i="14" s="1"/>
  <c r="Z149" i="14" s="1"/>
  <c r="S149" i="14"/>
  <c r="Q149" i="14"/>
  <c r="AH148" i="14"/>
  <c r="V148" i="14"/>
  <c r="W148" i="14" s="1"/>
  <c r="T148" i="14"/>
  <c r="X148" i="14" s="1"/>
  <c r="Z148" i="14" s="1"/>
  <c r="S148" i="14"/>
  <c r="Q148" i="14"/>
  <c r="AH147" i="14"/>
  <c r="V147" i="14"/>
  <c r="W147" i="14" s="1"/>
  <c r="T147" i="14"/>
  <c r="X147" i="14" s="1"/>
  <c r="Z147" i="14" s="1"/>
  <c r="S147" i="14"/>
  <c r="Q147" i="14"/>
  <c r="AH146" i="14"/>
  <c r="V146" i="14"/>
  <c r="W146" i="14" s="1"/>
  <c r="T146" i="14"/>
  <c r="X146" i="14" s="1"/>
  <c r="Z146" i="14" s="1"/>
  <c r="S146" i="14"/>
  <c r="Q146" i="14"/>
  <c r="AH145" i="14"/>
  <c r="V145" i="14"/>
  <c r="W145" i="14" s="1"/>
  <c r="T145" i="14"/>
  <c r="X145" i="14" s="1"/>
  <c r="Z145" i="14" s="1"/>
  <c r="S145" i="14"/>
  <c r="Q145" i="14"/>
  <c r="AH144" i="14"/>
  <c r="V144" i="14"/>
  <c r="W144" i="14" s="1"/>
  <c r="T144" i="14"/>
  <c r="X144" i="14" s="1"/>
  <c r="Z144" i="14" s="1"/>
  <c r="S144" i="14"/>
  <c r="Q144" i="14"/>
  <c r="AH143" i="14"/>
  <c r="V143" i="14"/>
  <c r="W143" i="14" s="1"/>
  <c r="T143" i="14"/>
  <c r="X143" i="14" s="1"/>
  <c r="Z143" i="14" s="1"/>
  <c r="S143" i="14"/>
  <c r="Q143" i="14"/>
  <c r="AH142" i="14"/>
  <c r="V142" i="14"/>
  <c r="W142" i="14" s="1"/>
  <c r="T142" i="14"/>
  <c r="X142" i="14" s="1"/>
  <c r="Z142" i="14" s="1"/>
  <c r="S142" i="14"/>
  <c r="Q142" i="14"/>
  <c r="AH141" i="14"/>
  <c r="V141" i="14"/>
  <c r="W141" i="14" s="1"/>
  <c r="T141" i="14"/>
  <c r="X141" i="14" s="1"/>
  <c r="Z141" i="14" s="1"/>
  <c r="S141" i="14"/>
  <c r="Q141" i="14"/>
  <c r="AH140" i="14"/>
  <c r="V140" i="14"/>
  <c r="W140" i="14" s="1"/>
  <c r="T140" i="14"/>
  <c r="X140" i="14" s="1"/>
  <c r="Z140" i="14" s="1"/>
  <c r="S140" i="14"/>
  <c r="Q140" i="14"/>
  <c r="AH139" i="14"/>
  <c r="V139" i="14"/>
  <c r="W139" i="14" s="1"/>
  <c r="T139" i="14"/>
  <c r="X139" i="14" s="1"/>
  <c r="Z139" i="14" s="1"/>
  <c r="S139" i="14"/>
  <c r="Q139" i="14"/>
  <c r="AH138" i="14"/>
  <c r="V138" i="14"/>
  <c r="W138" i="14" s="1"/>
  <c r="T138" i="14"/>
  <c r="X138" i="14" s="1"/>
  <c r="Z138" i="14" s="1"/>
  <c r="S138" i="14"/>
  <c r="Q138" i="14"/>
  <c r="AH137" i="14"/>
  <c r="V137" i="14"/>
  <c r="W137" i="14" s="1"/>
  <c r="T137" i="14"/>
  <c r="X137" i="14" s="1"/>
  <c r="Z137" i="14" s="1"/>
  <c r="S137" i="14"/>
  <c r="Q137" i="14"/>
  <c r="AH136" i="14"/>
  <c r="V136" i="14"/>
  <c r="W136" i="14" s="1"/>
  <c r="T136" i="14"/>
  <c r="X136" i="14" s="1"/>
  <c r="Z136" i="14" s="1"/>
  <c r="S136" i="14"/>
  <c r="Q136" i="14"/>
  <c r="AH135" i="14"/>
  <c r="V135" i="14"/>
  <c r="W135" i="14" s="1"/>
  <c r="T135" i="14"/>
  <c r="X135" i="14" s="1"/>
  <c r="Z135" i="14" s="1"/>
  <c r="S135" i="14"/>
  <c r="Q135" i="14"/>
  <c r="AH134" i="14"/>
  <c r="V134" i="14"/>
  <c r="W134" i="14" s="1"/>
  <c r="T134" i="14"/>
  <c r="X134" i="14" s="1"/>
  <c r="Z134" i="14" s="1"/>
  <c r="S134" i="14"/>
  <c r="Q134" i="14"/>
  <c r="AH133" i="14"/>
  <c r="V133" i="14"/>
  <c r="W133" i="14" s="1"/>
  <c r="T133" i="14"/>
  <c r="X133" i="14" s="1"/>
  <c r="Z133" i="14" s="1"/>
  <c r="S133" i="14"/>
  <c r="Q133" i="14"/>
  <c r="AH132" i="14"/>
  <c r="V132" i="14"/>
  <c r="W132" i="14" s="1"/>
  <c r="T132" i="14"/>
  <c r="X132" i="14" s="1"/>
  <c r="Z132" i="14" s="1"/>
  <c r="S132" i="14"/>
  <c r="Q132" i="14"/>
  <c r="AH131" i="14"/>
  <c r="V131" i="14"/>
  <c r="W131" i="14" s="1"/>
  <c r="T131" i="14"/>
  <c r="X131" i="14" s="1"/>
  <c r="Z131" i="14" s="1"/>
  <c r="S131" i="14"/>
  <c r="Q131" i="14"/>
  <c r="AH130" i="14"/>
  <c r="V130" i="14"/>
  <c r="W130" i="14" s="1"/>
  <c r="T130" i="14"/>
  <c r="X130" i="14" s="1"/>
  <c r="Z130" i="14" s="1"/>
  <c r="S130" i="14"/>
  <c r="Q130" i="14"/>
  <c r="AH129" i="14"/>
  <c r="V129" i="14"/>
  <c r="W129" i="14" s="1"/>
  <c r="T129" i="14"/>
  <c r="X129" i="14" s="1"/>
  <c r="Z129" i="14" s="1"/>
  <c r="S129" i="14"/>
  <c r="Q129" i="14"/>
  <c r="AH128" i="14"/>
  <c r="V128" i="14"/>
  <c r="W128" i="14" s="1"/>
  <c r="T128" i="14"/>
  <c r="X128" i="14" s="1"/>
  <c r="Z128" i="14" s="1"/>
  <c r="S128" i="14"/>
  <c r="Q128" i="14"/>
  <c r="AH127" i="14"/>
  <c r="V127" i="14"/>
  <c r="W127" i="14" s="1"/>
  <c r="T127" i="14"/>
  <c r="X127" i="14" s="1"/>
  <c r="Z127" i="14" s="1"/>
  <c r="S127" i="14"/>
  <c r="Q127" i="14"/>
  <c r="AH126" i="14"/>
  <c r="V126" i="14"/>
  <c r="W126" i="14" s="1"/>
  <c r="T126" i="14"/>
  <c r="X126" i="14" s="1"/>
  <c r="Z126" i="14" s="1"/>
  <c r="S126" i="14"/>
  <c r="Q126" i="14"/>
  <c r="AH125" i="14"/>
  <c r="V125" i="14"/>
  <c r="W125" i="14" s="1"/>
  <c r="T125" i="14"/>
  <c r="X125" i="14" s="1"/>
  <c r="Z125" i="14" s="1"/>
  <c r="S125" i="14"/>
  <c r="Q125" i="14"/>
  <c r="AH124" i="14"/>
  <c r="V124" i="14"/>
  <c r="W124" i="14" s="1"/>
  <c r="T124" i="14"/>
  <c r="X124" i="14" s="1"/>
  <c r="Z124" i="14" s="1"/>
  <c r="S124" i="14"/>
  <c r="Q124" i="14"/>
  <c r="AH123" i="14"/>
  <c r="V123" i="14"/>
  <c r="W123" i="14" s="1"/>
  <c r="T123" i="14"/>
  <c r="X123" i="14" s="1"/>
  <c r="Z123" i="14" s="1"/>
  <c r="S123" i="14"/>
  <c r="Q123" i="14"/>
  <c r="AH122" i="14"/>
  <c r="V122" i="14"/>
  <c r="W122" i="14" s="1"/>
  <c r="T122" i="14"/>
  <c r="X122" i="14" s="1"/>
  <c r="Z122" i="14" s="1"/>
  <c r="S122" i="14"/>
  <c r="Q122" i="14"/>
  <c r="AH121" i="14"/>
  <c r="V121" i="14"/>
  <c r="W121" i="14" s="1"/>
  <c r="T121" i="14"/>
  <c r="X121" i="14" s="1"/>
  <c r="Z121" i="14" s="1"/>
  <c r="S121" i="14"/>
  <c r="Q121" i="14"/>
  <c r="AH120" i="14"/>
  <c r="V120" i="14"/>
  <c r="W120" i="14" s="1"/>
  <c r="T120" i="14"/>
  <c r="X120" i="14" s="1"/>
  <c r="Z120" i="14" s="1"/>
  <c r="S120" i="14"/>
  <c r="Q120" i="14"/>
  <c r="AH119" i="14"/>
  <c r="V119" i="14"/>
  <c r="W119" i="14" s="1"/>
  <c r="T119" i="14"/>
  <c r="X119" i="14" s="1"/>
  <c r="Z119" i="14" s="1"/>
  <c r="S119" i="14"/>
  <c r="Q119" i="14"/>
  <c r="AH118" i="14"/>
  <c r="V118" i="14"/>
  <c r="W118" i="14" s="1"/>
  <c r="T118" i="14"/>
  <c r="X118" i="14" s="1"/>
  <c r="Z118" i="14" s="1"/>
  <c r="S118" i="14"/>
  <c r="Q118" i="14"/>
  <c r="AH117" i="14"/>
  <c r="V117" i="14"/>
  <c r="W117" i="14" s="1"/>
  <c r="T117" i="14"/>
  <c r="X117" i="14" s="1"/>
  <c r="Z117" i="14" s="1"/>
  <c r="S117" i="14"/>
  <c r="Q117" i="14"/>
  <c r="AH116" i="14"/>
  <c r="V116" i="14"/>
  <c r="W116" i="14" s="1"/>
  <c r="T116" i="14"/>
  <c r="X116" i="14" s="1"/>
  <c r="Z116" i="14" s="1"/>
  <c r="S116" i="14"/>
  <c r="Q116" i="14"/>
  <c r="AH115" i="14"/>
  <c r="V115" i="14"/>
  <c r="W115" i="14" s="1"/>
  <c r="T115" i="14"/>
  <c r="X115" i="14" s="1"/>
  <c r="Z115" i="14" s="1"/>
  <c r="S115" i="14"/>
  <c r="Q115" i="14"/>
  <c r="AH114" i="14"/>
  <c r="V114" i="14"/>
  <c r="W114" i="14" s="1"/>
  <c r="T114" i="14"/>
  <c r="X114" i="14" s="1"/>
  <c r="Z114" i="14" s="1"/>
  <c r="S114" i="14"/>
  <c r="Q114" i="14"/>
  <c r="AH113" i="14"/>
  <c r="V113" i="14"/>
  <c r="W113" i="14" s="1"/>
  <c r="T113" i="14"/>
  <c r="X113" i="14" s="1"/>
  <c r="Z113" i="14" s="1"/>
  <c r="S113" i="14"/>
  <c r="Q113" i="14"/>
  <c r="AH112" i="14"/>
  <c r="V112" i="14"/>
  <c r="W112" i="14" s="1"/>
  <c r="T112" i="14"/>
  <c r="X112" i="14" s="1"/>
  <c r="Z112" i="14" s="1"/>
  <c r="S112" i="14"/>
  <c r="Q112" i="14"/>
  <c r="AH111" i="14"/>
  <c r="V111" i="14"/>
  <c r="W111" i="14" s="1"/>
  <c r="T111" i="14"/>
  <c r="X111" i="14" s="1"/>
  <c r="Z111" i="14" s="1"/>
  <c r="S111" i="14"/>
  <c r="Q111" i="14"/>
  <c r="AH110" i="14"/>
  <c r="V110" i="14"/>
  <c r="W110" i="14" s="1"/>
  <c r="T110" i="14"/>
  <c r="X110" i="14" s="1"/>
  <c r="Z110" i="14" s="1"/>
  <c r="S110" i="14"/>
  <c r="Q110" i="14"/>
  <c r="AH109" i="14"/>
  <c r="V109" i="14"/>
  <c r="W109" i="14" s="1"/>
  <c r="T109" i="14"/>
  <c r="X109" i="14" s="1"/>
  <c r="Z109" i="14" s="1"/>
  <c r="S109" i="14"/>
  <c r="Q109" i="14"/>
  <c r="AH108" i="14"/>
  <c r="V108" i="14"/>
  <c r="W108" i="14" s="1"/>
  <c r="T108" i="14"/>
  <c r="X108" i="14" s="1"/>
  <c r="Z108" i="14" s="1"/>
  <c r="S108" i="14"/>
  <c r="Q108" i="14"/>
  <c r="AH107" i="14"/>
  <c r="V107" i="14"/>
  <c r="W107" i="14" s="1"/>
  <c r="T107" i="14"/>
  <c r="X107" i="14" s="1"/>
  <c r="Z107" i="14" s="1"/>
  <c r="S107" i="14"/>
  <c r="Q107" i="14"/>
  <c r="AH106" i="14"/>
  <c r="V106" i="14"/>
  <c r="W106" i="14" s="1"/>
  <c r="T106" i="14"/>
  <c r="X106" i="14" s="1"/>
  <c r="Z106" i="14" s="1"/>
  <c r="S106" i="14"/>
  <c r="Q106" i="14"/>
  <c r="AH105" i="14"/>
  <c r="V105" i="14"/>
  <c r="W105" i="14" s="1"/>
  <c r="T105" i="14"/>
  <c r="X105" i="14" s="1"/>
  <c r="Z105" i="14" s="1"/>
  <c r="S105" i="14"/>
  <c r="Q105" i="14"/>
  <c r="AH104" i="14"/>
  <c r="V104" i="14"/>
  <c r="W104" i="14" s="1"/>
  <c r="T104" i="14"/>
  <c r="X104" i="14" s="1"/>
  <c r="Z104" i="14" s="1"/>
  <c r="S104" i="14"/>
  <c r="Q104" i="14"/>
  <c r="AH103" i="14"/>
  <c r="V103" i="14"/>
  <c r="W103" i="14" s="1"/>
  <c r="T103" i="14"/>
  <c r="X103" i="14" s="1"/>
  <c r="Z103" i="14" s="1"/>
  <c r="S103" i="14"/>
  <c r="Q103" i="14"/>
  <c r="AH102" i="14"/>
  <c r="V102" i="14"/>
  <c r="W102" i="14" s="1"/>
  <c r="T102" i="14"/>
  <c r="X102" i="14" s="1"/>
  <c r="Z102" i="14" s="1"/>
  <c r="S102" i="14"/>
  <c r="Q102" i="14"/>
  <c r="AH101" i="14"/>
  <c r="V101" i="14"/>
  <c r="W101" i="14" s="1"/>
  <c r="T101" i="14"/>
  <c r="X101" i="14" s="1"/>
  <c r="Z101" i="14" s="1"/>
  <c r="S101" i="14"/>
  <c r="Q101" i="14"/>
  <c r="AH100" i="14"/>
  <c r="V100" i="14"/>
  <c r="W100" i="14" s="1"/>
  <c r="T100" i="14"/>
  <c r="X100" i="14" s="1"/>
  <c r="Z100" i="14" s="1"/>
  <c r="S100" i="14"/>
  <c r="Q100" i="14"/>
  <c r="AH99" i="14"/>
  <c r="V99" i="14"/>
  <c r="W99" i="14" s="1"/>
  <c r="T99" i="14"/>
  <c r="X99" i="14" s="1"/>
  <c r="Z99" i="14" s="1"/>
  <c r="S99" i="14"/>
  <c r="Q99" i="14"/>
  <c r="AH98" i="14"/>
  <c r="V98" i="14"/>
  <c r="W98" i="14" s="1"/>
  <c r="T98" i="14"/>
  <c r="X98" i="14" s="1"/>
  <c r="Z98" i="14" s="1"/>
  <c r="S98" i="14"/>
  <c r="Q98" i="14"/>
  <c r="AH97" i="14"/>
  <c r="V97" i="14"/>
  <c r="W97" i="14" s="1"/>
  <c r="T97" i="14"/>
  <c r="X97" i="14" s="1"/>
  <c r="Z97" i="14" s="1"/>
  <c r="S97" i="14"/>
  <c r="Q97" i="14"/>
  <c r="AH96" i="14"/>
  <c r="V96" i="14"/>
  <c r="W96" i="14" s="1"/>
  <c r="T96" i="14"/>
  <c r="X96" i="14" s="1"/>
  <c r="Z96" i="14" s="1"/>
  <c r="S96" i="14"/>
  <c r="Q96" i="14"/>
  <c r="AH95" i="14"/>
  <c r="V95" i="14"/>
  <c r="W95" i="14" s="1"/>
  <c r="T95" i="14"/>
  <c r="X95" i="14" s="1"/>
  <c r="Z95" i="14" s="1"/>
  <c r="S95" i="14"/>
  <c r="Q95" i="14"/>
  <c r="AH94" i="14"/>
  <c r="V94" i="14"/>
  <c r="W94" i="14" s="1"/>
  <c r="T94" i="14"/>
  <c r="X94" i="14" s="1"/>
  <c r="Z94" i="14" s="1"/>
  <c r="S94" i="14"/>
  <c r="Q94" i="14"/>
  <c r="AH93" i="14"/>
  <c r="V93" i="14"/>
  <c r="W93" i="14" s="1"/>
  <c r="T93" i="14"/>
  <c r="X93" i="14" s="1"/>
  <c r="Z93" i="14" s="1"/>
  <c r="S93" i="14"/>
  <c r="Q93" i="14"/>
  <c r="AH92" i="14"/>
  <c r="V92" i="14"/>
  <c r="W92" i="14" s="1"/>
  <c r="T92" i="14"/>
  <c r="X92" i="14" s="1"/>
  <c r="Z92" i="14" s="1"/>
  <c r="S92" i="14"/>
  <c r="Q92" i="14"/>
  <c r="AH91" i="14"/>
  <c r="V91" i="14"/>
  <c r="W91" i="14" s="1"/>
  <c r="T91" i="14"/>
  <c r="X91" i="14" s="1"/>
  <c r="Z91" i="14" s="1"/>
  <c r="S91" i="14"/>
  <c r="Q91" i="14"/>
  <c r="AH90" i="14"/>
  <c r="V90" i="14"/>
  <c r="W90" i="14" s="1"/>
  <c r="T90" i="14"/>
  <c r="X90" i="14" s="1"/>
  <c r="Z90" i="14" s="1"/>
  <c r="S90" i="14"/>
  <c r="Q90" i="14"/>
  <c r="AH89" i="14"/>
  <c r="V89" i="14"/>
  <c r="W89" i="14" s="1"/>
  <c r="T89" i="14"/>
  <c r="X89" i="14" s="1"/>
  <c r="Z89" i="14" s="1"/>
  <c r="S89" i="14"/>
  <c r="Q89" i="14"/>
  <c r="AH88" i="14"/>
  <c r="V88" i="14"/>
  <c r="W88" i="14" s="1"/>
  <c r="T88" i="14"/>
  <c r="X88" i="14" s="1"/>
  <c r="Z88" i="14" s="1"/>
  <c r="S88" i="14"/>
  <c r="Q88" i="14"/>
  <c r="AH87" i="14"/>
  <c r="V87" i="14"/>
  <c r="W87" i="14" s="1"/>
  <c r="T87" i="14"/>
  <c r="X87" i="14" s="1"/>
  <c r="Z87" i="14" s="1"/>
  <c r="S87" i="14"/>
  <c r="Q87" i="14"/>
  <c r="K87" i="14"/>
  <c r="AH86" i="14"/>
  <c r="V86" i="14"/>
  <c r="AG86" i="14" s="1"/>
  <c r="T86" i="14"/>
  <c r="X86" i="14" s="1"/>
  <c r="Z86" i="14" s="1"/>
  <c r="S86" i="14"/>
  <c r="Q86" i="14"/>
  <c r="K86" i="14"/>
  <c r="AH85" i="14"/>
  <c r="AG85" i="14"/>
  <c r="V85" i="14"/>
  <c r="W85" i="14" s="1"/>
  <c r="T85" i="14"/>
  <c r="X85" i="14" s="1"/>
  <c r="Z85" i="14" s="1"/>
  <c r="S85" i="14"/>
  <c r="Q85" i="14"/>
  <c r="K85" i="14"/>
  <c r="AH84" i="14"/>
  <c r="V84" i="14"/>
  <c r="W84" i="14" s="1"/>
  <c r="T84" i="14"/>
  <c r="X84" i="14" s="1"/>
  <c r="Z84" i="14" s="1"/>
  <c r="S84" i="14"/>
  <c r="Q84" i="14"/>
  <c r="K84" i="14"/>
  <c r="AH83" i="14"/>
  <c r="V83" i="14"/>
  <c r="W83" i="14" s="1"/>
  <c r="T83" i="14"/>
  <c r="X83" i="14" s="1"/>
  <c r="Z83" i="14" s="1"/>
  <c r="S83" i="14"/>
  <c r="Q83" i="14"/>
  <c r="K83" i="14"/>
  <c r="AH82" i="14"/>
  <c r="V82" i="14"/>
  <c r="T82" i="14"/>
  <c r="X82" i="14" s="1"/>
  <c r="Z82" i="14" s="1"/>
  <c r="S82" i="14"/>
  <c r="Q82" i="14"/>
  <c r="K82" i="14"/>
  <c r="AH81" i="14"/>
  <c r="V81" i="14"/>
  <c r="W81" i="14" s="1"/>
  <c r="T81" i="14"/>
  <c r="X81" i="14" s="1"/>
  <c r="Z81" i="14" s="1"/>
  <c r="S81" i="14"/>
  <c r="Q81" i="14"/>
  <c r="K81" i="14"/>
  <c r="AH80" i="14"/>
  <c r="V80" i="14"/>
  <c r="W80" i="14" s="1"/>
  <c r="T80" i="14"/>
  <c r="X80" i="14" s="1"/>
  <c r="Z80" i="14" s="1"/>
  <c r="S80" i="14"/>
  <c r="Q80" i="14"/>
  <c r="K80" i="14"/>
  <c r="AH79" i="14"/>
  <c r="V79" i="14"/>
  <c r="W79" i="14" s="1"/>
  <c r="T79" i="14"/>
  <c r="X79" i="14" s="1"/>
  <c r="Z79" i="14" s="1"/>
  <c r="S79" i="14"/>
  <c r="Q79" i="14"/>
  <c r="K79" i="14"/>
  <c r="AH78" i="14"/>
  <c r="V78" i="14"/>
  <c r="AG78" i="14" s="1"/>
  <c r="T78" i="14"/>
  <c r="X78" i="14" s="1"/>
  <c r="Z78" i="14" s="1"/>
  <c r="S78" i="14"/>
  <c r="Q78" i="14"/>
  <c r="K78" i="14"/>
  <c r="AH77" i="14"/>
  <c r="V77" i="14"/>
  <c r="W77" i="14" s="1"/>
  <c r="T77" i="14"/>
  <c r="X77" i="14" s="1"/>
  <c r="Z77" i="14" s="1"/>
  <c r="S77" i="14"/>
  <c r="Q77" i="14"/>
  <c r="K77" i="14"/>
  <c r="AH76" i="14"/>
  <c r="V76" i="14"/>
  <c r="W76" i="14" s="1"/>
  <c r="T76" i="14"/>
  <c r="X76" i="14" s="1"/>
  <c r="Z76" i="14" s="1"/>
  <c r="S76" i="14"/>
  <c r="Q76" i="14"/>
  <c r="K76" i="14"/>
  <c r="AH75" i="14"/>
  <c r="V75" i="14"/>
  <c r="W75" i="14" s="1"/>
  <c r="T75" i="14"/>
  <c r="X75" i="14" s="1"/>
  <c r="Z75" i="14" s="1"/>
  <c r="S75" i="14"/>
  <c r="Q75" i="14"/>
  <c r="K75" i="14"/>
  <c r="AH74" i="14"/>
  <c r="V74" i="14"/>
  <c r="AG74" i="14" s="1"/>
  <c r="T74" i="14"/>
  <c r="X74" i="14" s="1"/>
  <c r="Z74" i="14" s="1"/>
  <c r="S74" i="14"/>
  <c r="Q74" i="14"/>
  <c r="K74" i="14"/>
  <c r="AH73" i="14"/>
  <c r="V73" i="14"/>
  <c r="W73" i="14" s="1"/>
  <c r="T73" i="14"/>
  <c r="X73" i="14" s="1"/>
  <c r="Z73" i="14" s="1"/>
  <c r="S73" i="14"/>
  <c r="Q73" i="14"/>
  <c r="K73" i="14"/>
  <c r="AH72" i="14"/>
  <c r="V72" i="14"/>
  <c r="AG72" i="14" s="1"/>
  <c r="T72" i="14"/>
  <c r="X72" i="14" s="1"/>
  <c r="Z72" i="14" s="1"/>
  <c r="S72" i="14"/>
  <c r="Q72" i="14"/>
  <c r="K72" i="14"/>
  <c r="AH71" i="14"/>
  <c r="V71" i="14"/>
  <c r="AG71" i="14" s="1"/>
  <c r="T71" i="14"/>
  <c r="X71" i="14" s="1"/>
  <c r="Z71" i="14" s="1"/>
  <c r="S71" i="14"/>
  <c r="Q71" i="14"/>
  <c r="K71" i="14"/>
  <c r="AH70" i="14"/>
  <c r="V70" i="14"/>
  <c r="AG70" i="14" s="1"/>
  <c r="T70" i="14"/>
  <c r="X70" i="14" s="1"/>
  <c r="Z70" i="14" s="1"/>
  <c r="S70" i="14"/>
  <c r="Q70" i="14"/>
  <c r="K70" i="14"/>
  <c r="AH69" i="14"/>
  <c r="V69" i="14"/>
  <c r="AG69" i="14" s="1"/>
  <c r="T69" i="14"/>
  <c r="X69" i="14" s="1"/>
  <c r="Z69" i="14" s="1"/>
  <c r="S69" i="14"/>
  <c r="Q69" i="14"/>
  <c r="K69" i="14"/>
  <c r="AH68" i="14"/>
  <c r="V68" i="14"/>
  <c r="AG68" i="14" s="1"/>
  <c r="T68" i="14"/>
  <c r="X68" i="14" s="1"/>
  <c r="Z68" i="14" s="1"/>
  <c r="S68" i="14"/>
  <c r="Q68" i="14"/>
  <c r="K68" i="14"/>
  <c r="AH67" i="14"/>
  <c r="V67" i="14"/>
  <c r="AG67" i="14" s="1"/>
  <c r="T67" i="14"/>
  <c r="X67" i="14" s="1"/>
  <c r="Z67" i="14" s="1"/>
  <c r="S67" i="14"/>
  <c r="Q67" i="14"/>
  <c r="K67" i="14"/>
  <c r="AH66" i="14"/>
  <c r="V66" i="14"/>
  <c r="W66" i="14" s="1"/>
  <c r="T66" i="14"/>
  <c r="X66" i="14" s="1"/>
  <c r="Z66" i="14" s="1"/>
  <c r="S66" i="14"/>
  <c r="Q66" i="14"/>
  <c r="K66" i="14"/>
  <c r="AH65" i="14"/>
  <c r="V65" i="14"/>
  <c r="AG65" i="14" s="1"/>
  <c r="T65" i="14"/>
  <c r="X65" i="14" s="1"/>
  <c r="Z65" i="14" s="1"/>
  <c r="S65" i="14"/>
  <c r="Q65" i="14"/>
  <c r="K65" i="14"/>
  <c r="AH64" i="14"/>
  <c r="V64" i="14"/>
  <c r="W64" i="14" s="1"/>
  <c r="T64" i="14"/>
  <c r="X64" i="14" s="1"/>
  <c r="Z64" i="14" s="1"/>
  <c r="S64" i="14"/>
  <c r="Q64" i="14"/>
  <c r="K64" i="14"/>
  <c r="AH63" i="14"/>
  <c r="V63" i="14"/>
  <c r="AG63" i="14" s="1"/>
  <c r="T63" i="14"/>
  <c r="X63" i="14" s="1"/>
  <c r="Z63" i="14" s="1"/>
  <c r="S63" i="14"/>
  <c r="Q63" i="14"/>
  <c r="K63" i="14"/>
  <c r="AH62" i="14"/>
  <c r="V62" i="14"/>
  <c r="W62" i="14" s="1"/>
  <c r="T62" i="14"/>
  <c r="X62" i="14" s="1"/>
  <c r="Z62" i="14" s="1"/>
  <c r="S62" i="14"/>
  <c r="Q62" i="14"/>
  <c r="K62" i="14"/>
  <c r="AH61" i="14"/>
  <c r="V61" i="14"/>
  <c r="T61" i="14"/>
  <c r="X61" i="14" s="1"/>
  <c r="Z61" i="14" s="1"/>
  <c r="S61" i="14"/>
  <c r="Q61" i="14"/>
  <c r="K61" i="14"/>
  <c r="AH60" i="14"/>
  <c r="V60" i="14"/>
  <c r="W60" i="14" s="1"/>
  <c r="T60" i="14"/>
  <c r="X60" i="14" s="1"/>
  <c r="Z60" i="14" s="1"/>
  <c r="S60" i="14"/>
  <c r="Q60" i="14"/>
  <c r="K60" i="14"/>
  <c r="AH59" i="14"/>
  <c r="V59" i="14"/>
  <c r="AG59" i="14" s="1"/>
  <c r="T59" i="14"/>
  <c r="X59" i="14" s="1"/>
  <c r="Z59" i="14" s="1"/>
  <c r="S59" i="14"/>
  <c r="Q59" i="14"/>
  <c r="K59" i="14"/>
  <c r="AH58" i="14"/>
  <c r="V58" i="14"/>
  <c r="W58" i="14" s="1"/>
  <c r="T58" i="14"/>
  <c r="X58" i="14" s="1"/>
  <c r="Z58" i="14" s="1"/>
  <c r="S58" i="14"/>
  <c r="Q58" i="14"/>
  <c r="K58" i="14"/>
  <c r="AH57" i="14"/>
  <c r="V57" i="14"/>
  <c r="AG57" i="14" s="1"/>
  <c r="T57" i="14"/>
  <c r="X57" i="14" s="1"/>
  <c r="Z57" i="14" s="1"/>
  <c r="S57" i="14"/>
  <c r="Q57" i="14"/>
  <c r="K57" i="14"/>
  <c r="AH56" i="14"/>
  <c r="V56" i="14"/>
  <c r="W56" i="14" s="1"/>
  <c r="T56" i="14"/>
  <c r="X56" i="14" s="1"/>
  <c r="Z56" i="14" s="1"/>
  <c r="S56" i="14"/>
  <c r="Q56" i="14"/>
  <c r="K56" i="14"/>
  <c r="AH55" i="14"/>
  <c r="V55" i="14"/>
  <c r="AG55" i="14" s="1"/>
  <c r="T55" i="14"/>
  <c r="X55" i="14" s="1"/>
  <c r="Z55" i="14" s="1"/>
  <c r="S55" i="14"/>
  <c r="Q55" i="14"/>
  <c r="K55" i="14"/>
  <c r="AH54" i="14"/>
  <c r="V54" i="14"/>
  <c r="W54" i="14" s="1"/>
  <c r="T54" i="14"/>
  <c r="X54" i="14" s="1"/>
  <c r="Z54" i="14" s="1"/>
  <c r="S54" i="14"/>
  <c r="Q54" i="14"/>
  <c r="K54" i="14"/>
  <c r="AH53" i="14"/>
  <c r="V53" i="14"/>
  <c r="AG53" i="14" s="1"/>
  <c r="T53" i="14"/>
  <c r="X53" i="14" s="1"/>
  <c r="Z53" i="14" s="1"/>
  <c r="S53" i="14"/>
  <c r="Q53" i="14"/>
  <c r="K53" i="14"/>
  <c r="AH52" i="14"/>
  <c r="V52" i="14"/>
  <c r="W52" i="14" s="1"/>
  <c r="T52" i="14"/>
  <c r="X52" i="14" s="1"/>
  <c r="Z52" i="14" s="1"/>
  <c r="S52" i="14"/>
  <c r="Q52" i="14"/>
  <c r="K52" i="14"/>
  <c r="AH51" i="14"/>
  <c r="V51" i="14"/>
  <c r="AG51" i="14" s="1"/>
  <c r="T51" i="14"/>
  <c r="X51" i="14" s="1"/>
  <c r="Z51" i="14" s="1"/>
  <c r="S51" i="14"/>
  <c r="Q51" i="14"/>
  <c r="K51" i="14"/>
  <c r="AH50" i="14"/>
  <c r="V50" i="14"/>
  <c r="W50" i="14" s="1"/>
  <c r="T50" i="14"/>
  <c r="X50" i="14" s="1"/>
  <c r="Z50" i="14" s="1"/>
  <c r="S50" i="14"/>
  <c r="Q50" i="14"/>
  <c r="K50" i="14"/>
  <c r="AH49" i="14"/>
  <c r="V49" i="14"/>
  <c r="AG49" i="14" s="1"/>
  <c r="T49" i="14"/>
  <c r="X49" i="14" s="1"/>
  <c r="Z49" i="14" s="1"/>
  <c r="S49" i="14"/>
  <c r="Q49" i="14"/>
  <c r="K49" i="14"/>
  <c r="AH48" i="14"/>
  <c r="V48" i="14"/>
  <c r="W48" i="14" s="1"/>
  <c r="T48" i="14"/>
  <c r="X48" i="14" s="1"/>
  <c r="Z48" i="14" s="1"/>
  <c r="S48" i="14"/>
  <c r="Q48" i="14"/>
  <c r="K48" i="14"/>
  <c r="AH47" i="14"/>
  <c r="W47" i="14"/>
  <c r="V47" i="14"/>
  <c r="AG47" i="14" s="1"/>
  <c r="T47" i="14"/>
  <c r="X47" i="14" s="1"/>
  <c r="Z47" i="14" s="1"/>
  <c r="S47" i="14"/>
  <c r="Q47" i="14"/>
  <c r="K47" i="14"/>
  <c r="AH46" i="14"/>
  <c r="V46" i="14"/>
  <c r="W46" i="14" s="1"/>
  <c r="T46" i="14"/>
  <c r="X46" i="14" s="1"/>
  <c r="Z46" i="14" s="1"/>
  <c r="S46" i="14"/>
  <c r="Q46" i="14"/>
  <c r="K46" i="14"/>
  <c r="AH45" i="14"/>
  <c r="V45" i="14"/>
  <c r="AG45" i="14" s="1"/>
  <c r="T45" i="14"/>
  <c r="X45" i="14" s="1"/>
  <c r="Z45" i="14" s="1"/>
  <c r="S45" i="14"/>
  <c r="Q45" i="14"/>
  <c r="K45" i="14"/>
  <c r="AH44" i="14"/>
  <c r="V44" i="14"/>
  <c r="W44" i="14" s="1"/>
  <c r="T44" i="14"/>
  <c r="X44" i="14" s="1"/>
  <c r="Z44" i="14" s="1"/>
  <c r="S44" i="14"/>
  <c r="Q44" i="14"/>
  <c r="K44" i="14"/>
  <c r="AH43" i="14"/>
  <c r="V43" i="14"/>
  <c r="AG43" i="14" s="1"/>
  <c r="T43" i="14"/>
  <c r="X43" i="14" s="1"/>
  <c r="Z43" i="14" s="1"/>
  <c r="S43" i="14"/>
  <c r="Q43" i="14"/>
  <c r="K43" i="14"/>
  <c r="AH42" i="14"/>
  <c r="V42" i="14"/>
  <c r="W42" i="14" s="1"/>
  <c r="T42" i="14"/>
  <c r="X42" i="14" s="1"/>
  <c r="Z42" i="14" s="1"/>
  <c r="S42" i="14"/>
  <c r="Q42" i="14"/>
  <c r="K42" i="14"/>
  <c r="AH41" i="14"/>
  <c r="W41" i="14"/>
  <c r="V41" i="14"/>
  <c r="AG41" i="14" s="1"/>
  <c r="T41" i="14"/>
  <c r="X41" i="14" s="1"/>
  <c r="Z41" i="14" s="1"/>
  <c r="S41" i="14"/>
  <c r="Q41" i="14"/>
  <c r="K41" i="14"/>
  <c r="AH40" i="14"/>
  <c r="V40" i="14"/>
  <c r="W40" i="14" s="1"/>
  <c r="T40" i="14"/>
  <c r="X40" i="14" s="1"/>
  <c r="Z40" i="14" s="1"/>
  <c r="S40" i="14"/>
  <c r="Q40" i="14"/>
  <c r="K40" i="14"/>
  <c r="AH39" i="14"/>
  <c r="V39" i="14"/>
  <c r="AG39" i="14" s="1"/>
  <c r="T39" i="14"/>
  <c r="X39" i="14" s="1"/>
  <c r="Z39" i="14" s="1"/>
  <c r="S39" i="14"/>
  <c r="Q39" i="14"/>
  <c r="K39" i="14"/>
  <c r="AH38" i="14"/>
  <c r="AG38" i="14"/>
  <c r="V38" i="14"/>
  <c r="W38" i="14" s="1"/>
  <c r="T38" i="14"/>
  <c r="X38" i="14" s="1"/>
  <c r="Z38" i="14" s="1"/>
  <c r="S38" i="14"/>
  <c r="Q38" i="14"/>
  <c r="K38" i="14"/>
  <c r="AH37" i="14"/>
  <c r="V37" i="14"/>
  <c r="AG37" i="14" s="1"/>
  <c r="T37" i="14"/>
  <c r="X37" i="14" s="1"/>
  <c r="Z37" i="14" s="1"/>
  <c r="S37" i="14"/>
  <c r="Q37" i="14"/>
  <c r="K37" i="14"/>
  <c r="AH36" i="14"/>
  <c r="V36" i="14"/>
  <c r="W36" i="14" s="1"/>
  <c r="T36" i="14"/>
  <c r="X36" i="14" s="1"/>
  <c r="Z36" i="14" s="1"/>
  <c r="S36" i="14"/>
  <c r="Q36" i="14"/>
  <c r="K36" i="14"/>
  <c r="AH35" i="14"/>
  <c r="V35" i="14"/>
  <c r="T35" i="14"/>
  <c r="X35" i="14" s="1"/>
  <c r="Z35" i="14" s="1"/>
  <c r="S35" i="14"/>
  <c r="Q35" i="14"/>
  <c r="K35" i="14"/>
  <c r="AH34" i="14"/>
  <c r="V34" i="14"/>
  <c r="W34" i="14" s="1"/>
  <c r="T34" i="14"/>
  <c r="X34" i="14" s="1"/>
  <c r="Z34" i="14" s="1"/>
  <c r="S34" i="14"/>
  <c r="Q34" i="14"/>
  <c r="K34" i="14"/>
  <c r="AH33" i="14"/>
  <c r="V33" i="14"/>
  <c r="AG33" i="14" s="1"/>
  <c r="T33" i="14"/>
  <c r="X33" i="14" s="1"/>
  <c r="Z33" i="14" s="1"/>
  <c r="S33" i="14"/>
  <c r="Q33" i="14"/>
  <c r="K33" i="14"/>
  <c r="AH32" i="14"/>
  <c r="V32" i="14"/>
  <c r="W32" i="14" s="1"/>
  <c r="T32" i="14"/>
  <c r="X32" i="14" s="1"/>
  <c r="Z32" i="14" s="1"/>
  <c r="S32" i="14"/>
  <c r="Q32" i="14"/>
  <c r="K32" i="14"/>
  <c r="AH31" i="14"/>
  <c r="V31" i="14"/>
  <c r="AG31" i="14" s="1"/>
  <c r="T31" i="14"/>
  <c r="X31" i="14" s="1"/>
  <c r="Z31" i="14" s="1"/>
  <c r="S31" i="14"/>
  <c r="Q31" i="14"/>
  <c r="K31" i="14"/>
  <c r="AH30" i="14"/>
  <c r="V30" i="14"/>
  <c r="W30" i="14" s="1"/>
  <c r="T30" i="14"/>
  <c r="X30" i="14" s="1"/>
  <c r="Z30" i="14" s="1"/>
  <c r="S30" i="14"/>
  <c r="Q30" i="14"/>
  <c r="K30" i="14"/>
  <c r="AH29" i="14"/>
  <c r="W29" i="14"/>
  <c r="V29" i="14"/>
  <c r="AG29" i="14" s="1"/>
  <c r="T29" i="14"/>
  <c r="X29" i="14" s="1"/>
  <c r="Z29" i="14" s="1"/>
  <c r="S29" i="14"/>
  <c r="Q29" i="14"/>
  <c r="K29" i="14"/>
  <c r="AH28" i="14"/>
  <c r="V28" i="14"/>
  <c r="W28" i="14" s="1"/>
  <c r="T28" i="14"/>
  <c r="X28" i="14" s="1"/>
  <c r="Z28" i="14" s="1"/>
  <c r="S28" i="14"/>
  <c r="Q28" i="14"/>
  <c r="K28" i="14"/>
  <c r="AH27" i="14"/>
  <c r="V27" i="14"/>
  <c r="AG27" i="14" s="1"/>
  <c r="T27" i="14"/>
  <c r="X27" i="14" s="1"/>
  <c r="Z27" i="14" s="1"/>
  <c r="S27" i="14"/>
  <c r="Q27" i="14"/>
  <c r="K27" i="14"/>
  <c r="AH26" i="14"/>
  <c r="V26" i="14"/>
  <c r="W26" i="14" s="1"/>
  <c r="T26" i="14"/>
  <c r="X26" i="14" s="1"/>
  <c r="Z26" i="14" s="1"/>
  <c r="S26" i="14"/>
  <c r="Q26" i="14"/>
  <c r="K26" i="14"/>
  <c r="AH25" i="14"/>
  <c r="V25" i="14"/>
  <c r="AG25" i="14" s="1"/>
  <c r="T25" i="14"/>
  <c r="X25" i="14" s="1"/>
  <c r="Z25" i="14" s="1"/>
  <c r="S25" i="14"/>
  <c r="Q25" i="14"/>
  <c r="K25" i="14"/>
  <c r="AH24" i="14"/>
  <c r="V24" i="14"/>
  <c r="W24" i="14" s="1"/>
  <c r="T24" i="14"/>
  <c r="X24" i="14" s="1"/>
  <c r="Z24" i="14" s="1"/>
  <c r="S24" i="14"/>
  <c r="Q24" i="14"/>
  <c r="K24" i="14"/>
  <c r="AH23" i="14"/>
  <c r="V23" i="14"/>
  <c r="AG23" i="14" s="1"/>
  <c r="T23" i="14"/>
  <c r="X23" i="14" s="1"/>
  <c r="Z23" i="14" s="1"/>
  <c r="S23" i="14"/>
  <c r="Q23" i="14"/>
  <c r="K23" i="14"/>
  <c r="AH22" i="14"/>
  <c r="AH21" i="14"/>
  <c r="AG21" i="14"/>
  <c r="AH20" i="14"/>
  <c r="V20" i="14"/>
  <c r="W20" i="14" s="1"/>
  <c r="T20" i="14"/>
  <c r="X20" i="14" s="1"/>
  <c r="Z20" i="14" s="1"/>
  <c r="S20" i="14"/>
  <c r="Q20" i="14"/>
  <c r="K20" i="14"/>
  <c r="AH19" i="14"/>
  <c r="V19" i="14"/>
  <c r="AG19" i="14" s="1"/>
  <c r="T19" i="14"/>
  <c r="X19" i="14" s="1"/>
  <c r="Z19" i="14" s="1"/>
  <c r="S19" i="14"/>
  <c r="Q19" i="14"/>
  <c r="K19" i="14"/>
  <c r="AH18" i="14"/>
  <c r="V18" i="14"/>
  <c r="W18" i="14" s="1"/>
  <c r="T18" i="14"/>
  <c r="X18" i="14" s="1"/>
  <c r="Z18" i="14" s="1"/>
  <c r="S18" i="14"/>
  <c r="Q18" i="14"/>
  <c r="K18" i="14"/>
  <c r="AH17" i="14"/>
  <c r="V17" i="14"/>
  <c r="AG17" i="14" s="1"/>
  <c r="T17" i="14"/>
  <c r="X17" i="14" s="1"/>
  <c r="Z17" i="14" s="1"/>
  <c r="S17" i="14"/>
  <c r="Q17" i="14"/>
  <c r="K17" i="14"/>
  <c r="AH16" i="14"/>
  <c r="V16" i="14"/>
  <c r="W16" i="14" s="1"/>
  <c r="T16" i="14"/>
  <c r="X16" i="14" s="1"/>
  <c r="Z16" i="14" s="1"/>
  <c r="S16" i="14"/>
  <c r="Q16" i="14"/>
  <c r="K16" i="14"/>
  <c r="AH15" i="14"/>
  <c r="V15" i="14"/>
  <c r="AG15" i="14" s="1"/>
  <c r="T15" i="14"/>
  <c r="X15" i="14" s="1"/>
  <c r="Z15" i="14" s="1"/>
  <c r="S15" i="14"/>
  <c r="Q15" i="14"/>
  <c r="K15" i="14"/>
  <c r="AH14" i="14"/>
  <c r="V14" i="14"/>
  <c r="T14" i="14"/>
  <c r="X14" i="14" s="1"/>
  <c r="Z14" i="14" s="1"/>
  <c r="S14" i="14"/>
  <c r="Q14" i="14"/>
  <c r="K14" i="14"/>
  <c r="AH13" i="14"/>
  <c r="V13" i="14"/>
  <c r="AG13" i="14" s="1"/>
  <c r="T13" i="14"/>
  <c r="X13" i="14" s="1"/>
  <c r="Z13" i="14" s="1"/>
  <c r="S13" i="14"/>
  <c r="Q13" i="14"/>
  <c r="K13" i="14"/>
  <c r="AH12" i="14"/>
  <c r="V12" i="14"/>
  <c r="W12" i="14" s="1"/>
  <c r="T12" i="14"/>
  <c r="X12" i="14" s="1"/>
  <c r="Z12" i="14" s="1"/>
  <c r="S12" i="14"/>
  <c r="Q12" i="14"/>
  <c r="K12" i="14"/>
  <c r="AH11" i="14"/>
  <c r="V11" i="14"/>
  <c r="AG11" i="14" s="1"/>
  <c r="T11" i="14"/>
  <c r="X11" i="14" s="1"/>
  <c r="Z11" i="14" s="1"/>
  <c r="S11" i="14"/>
  <c r="Q11" i="14"/>
  <c r="K11" i="14"/>
  <c r="AH10" i="14"/>
  <c r="V10" i="14"/>
  <c r="W10" i="14" s="1"/>
  <c r="T10" i="14"/>
  <c r="X10" i="14" s="1"/>
  <c r="Z10" i="14" s="1"/>
  <c r="S10" i="14"/>
  <c r="Q10" i="14"/>
  <c r="K10" i="14"/>
  <c r="AH9" i="14"/>
  <c r="V9" i="14"/>
  <c r="AG9" i="14" s="1"/>
  <c r="T9" i="14"/>
  <c r="X9" i="14" s="1"/>
  <c r="Z9" i="14" s="1"/>
  <c r="S9" i="14"/>
  <c r="Q9" i="14"/>
  <c r="K9" i="14"/>
  <c r="AH8" i="14"/>
  <c r="AG8" i="14"/>
  <c r="V8" i="14"/>
  <c r="W8" i="14" s="1"/>
  <c r="T8" i="14"/>
  <c r="X8" i="14" s="1"/>
  <c r="Z8" i="14" s="1"/>
  <c r="S8" i="14"/>
  <c r="Q8" i="14"/>
  <c r="K8" i="14"/>
  <c r="AH7" i="14"/>
  <c r="V7" i="14"/>
  <c r="AG7" i="14" s="1"/>
  <c r="T7" i="14"/>
  <c r="X7" i="14" s="1"/>
  <c r="Z7" i="14" s="1"/>
  <c r="S7" i="14"/>
  <c r="Q7" i="14"/>
  <c r="K7" i="14"/>
  <c r="AH6" i="14"/>
  <c r="V6" i="14"/>
  <c r="W6" i="14" s="1"/>
  <c r="T6" i="14"/>
  <c r="X6" i="14" s="1"/>
  <c r="Z6" i="14" s="1"/>
  <c r="S6" i="14"/>
  <c r="Q6" i="14"/>
  <c r="K6" i="14"/>
  <c r="AH5" i="14"/>
  <c r="V5" i="14"/>
  <c r="AG5" i="14" s="1"/>
  <c r="T5" i="14"/>
  <c r="X5" i="14" s="1"/>
  <c r="Z5" i="14" s="1"/>
  <c r="S5" i="14"/>
  <c r="Q5" i="14"/>
  <c r="K5" i="14"/>
  <c r="AH4" i="14"/>
  <c r="V4" i="14"/>
  <c r="W4" i="14" s="1"/>
  <c r="T4" i="14"/>
  <c r="X4" i="14" s="1"/>
  <c r="Z4" i="14" s="1"/>
  <c r="S4" i="14"/>
  <c r="Q4" i="14"/>
  <c r="K4" i="14"/>
  <c r="AH3" i="14"/>
  <c r="V3" i="14"/>
  <c r="AG3" i="14" s="1"/>
  <c r="T3" i="14"/>
  <c r="X3" i="14" s="1"/>
  <c r="Z3" i="14" s="1"/>
  <c r="S3" i="14"/>
  <c r="Q3" i="14"/>
  <c r="K3" i="14"/>
  <c r="AH2" i="14"/>
  <c r="V2" i="14"/>
  <c r="W2" i="14" s="1"/>
  <c r="T2" i="14"/>
  <c r="X2" i="14" s="1"/>
  <c r="Z2" i="14" s="1"/>
  <c r="S2" i="14"/>
  <c r="Q2" i="14"/>
  <c r="K2" i="14"/>
  <c r="AL267" i="13"/>
  <c r="AN267" i="13" s="1"/>
  <c r="AI267" i="13"/>
  <c r="AH267" i="13"/>
  <c r="AK267" i="13" s="1"/>
  <c r="AL266" i="13"/>
  <c r="AI266" i="13"/>
  <c r="AH266" i="13"/>
  <c r="AK266" i="13" s="1"/>
  <c r="AL265" i="13"/>
  <c r="AM265" i="13" s="1"/>
  <c r="AP265" i="13" s="1"/>
  <c r="AI265" i="13"/>
  <c r="AH265" i="13"/>
  <c r="AK265" i="13" s="1"/>
  <c r="AL264" i="13"/>
  <c r="AN264" i="13" s="1"/>
  <c r="AI264" i="13"/>
  <c r="AH264" i="13"/>
  <c r="AK264" i="13" s="1"/>
  <c r="AL263" i="13"/>
  <c r="AN263" i="13" s="1"/>
  <c r="AI263" i="13"/>
  <c r="AH263" i="13"/>
  <c r="AK263" i="13" s="1"/>
  <c r="AL262" i="13"/>
  <c r="AN262" i="13" s="1"/>
  <c r="AI262" i="13"/>
  <c r="AH262" i="13"/>
  <c r="AK262" i="13" s="1"/>
  <c r="AL261" i="13"/>
  <c r="AN261" i="13" s="1"/>
  <c r="AI261" i="13"/>
  <c r="AH261" i="13"/>
  <c r="AK261" i="13" s="1"/>
  <c r="AL260" i="13"/>
  <c r="AN260" i="13" s="1"/>
  <c r="AH260" i="13"/>
  <c r="AL259" i="13"/>
  <c r="AN259" i="13" s="1"/>
  <c r="AH259" i="13"/>
  <c r="AK259" i="13" s="1"/>
  <c r="AL258" i="13"/>
  <c r="AN258" i="13" s="1"/>
  <c r="AI258" i="13"/>
  <c r="AH258" i="13"/>
  <c r="AK258" i="13" s="1"/>
  <c r="AL257" i="13"/>
  <c r="AN257" i="13" s="1"/>
  <c r="AI257" i="13"/>
  <c r="AH257" i="13"/>
  <c r="AL256" i="13"/>
  <c r="AN256" i="13" s="1"/>
  <c r="AI256" i="13"/>
  <c r="AH256" i="13"/>
  <c r="AK256" i="13" s="1"/>
  <c r="AL255" i="13"/>
  <c r="AN255" i="13" s="1"/>
  <c r="AI255" i="13"/>
  <c r="AH255" i="13"/>
  <c r="AK255" i="13" s="1"/>
  <c r="AL254" i="13"/>
  <c r="AH254" i="13"/>
  <c r="AK254" i="13" s="1"/>
  <c r="AL253" i="13"/>
  <c r="AN253" i="13" s="1"/>
  <c r="AH253" i="13"/>
  <c r="AL252" i="13"/>
  <c r="AN252" i="13" s="1"/>
  <c r="AH252" i="13"/>
  <c r="AL251" i="13"/>
  <c r="AN251" i="13" s="1"/>
  <c r="AH251" i="13"/>
  <c r="AK251" i="13" s="1"/>
  <c r="AL250" i="13"/>
  <c r="AN250" i="13" s="1"/>
  <c r="AI250" i="13"/>
  <c r="AH250" i="13"/>
  <c r="AL249" i="13"/>
  <c r="AN249" i="13" s="1"/>
  <c r="AI249" i="13"/>
  <c r="AH249" i="13"/>
  <c r="AK249" i="13" s="1"/>
  <c r="AL248" i="13"/>
  <c r="AN248" i="13" s="1"/>
  <c r="AI248" i="13"/>
  <c r="AH248" i="13"/>
  <c r="AL247" i="13"/>
  <c r="AN247" i="13" s="1"/>
  <c r="AI247" i="13"/>
  <c r="AH247" i="13"/>
  <c r="AK247" i="13" s="1"/>
  <c r="AL246" i="13"/>
  <c r="AN246" i="13" s="1"/>
  <c r="AI246" i="13"/>
  <c r="AH246" i="13"/>
  <c r="AL245" i="13"/>
  <c r="AN245" i="13" s="1"/>
  <c r="AI245" i="13"/>
  <c r="AH245" i="13"/>
  <c r="AL244" i="13"/>
  <c r="AN244" i="13" s="1"/>
  <c r="AI244" i="13"/>
  <c r="AH244" i="13"/>
  <c r="AL243" i="13"/>
  <c r="AN243" i="13" s="1"/>
  <c r="AI243" i="13"/>
  <c r="AH243" i="13"/>
  <c r="AK243" i="13" s="1"/>
  <c r="AL242" i="13"/>
  <c r="AN242" i="13" s="1"/>
  <c r="AH242" i="13"/>
  <c r="AL241" i="13"/>
  <c r="AN241" i="13" s="1"/>
  <c r="AH241" i="13"/>
  <c r="AK241" i="13" s="1"/>
  <c r="AL240" i="13"/>
  <c r="AN240" i="13" s="1"/>
  <c r="AH240" i="13"/>
  <c r="AL239" i="13"/>
  <c r="AN239" i="13" s="1"/>
  <c r="AI239" i="13"/>
  <c r="AH239" i="13"/>
  <c r="AK239" i="13" s="1"/>
  <c r="AL238" i="13"/>
  <c r="AN238" i="13" s="1"/>
  <c r="AI238" i="13"/>
  <c r="AH238" i="13"/>
  <c r="AL237" i="13"/>
  <c r="AN237" i="13" s="1"/>
  <c r="AI237" i="13"/>
  <c r="AH237" i="13"/>
  <c r="AL236" i="13"/>
  <c r="AN236" i="13" s="1"/>
  <c r="AI236" i="13"/>
  <c r="AH236" i="13"/>
  <c r="AL235" i="13"/>
  <c r="AN235" i="13" s="1"/>
  <c r="AI235" i="13"/>
  <c r="AH235" i="13"/>
  <c r="AK235" i="13" s="1"/>
  <c r="AL234" i="13"/>
  <c r="AN234" i="13" s="1"/>
  <c r="AI234" i="13"/>
  <c r="AH234" i="13"/>
  <c r="AL233" i="13"/>
  <c r="AN233" i="13" s="1"/>
  <c r="AI233" i="13"/>
  <c r="AH233" i="13"/>
  <c r="AK233" i="13" s="1"/>
  <c r="AL232" i="13"/>
  <c r="AN232" i="13" s="1"/>
  <c r="AI232" i="13"/>
  <c r="AH232" i="13"/>
  <c r="AL231" i="13"/>
  <c r="AN231" i="13" s="1"/>
  <c r="AI231" i="13"/>
  <c r="AH231" i="13"/>
  <c r="AK231" i="13" s="1"/>
  <c r="AL230" i="13"/>
  <c r="AN230" i="13" s="1"/>
  <c r="AI230" i="13"/>
  <c r="AH230" i="13"/>
  <c r="AL229" i="13"/>
  <c r="AN229" i="13" s="1"/>
  <c r="AI229" i="13"/>
  <c r="AH229" i="13"/>
  <c r="AL228" i="13"/>
  <c r="AN228" i="13" s="1"/>
  <c r="AI228" i="13"/>
  <c r="AH228" i="13"/>
  <c r="AL227" i="13"/>
  <c r="AN227" i="13" s="1"/>
  <c r="AI227" i="13"/>
  <c r="AH227" i="13"/>
  <c r="AK227" i="13" s="1"/>
  <c r="AL226" i="13"/>
  <c r="AN226" i="13" s="1"/>
  <c r="AI226" i="13"/>
  <c r="AH226" i="13"/>
  <c r="AL225" i="13"/>
  <c r="AN225" i="13" s="1"/>
  <c r="AI225" i="13"/>
  <c r="AH225" i="13"/>
  <c r="AL224" i="13"/>
  <c r="AN224" i="13" s="1"/>
  <c r="AI224" i="13"/>
  <c r="AH224" i="13"/>
  <c r="AL223" i="13"/>
  <c r="AN223" i="13" s="1"/>
  <c r="AI223" i="13"/>
  <c r="AH223" i="13"/>
  <c r="AK223" i="13" s="1"/>
  <c r="AL222" i="13"/>
  <c r="AN222" i="13" s="1"/>
  <c r="AI222" i="13"/>
  <c r="AH222" i="13"/>
  <c r="AL221" i="13"/>
  <c r="AN221" i="13" s="1"/>
  <c r="AI221" i="13"/>
  <c r="AH221" i="13"/>
  <c r="AL220" i="13"/>
  <c r="AN220" i="13" s="1"/>
  <c r="AI220" i="13"/>
  <c r="AH220" i="13"/>
  <c r="AL219" i="13"/>
  <c r="AI219" i="13"/>
  <c r="AH219" i="13"/>
  <c r="AL218" i="13"/>
  <c r="AI218" i="13"/>
  <c r="AH218" i="13"/>
  <c r="AL217" i="13"/>
  <c r="AI217" i="13"/>
  <c r="AH217" i="13"/>
  <c r="AL216" i="13"/>
  <c r="AI216" i="13"/>
  <c r="AH216" i="13"/>
  <c r="AL215" i="13"/>
  <c r="AI215" i="13"/>
  <c r="AH215" i="13"/>
  <c r="AL214" i="13"/>
  <c r="AI214" i="13"/>
  <c r="AH214" i="13"/>
  <c r="AL213" i="13"/>
  <c r="AI213" i="13"/>
  <c r="AH213" i="13"/>
  <c r="AL212" i="13"/>
  <c r="AI212" i="13"/>
  <c r="AH212" i="13"/>
  <c r="AL211" i="13"/>
  <c r="AI211" i="13"/>
  <c r="AH211" i="13"/>
  <c r="AL210" i="13"/>
  <c r="AI210" i="13"/>
  <c r="AH210" i="13"/>
  <c r="AL209" i="13"/>
  <c r="AI209" i="13"/>
  <c r="AH209" i="13"/>
  <c r="AL208" i="13"/>
  <c r="AI208" i="13"/>
  <c r="AH208" i="13"/>
  <c r="AL207" i="13"/>
  <c r="AI207" i="13"/>
  <c r="AH207" i="13"/>
  <c r="AB207" i="13"/>
  <c r="AL206" i="13"/>
  <c r="AI206" i="13"/>
  <c r="AH206" i="13"/>
  <c r="AK206" i="13" s="1"/>
  <c r="AP205" i="13"/>
  <c r="AN205" i="13"/>
  <c r="AI205" i="13"/>
  <c r="AH205" i="13"/>
  <c r="AL204" i="13"/>
  <c r="AN204" i="13" s="1"/>
  <c r="AI204" i="13"/>
  <c r="AH204" i="13"/>
  <c r="AL203" i="13"/>
  <c r="AN203" i="13" s="1"/>
  <c r="AI203" i="13"/>
  <c r="AH203" i="13"/>
  <c r="AH200" i="13"/>
  <c r="V200" i="13"/>
  <c r="AG200" i="13" s="1"/>
  <c r="T200" i="13"/>
  <c r="X200" i="13" s="1"/>
  <c r="Z200" i="13" s="1"/>
  <c r="S200" i="13"/>
  <c r="Q200" i="13"/>
  <c r="K200" i="13"/>
  <c r="AH199" i="13"/>
  <c r="V199" i="13"/>
  <c r="W199" i="13" s="1"/>
  <c r="T199" i="13"/>
  <c r="X199" i="13" s="1"/>
  <c r="Z199" i="13" s="1"/>
  <c r="S199" i="13"/>
  <c r="Q199" i="13"/>
  <c r="AH198" i="13"/>
  <c r="V198" i="13"/>
  <c r="W198" i="13" s="1"/>
  <c r="T198" i="13"/>
  <c r="X198" i="13" s="1"/>
  <c r="Z198" i="13" s="1"/>
  <c r="S198" i="13"/>
  <c r="Q198" i="13"/>
  <c r="AH197" i="13"/>
  <c r="V197" i="13"/>
  <c r="W197" i="13" s="1"/>
  <c r="T197" i="13"/>
  <c r="X197" i="13" s="1"/>
  <c r="Z197" i="13" s="1"/>
  <c r="S197" i="13"/>
  <c r="Q197" i="13"/>
  <c r="AH196" i="13"/>
  <c r="V196" i="13"/>
  <c r="W196" i="13" s="1"/>
  <c r="T196" i="13"/>
  <c r="X196" i="13" s="1"/>
  <c r="Z196" i="13" s="1"/>
  <c r="S196" i="13"/>
  <c r="Q196" i="13"/>
  <c r="AH195" i="13"/>
  <c r="V195" i="13"/>
  <c r="W195" i="13" s="1"/>
  <c r="T195" i="13"/>
  <c r="X195" i="13" s="1"/>
  <c r="Z195" i="13" s="1"/>
  <c r="S195" i="13"/>
  <c r="Q195" i="13"/>
  <c r="AH194" i="13"/>
  <c r="V194" i="13"/>
  <c r="W194" i="13" s="1"/>
  <c r="T194" i="13"/>
  <c r="X194" i="13" s="1"/>
  <c r="Z194" i="13" s="1"/>
  <c r="S194" i="13"/>
  <c r="Q194" i="13"/>
  <c r="AH193" i="13"/>
  <c r="V193" i="13"/>
  <c r="W193" i="13" s="1"/>
  <c r="T193" i="13"/>
  <c r="X193" i="13" s="1"/>
  <c r="Z193" i="13" s="1"/>
  <c r="S193" i="13"/>
  <c r="Q193" i="13"/>
  <c r="AH192" i="13"/>
  <c r="V192" i="13"/>
  <c r="W192" i="13" s="1"/>
  <c r="T192" i="13"/>
  <c r="X192" i="13" s="1"/>
  <c r="Z192" i="13" s="1"/>
  <c r="S192" i="13"/>
  <c r="Q192" i="13"/>
  <c r="AH191" i="13"/>
  <c r="V191" i="13"/>
  <c r="W191" i="13" s="1"/>
  <c r="T191" i="13"/>
  <c r="X191" i="13" s="1"/>
  <c r="Z191" i="13" s="1"/>
  <c r="S191" i="13"/>
  <c r="Q191" i="13"/>
  <c r="AH190" i="13"/>
  <c r="V190" i="13"/>
  <c r="W190" i="13" s="1"/>
  <c r="T190" i="13"/>
  <c r="X190" i="13" s="1"/>
  <c r="Z190" i="13" s="1"/>
  <c r="S190" i="13"/>
  <c r="Q190" i="13"/>
  <c r="AH189" i="13"/>
  <c r="V189" i="13"/>
  <c r="W189" i="13" s="1"/>
  <c r="T189" i="13"/>
  <c r="X189" i="13" s="1"/>
  <c r="Z189" i="13" s="1"/>
  <c r="S189" i="13"/>
  <c r="Q189" i="13"/>
  <c r="AH188" i="13"/>
  <c r="V188" i="13"/>
  <c r="W188" i="13" s="1"/>
  <c r="T188" i="13"/>
  <c r="X188" i="13" s="1"/>
  <c r="Z188" i="13" s="1"/>
  <c r="S188" i="13"/>
  <c r="Q188" i="13"/>
  <c r="AH187" i="13"/>
  <c r="V187" i="13"/>
  <c r="W187" i="13" s="1"/>
  <c r="T187" i="13"/>
  <c r="X187" i="13" s="1"/>
  <c r="Z187" i="13" s="1"/>
  <c r="S187" i="13"/>
  <c r="Q187" i="13"/>
  <c r="AH186" i="13"/>
  <c r="V186" i="13"/>
  <c r="W186" i="13" s="1"/>
  <c r="T186" i="13"/>
  <c r="X186" i="13" s="1"/>
  <c r="Z186" i="13" s="1"/>
  <c r="S186" i="13"/>
  <c r="Q186" i="13"/>
  <c r="AH185" i="13"/>
  <c r="V185" i="13"/>
  <c r="W185" i="13" s="1"/>
  <c r="T185" i="13"/>
  <c r="X185" i="13" s="1"/>
  <c r="Z185" i="13" s="1"/>
  <c r="S185" i="13"/>
  <c r="Q185" i="13"/>
  <c r="AH184" i="13"/>
  <c r="V184" i="13"/>
  <c r="W184" i="13" s="1"/>
  <c r="T184" i="13"/>
  <c r="X184" i="13" s="1"/>
  <c r="Z184" i="13" s="1"/>
  <c r="S184" i="13"/>
  <c r="Q184" i="13"/>
  <c r="AH183" i="13"/>
  <c r="V183" i="13"/>
  <c r="W183" i="13" s="1"/>
  <c r="T183" i="13"/>
  <c r="X183" i="13" s="1"/>
  <c r="Z183" i="13" s="1"/>
  <c r="S183" i="13"/>
  <c r="Q183" i="13"/>
  <c r="AH182" i="13"/>
  <c r="V182" i="13"/>
  <c r="W182" i="13" s="1"/>
  <c r="T182" i="13"/>
  <c r="X182" i="13" s="1"/>
  <c r="Z182" i="13" s="1"/>
  <c r="S182" i="13"/>
  <c r="Q182" i="13"/>
  <c r="AH181" i="13"/>
  <c r="V181" i="13"/>
  <c r="W181" i="13" s="1"/>
  <c r="T181" i="13"/>
  <c r="X181" i="13" s="1"/>
  <c r="Z181" i="13" s="1"/>
  <c r="S181" i="13"/>
  <c r="Q181" i="13"/>
  <c r="AH180" i="13"/>
  <c r="V180" i="13"/>
  <c r="W180" i="13" s="1"/>
  <c r="T180" i="13"/>
  <c r="X180" i="13" s="1"/>
  <c r="Z180" i="13" s="1"/>
  <c r="S180" i="13"/>
  <c r="Q180" i="13"/>
  <c r="AH179" i="13"/>
  <c r="V179" i="13"/>
  <c r="W179" i="13" s="1"/>
  <c r="T179" i="13"/>
  <c r="X179" i="13" s="1"/>
  <c r="Z179" i="13" s="1"/>
  <c r="S179" i="13"/>
  <c r="Q179" i="13"/>
  <c r="AH178" i="13"/>
  <c r="V178" i="13"/>
  <c r="W178" i="13" s="1"/>
  <c r="T178" i="13"/>
  <c r="X178" i="13" s="1"/>
  <c r="Z178" i="13" s="1"/>
  <c r="S178" i="13"/>
  <c r="Q178" i="13"/>
  <c r="AH177" i="13"/>
  <c r="V177" i="13"/>
  <c r="W177" i="13" s="1"/>
  <c r="T177" i="13"/>
  <c r="X177" i="13" s="1"/>
  <c r="Z177" i="13" s="1"/>
  <c r="S177" i="13"/>
  <c r="Q177" i="13"/>
  <c r="AH176" i="13"/>
  <c r="V176" i="13"/>
  <c r="W176" i="13" s="1"/>
  <c r="T176" i="13"/>
  <c r="X176" i="13" s="1"/>
  <c r="Z176" i="13" s="1"/>
  <c r="S176" i="13"/>
  <c r="Q176" i="13"/>
  <c r="AH175" i="13"/>
  <c r="V175" i="13"/>
  <c r="W175" i="13" s="1"/>
  <c r="T175" i="13"/>
  <c r="X175" i="13" s="1"/>
  <c r="Z175" i="13" s="1"/>
  <c r="S175" i="13"/>
  <c r="Q175" i="13"/>
  <c r="AH174" i="13"/>
  <c r="V174" i="13"/>
  <c r="W174" i="13" s="1"/>
  <c r="T174" i="13"/>
  <c r="X174" i="13" s="1"/>
  <c r="Z174" i="13" s="1"/>
  <c r="S174" i="13"/>
  <c r="Q174" i="13"/>
  <c r="AH173" i="13"/>
  <c r="V173" i="13"/>
  <c r="W173" i="13" s="1"/>
  <c r="T173" i="13"/>
  <c r="X173" i="13" s="1"/>
  <c r="Z173" i="13" s="1"/>
  <c r="S173" i="13"/>
  <c r="Q173" i="13"/>
  <c r="AH172" i="13"/>
  <c r="V172" i="13"/>
  <c r="W172" i="13" s="1"/>
  <c r="T172" i="13"/>
  <c r="X172" i="13" s="1"/>
  <c r="Z172" i="13" s="1"/>
  <c r="S172" i="13"/>
  <c r="Q172" i="13"/>
  <c r="AH171" i="13"/>
  <c r="V171" i="13"/>
  <c r="W171" i="13" s="1"/>
  <c r="T171" i="13"/>
  <c r="X171" i="13" s="1"/>
  <c r="Z171" i="13" s="1"/>
  <c r="S171" i="13"/>
  <c r="Q171" i="13"/>
  <c r="AH170" i="13"/>
  <c r="V170" i="13"/>
  <c r="W170" i="13" s="1"/>
  <c r="T170" i="13"/>
  <c r="X170" i="13" s="1"/>
  <c r="Z170" i="13" s="1"/>
  <c r="S170" i="13"/>
  <c r="Q170" i="13"/>
  <c r="AH169" i="13"/>
  <c r="V169" i="13"/>
  <c r="W169" i="13" s="1"/>
  <c r="T169" i="13"/>
  <c r="X169" i="13" s="1"/>
  <c r="Z169" i="13" s="1"/>
  <c r="S169" i="13"/>
  <c r="Q169" i="13"/>
  <c r="AH168" i="13"/>
  <c r="V168" i="13"/>
  <c r="W168" i="13" s="1"/>
  <c r="T168" i="13"/>
  <c r="X168" i="13" s="1"/>
  <c r="Z168" i="13" s="1"/>
  <c r="S168" i="13"/>
  <c r="Q168" i="13"/>
  <c r="AH167" i="13"/>
  <c r="V167" i="13"/>
  <c r="W167" i="13" s="1"/>
  <c r="T167" i="13"/>
  <c r="X167" i="13" s="1"/>
  <c r="Z167" i="13" s="1"/>
  <c r="S167" i="13"/>
  <c r="Q167" i="13"/>
  <c r="AH166" i="13"/>
  <c r="V166" i="13"/>
  <c r="W166" i="13" s="1"/>
  <c r="T166" i="13"/>
  <c r="X166" i="13" s="1"/>
  <c r="Z166" i="13" s="1"/>
  <c r="S166" i="13"/>
  <c r="Q166" i="13"/>
  <c r="AH165" i="13"/>
  <c r="V165" i="13"/>
  <c r="W165" i="13" s="1"/>
  <c r="T165" i="13"/>
  <c r="X165" i="13" s="1"/>
  <c r="Z165" i="13" s="1"/>
  <c r="S165" i="13"/>
  <c r="Q165" i="13"/>
  <c r="AH164" i="13"/>
  <c r="V164" i="13"/>
  <c r="W164" i="13" s="1"/>
  <c r="T164" i="13"/>
  <c r="X164" i="13" s="1"/>
  <c r="Z164" i="13" s="1"/>
  <c r="S164" i="13"/>
  <c r="Q164" i="13"/>
  <c r="AH163" i="13"/>
  <c r="V163" i="13"/>
  <c r="W163" i="13" s="1"/>
  <c r="T163" i="13"/>
  <c r="X163" i="13" s="1"/>
  <c r="Z163" i="13" s="1"/>
  <c r="S163" i="13"/>
  <c r="Q163" i="13"/>
  <c r="AH162" i="13"/>
  <c r="V162" i="13"/>
  <c r="W162" i="13" s="1"/>
  <c r="T162" i="13"/>
  <c r="X162" i="13" s="1"/>
  <c r="Z162" i="13" s="1"/>
  <c r="S162" i="13"/>
  <c r="Q162" i="13"/>
  <c r="AH161" i="13"/>
  <c r="V161" i="13"/>
  <c r="W161" i="13" s="1"/>
  <c r="T161" i="13"/>
  <c r="X161" i="13" s="1"/>
  <c r="Z161" i="13" s="1"/>
  <c r="S161" i="13"/>
  <c r="Q161" i="13"/>
  <c r="AH160" i="13"/>
  <c r="V160" i="13"/>
  <c r="W160" i="13" s="1"/>
  <c r="T160" i="13"/>
  <c r="X160" i="13" s="1"/>
  <c r="Z160" i="13" s="1"/>
  <c r="S160" i="13"/>
  <c r="Q160" i="13"/>
  <c r="AH159" i="13"/>
  <c r="V159" i="13"/>
  <c r="W159" i="13" s="1"/>
  <c r="T159" i="13"/>
  <c r="X159" i="13" s="1"/>
  <c r="Z159" i="13" s="1"/>
  <c r="S159" i="13"/>
  <c r="Q159" i="13"/>
  <c r="AH158" i="13"/>
  <c r="V158" i="13"/>
  <c r="W158" i="13" s="1"/>
  <c r="T158" i="13"/>
  <c r="X158" i="13" s="1"/>
  <c r="Z158" i="13" s="1"/>
  <c r="S158" i="13"/>
  <c r="Q158" i="13"/>
  <c r="AH157" i="13"/>
  <c r="V157" i="13"/>
  <c r="W157" i="13" s="1"/>
  <c r="T157" i="13"/>
  <c r="X157" i="13" s="1"/>
  <c r="Z157" i="13" s="1"/>
  <c r="S157" i="13"/>
  <c r="Q157" i="13"/>
  <c r="AH156" i="13"/>
  <c r="V156" i="13"/>
  <c r="W156" i="13" s="1"/>
  <c r="T156" i="13"/>
  <c r="X156" i="13" s="1"/>
  <c r="Z156" i="13" s="1"/>
  <c r="S156" i="13"/>
  <c r="Q156" i="13"/>
  <c r="AH155" i="13"/>
  <c r="V155" i="13"/>
  <c r="W155" i="13" s="1"/>
  <c r="T155" i="13"/>
  <c r="X155" i="13" s="1"/>
  <c r="Z155" i="13" s="1"/>
  <c r="S155" i="13"/>
  <c r="Q155" i="13"/>
  <c r="AH154" i="13"/>
  <c r="V154" i="13"/>
  <c r="W154" i="13" s="1"/>
  <c r="T154" i="13"/>
  <c r="X154" i="13" s="1"/>
  <c r="Z154" i="13" s="1"/>
  <c r="S154" i="13"/>
  <c r="Q154" i="13"/>
  <c r="AH153" i="13"/>
  <c r="V153" i="13"/>
  <c r="W153" i="13" s="1"/>
  <c r="T153" i="13"/>
  <c r="X153" i="13" s="1"/>
  <c r="Z153" i="13" s="1"/>
  <c r="S153" i="13"/>
  <c r="Q153" i="13"/>
  <c r="AH152" i="13"/>
  <c r="V152" i="13"/>
  <c r="W152" i="13" s="1"/>
  <c r="T152" i="13"/>
  <c r="X152" i="13" s="1"/>
  <c r="Z152" i="13" s="1"/>
  <c r="S152" i="13"/>
  <c r="Q152" i="13"/>
  <c r="AH151" i="13"/>
  <c r="V151" i="13"/>
  <c r="W151" i="13" s="1"/>
  <c r="T151" i="13"/>
  <c r="X151" i="13" s="1"/>
  <c r="Z151" i="13" s="1"/>
  <c r="S151" i="13"/>
  <c r="Q151" i="13"/>
  <c r="AH150" i="13"/>
  <c r="V150" i="13"/>
  <c r="W150" i="13" s="1"/>
  <c r="T150" i="13"/>
  <c r="X150" i="13" s="1"/>
  <c r="Z150" i="13" s="1"/>
  <c r="S150" i="13"/>
  <c r="Q150" i="13"/>
  <c r="AH149" i="13"/>
  <c r="V149" i="13"/>
  <c r="W149" i="13" s="1"/>
  <c r="T149" i="13"/>
  <c r="X149" i="13" s="1"/>
  <c r="Z149" i="13" s="1"/>
  <c r="S149" i="13"/>
  <c r="Q149" i="13"/>
  <c r="AH148" i="13"/>
  <c r="V148" i="13"/>
  <c r="W148" i="13" s="1"/>
  <c r="T148" i="13"/>
  <c r="X148" i="13" s="1"/>
  <c r="Z148" i="13" s="1"/>
  <c r="S148" i="13"/>
  <c r="Q148" i="13"/>
  <c r="AH147" i="13"/>
  <c r="V147" i="13"/>
  <c r="W147" i="13" s="1"/>
  <c r="T147" i="13"/>
  <c r="X147" i="13" s="1"/>
  <c r="Z147" i="13" s="1"/>
  <c r="S147" i="13"/>
  <c r="Q147" i="13"/>
  <c r="AH146" i="13"/>
  <c r="V146" i="13"/>
  <c r="W146" i="13" s="1"/>
  <c r="T146" i="13"/>
  <c r="X146" i="13" s="1"/>
  <c r="Z146" i="13" s="1"/>
  <c r="S146" i="13"/>
  <c r="Q146" i="13"/>
  <c r="AH145" i="13"/>
  <c r="V145" i="13"/>
  <c r="W145" i="13" s="1"/>
  <c r="T145" i="13"/>
  <c r="X145" i="13" s="1"/>
  <c r="Z145" i="13" s="1"/>
  <c r="S145" i="13"/>
  <c r="Q145" i="13"/>
  <c r="AH144" i="13"/>
  <c r="V144" i="13"/>
  <c r="W144" i="13" s="1"/>
  <c r="T144" i="13"/>
  <c r="X144" i="13" s="1"/>
  <c r="Z144" i="13" s="1"/>
  <c r="S144" i="13"/>
  <c r="Q144" i="13"/>
  <c r="AH143" i="13"/>
  <c r="V143" i="13"/>
  <c r="W143" i="13" s="1"/>
  <c r="T143" i="13"/>
  <c r="X143" i="13" s="1"/>
  <c r="Z143" i="13" s="1"/>
  <c r="S143" i="13"/>
  <c r="Q143" i="13"/>
  <c r="AH142" i="13"/>
  <c r="V142" i="13"/>
  <c r="W142" i="13" s="1"/>
  <c r="T142" i="13"/>
  <c r="X142" i="13" s="1"/>
  <c r="Z142" i="13" s="1"/>
  <c r="S142" i="13"/>
  <c r="Q142" i="13"/>
  <c r="AH141" i="13"/>
  <c r="V141" i="13"/>
  <c r="W141" i="13" s="1"/>
  <c r="T141" i="13"/>
  <c r="X141" i="13" s="1"/>
  <c r="Z141" i="13" s="1"/>
  <c r="S141" i="13"/>
  <c r="Q141" i="13"/>
  <c r="AH140" i="13"/>
  <c r="V140" i="13"/>
  <c r="W140" i="13" s="1"/>
  <c r="T140" i="13"/>
  <c r="X140" i="13" s="1"/>
  <c r="Z140" i="13" s="1"/>
  <c r="S140" i="13"/>
  <c r="Q140" i="13"/>
  <c r="AH139" i="13"/>
  <c r="V139" i="13"/>
  <c r="W139" i="13" s="1"/>
  <c r="T139" i="13"/>
  <c r="X139" i="13" s="1"/>
  <c r="Z139" i="13" s="1"/>
  <c r="S139" i="13"/>
  <c r="Q139" i="13"/>
  <c r="AH138" i="13"/>
  <c r="V138" i="13"/>
  <c r="W138" i="13" s="1"/>
  <c r="T138" i="13"/>
  <c r="X138" i="13" s="1"/>
  <c r="Z138" i="13" s="1"/>
  <c r="S138" i="13"/>
  <c r="Q138" i="13"/>
  <c r="AH137" i="13"/>
  <c r="V137" i="13"/>
  <c r="W137" i="13" s="1"/>
  <c r="T137" i="13"/>
  <c r="X137" i="13" s="1"/>
  <c r="Z137" i="13" s="1"/>
  <c r="S137" i="13"/>
  <c r="Q137" i="13"/>
  <c r="AH136" i="13"/>
  <c r="V136" i="13"/>
  <c r="W136" i="13" s="1"/>
  <c r="T136" i="13"/>
  <c r="X136" i="13" s="1"/>
  <c r="Z136" i="13" s="1"/>
  <c r="S136" i="13"/>
  <c r="Q136" i="13"/>
  <c r="AH135" i="13"/>
  <c r="V135" i="13"/>
  <c r="W135" i="13" s="1"/>
  <c r="T135" i="13"/>
  <c r="X135" i="13" s="1"/>
  <c r="Z135" i="13" s="1"/>
  <c r="S135" i="13"/>
  <c r="Q135" i="13"/>
  <c r="AH134" i="13"/>
  <c r="V134" i="13"/>
  <c r="W134" i="13" s="1"/>
  <c r="T134" i="13"/>
  <c r="X134" i="13" s="1"/>
  <c r="Z134" i="13" s="1"/>
  <c r="S134" i="13"/>
  <c r="Q134" i="13"/>
  <c r="AH133" i="13"/>
  <c r="V133" i="13"/>
  <c r="W133" i="13" s="1"/>
  <c r="T133" i="13"/>
  <c r="X133" i="13" s="1"/>
  <c r="Z133" i="13" s="1"/>
  <c r="S133" i="13"/>
  <c r="Q133" i="13"/>
  <c r="AH132" i="13"/>
  <c r="V132" i="13"/>
  <c r="W132" i="13" s="1"/>
  <c r="T132" i="13"/>
  <c r="X132" i="13" s="1"/>
  <c r="Z132" i="13" s="1"/>
  <c r="S132" i="13"/>
  <c r="Q132" i="13"/>
  <c r="AH131" i="13"/>
  <c r="W131" i="13"/>
  <c r="V131" i="13"/>
  <c r="T131" i="13"/>
  <c r="X131" i="13" s="1"/>
  <c r="Z131" i="13" s="1"/>
  <c r="S131" i="13"/>
  <c r="Q131" i="13"/>
  <c r="AH130" i="13"/>
  <c r="V130" i="13"/>
  <c r="W130" i="13" s="1"/>
  <c r="T130" i="13"/>
  <c r="X130" i="13" s="1"/>
  <c r="Z130" i="13" s="1"/>
  <c r="S130" i="13"/>
  <c r="Q130" i="13"/>
  <c r="AH129" i="13"/>
  <c r="V129" i="13"/>
  <c r="W129" i="13" s="1"/>
  <c r="T129" i="13"/>
  <c r="X129" i="13" s="1"/>
  <c r="Z129" i="13" s="1"/>
  <c r="S129" i="13"/>
  <c r="Q129" i="13"/>
  <c r="AH128" i="13"/>
  <c r="V128" i="13"/>
  <c r="W128" i="13" s="1"/>
  <c r="T128" i="13"/>
  <c r="X128" i="13" s="1"/>
  <c r="Z128" i="13" s="1"/>
  <c r="S128" i="13"/>
  <c r="Q128" i="13"/>
  <c r="AH127" i="13"/>
  <c r="W127" i="13"/>
  <c r="V127" i="13"/>
  <c r="T127" i="13"/>
  <c r="X127" i="13" s="1"/>
  <c r="Z127" i="13" s="1"/>
  <c r="S127" i="13"/>
  <c r="Q127" i="13"/>
  <c r="AH126" i="13"/>
  <c r="V126" i="13"/>
  <c r="W126" i="13" s="1"/>
  <c r="T126" i="13"/>
  <c r="X126" i="13" s="1"/>
  <c r="Z126" i="13" s="1"/>
  <c r="S126" i="13"/>
  <c r="Q126" i="13"/>
  <c r="AH125" i="13"/>
  <c r="V125" i="13"/>
  <c r="W125" i="13" s="1"/>
  <c r="T125" i="13"/>
  <c r="X125" i="13" s="1"/>
  <c r="Z125" i="13" s="1"/>
  <c r="S125" i="13"/>
  <c r="Q125" i="13"/>
  <c r="AH124" i="13"/>
  <c r="V124" i="13"/>
  <c r="W124" i="13" s="1"/>
  <c r="T124" i="13"/>
  <c r="X124" i="13" s="1"/>
  <c r="Z124" i="13" s="1"/>
  <c r="S124" i="13"/>
  <c r="Q124" i="13"/>
  <c r="AH123" i="13"/>
  <c r="V123" i="13"/>
  <c r="W123" i="13" s="1"/>
  <c r="T123" i="13"/>
  <c r="X123" i="13" s="1"/>
  <c r="Z123" i="13" s="1"/>
  <c r="S123" i="13"/>
  <c r="Q123" i="13"/>
  <c r="AH122" i="13"/>
  <c r="V122" i="13"/>
  <c r="W122" i="13" s="1"/>
  <c r="T122" i="13"/>
  <c r="X122" i="13" s="1"/>
  <c r="Z122" i="13" s="1"/>
  <c r="S122" i="13"/>
  <c r="Q122" i="13"/>
  <c r="AH121" i="13"/>
  <c r="V121" i="13"/>
  <c r="W121" i="13" s="1"/>
  <c r="T121" i="13"/>
  <c r="X121" i="13" s="1"/>
  <c r="Z121" i="13" s="1"/>
  <c r="S121" i="13"/>
  <c r="Q121" i="13"/>
  <c r="AH120" i="13"/>
  <c r="V120" i="13"/>
  <c r="W120" i="13" s="1"/>
  <c r="T120" i="13"/>
  <c r="X120" i="13" s="1"/>
  <c r="Z120" i="13" s="1"/>
  <c r="S120" i="13"/>
  <c r="Q120" i="13"/>
  <c r="AH119" i="13"/>
  <c r="V119" i="13"/>
  <c r="W119" i="13" s="1"/>
  <c r="T119" i="13"/>
  <c r="X119" i="13" s="1"/>
  <c r="Z119" i="13" s="1"/>
  <c r="S119" i="13"/>
  <c r="Q119" i="13"/>
  <c r="AH118" i="13"/>
  <c r="V118" i="13"/>
  <c r="W118" i="13" s="1"/>
  <c r="T118" i="13"/>
  <c r="X118" i="13" s="1"/>
  <c r="Z118" i="13" s="1"/>
  <c r="S118" i="13"/>
  <c r="Q118" i="13"/>
  <c r="AH117" i="13"/>
  <c r="V117" i="13"/>
  <c r="W117" i="13" s="1"/>
  <c r="T117" i="13"/>
  <c r="X117" i="13" s="1"/>
  <c r="Z117" i="13" s="1"/>
  <c r="S117" i="13"/>
  <c r="Q117" i="13"/>
  <c r="AH116" i="13"/>
  <c r="V116" i="13"/>
  <c r="W116" i="13" s="1"/>
  <c r="T116" i="13"/>
  <c r="X116" i="13" s="1"/>
  <c r="Z116" i="13" s="1"/>
  <c r="S116" i="13"/>
  <c r="Q116" i="13"/>
  <c r="AH115" i="13"/>
  <c r="W115" i="13"/>
  <c r="V115" i="13"/>
  <c r="T115" i="13"/>
  <c r="X115" i="13" s="1"/>
  <c r="Z115" i="13" s="1"/>
  <c r="S115" i="13"/>
  <c r="Q115" i="13"/>
  <c r="AH114" i="13"/>
  <c r="V114" i="13"/>
  <c r="W114" i="13" s="1"/>
  <c r="T114" i="13"/>
  <c r="X114" i="13" s="1"/>
  <c r="Z114" i="13" s="1"/>
  <c r="S114" i="13"/>
  <c r="Q114" i="13"/>
  <c r="AH113" i="13"/>
  <c r="V113" i="13"/>
  <c r="W113" i="13" s="1"/>
  <c r="T113" i="13"/>
  <c r="X113" i="13" s="1"/>
  <c r="Z113" i="13" s="1"/>
  <c r="S113" i="13"/>
  <c r="Q113" i="13"/>
  <c r="AH112" i="13"/>
  <c r="V112" i="13"/>
  <c r="W112" i="13" s="1"/>
  <c r="T112" i="13"/>
  <c r="X112" i="13" s="1"/>
  <c r="Z112" i="13" s="1"/>
  <c r="S112" i="13"/>
  <c r="Q112" i="13"/>
  <c r="AH111" i="13"/>
  <c r="W111" i="13"/>
  <c r="V111" i="13"/>
  <c r="T111" i="13"/>
  <c r="X111" i="13" s="1"/>
  <c r="Z111" i="13" s="1"/>
  <c r="S111" i="13"/>
  <c r="Q111" i="13"/>
  <c r="AH110" i="13"/>
  <c r="V110" i="13"/>
  <c r="W110" i="13" s="1"/>
  <c r="T110" i="13"/>
  <c r="X110" i="13" s="1"/>
  <c r="Z110" i="13" s="1"/>
  <c r="S110" i="13"/>
  <c r="Q110" i="13"/>
  <c r="AH109" i="13"/>
  <c r="V109" i="13"/>
  <c r="W109" i="13" s="1"/>
  <c r="T109" i="13"/>
  <c r="X109" i="13" s="1"/>
  <c r="Z109" i="13" s="1"/>
  <c r="S109" i="13"/>
  <c r="Q109" i="13"/>
  <c r="AH108" i="13"/>
  <c r="V108" i="13"/>
  <c r="W108" i="13" s="1"/>
  <c r="T108" i="13"/>
  <c r="X108" i="13" s="1"/>
  <c r="Z108" i="13" s="1"/>
  <c r="S108" i="13"/>
  <c r="Q108" i="13"/>
  <c r="AH107" i="13"/>
  <c r="V107" i="13"/>
  <c r="W107" i="13" s="1"/>
  <c r="T107" i="13"/>
  <c r="X107" i="13" s="1"/>
  <c r="Z107" i="13" s="1"/>
  <c r="S107" i="13"/>
  <c r="Q107" i="13"/>
  <c r="AH106" i="13"/>
  <c r="V106" i="13"/>
  <c r="W106" i="13" s="1"/>
  <c r="T106" i="13"/>
  <c r="X106" i="13" s="1"/>
  <c r="Z106" i="13" s="1"/>
  <c r="S106" i="13"/>
  <c r="Q106" i="13"/>
  <c r="AH105" i="13"/>
  <c r="V105" i="13"/>
  <c r="W105" i="13" s="1"/>
  <c r="T105" i="13"/>
  <c r="X105" i="13" s="1"/>
  <c r="Z105" i="13" s="1"/>
  <c r="S105" i="13"/>
  <c r="Q105" i="13"/>
  <c r="AH104" i="13"/>
  <c r="V104" i="13"/>
  <c r="W104" i="13" s="1"/>
  <c r="T104" i="13"/>
  <c r="X104" i="13" s="1"/>
  <c r="Z104" i="13" s="1"/>
  <c r="S104" i="13"/>
  <c r="Q104" i="13"/>
  <c r="AH103" i="13"/>
  <c r="V103" i="13"/>
  <c r="W103" i="13" s="1"/>
  <c r="T103" i="13"/>
  <c r="X103" i="13" s="1"/>
  <c r="Z103" i="13" s="1"/>
  <c r="S103" i="13"/>
  <c r="Q103" i="13"/>
  <c r="AH102" i="13"/>
  <c r="V102" i="13"/>
  <c r="W102" i="13" s="1"/>
  <c r="T102" i="13"/>
  <c r="X102" i="13" s="1"/>
  <c r="Z102" i="13" s="1"/>
  <c r="S102" i="13"/>
  <c r="Q102" i="13"/>
  <c r="AH101" i="13"/>
  <c r="V101" i="13"/>
  <c r="W101" i="13" s="1"/>
  <c r="T101" i="13"/>
  <c r="X101" i="13" s="1"/>
  <c r="Z101" i="13" s="1"/>
  <c r="S101" i="13"/>
  <c r="Q101" i="13"/>
  <c r="AH100" i="13"/>
  <c r="V100" i="13"/>
  <c r="W100" i="13" s="1"/>
  <c r="T100" i="13"/>
  <c r="X100" i="13" s="1"/>
  <c r="Z100" i="13" s="1"/>
  <c r="S100" i="13"/>
  <c r="Q100" i="13"/>
  <c r="AH99" i="13"/>
  <c r="W99" i="13"/>
  <c r="V99" i="13"/>
  <c r="T99" i="13"/>
  <c r="X99" i="13" s="1"/>
  <c r="Z99" i="13" s="1"/>
  <c r="S99" i="13"/>
  <c r="Q99" i="13"/>
  <c r="AH98" i="13"/>
  <c r="V98" i="13"/>
  <c r="W98" i="13" s="1"/>
  <c r="T98" i="13"/>
  <c r="X98" i="13" s="1"/>
  <c r="Z98" i="13" s="1"/>
  <c r="S98" i="13"/>
  <c r="Q98" i="13"/>
  <c r="AH97" i="13"/>
  <c r="V97" i="13"/>
  <c r="W97" i="13" s="1"/>
  <c r="T97" i="13"/>
  <c r="X97" i="13" s="1"/>
  <c r="Z97" i="13" s="1"/>
  <c r="S97" i="13"/>
  <c r="Q97" i="13"/>
  <c r="AH96" i="13"/>
  <c r="V96" i="13"/>
  <c r="W96" i="13" s="1"/>
  <c r="T96" i="13"/>
  <c r="X96" i="13" s="1"/>
  <c r="Z96" i="13" s="1"/>
  <c r="S96" i="13"/>
  <c r="Q96" i="13"/>
  <c r="AH95" i="13"/>
  <c r="W95" i="13"/>
  <c r="V95" i="13"/>
  <c r="T95" i="13"/>
  <c r="X95" i="13" s="1"/>
  <c r="Z95" i="13" s="1"/>
  <c r="S95" i="13"/>
  <c r="Q95" i="13"/>
  <c r="AH94" i="13"/>
  <c r="V94" i="13"/>
  <c r="W94" i="13" s="1"/>
  <c r="T94" i="13"/>
  <c r="X94" i="13" s="1"/>
  <c r="Z94" i="13" s="1"/>
  <c r="S94" i="13"/>
  <c r="Q94" i="13"/>
  <c r="AH93" i="13"/>
  <c r="V93" i="13"/>
  <c r="W93" i="13" s="1"/>
  <c r="T93" i="13"/>
  <c r="X93" i="13" s="1"/>
  <c r="Z93" i="13" s="1"/>
  <c r="S93" i="13"/>
  <c r="Q93" i="13"/>
  <c r="AH92" i="13"/>
  <c r="V92" i="13"/>
  <c r="W92" i="13" s="1"/>
  <c r="T92" i="13"/>
  <c r="X92" i="13" s="1"/>
  <c r="Z92" i="13" s="1"/>
  <c r="S92" i="13"/>
  <c r="Q92" i="13"/>
  <c r="AH91" i="13"/>
  <c r="V91" i="13"/>
  <c r="W91" i="13" s="1"/>
  <c r="T91" i="13"/>
  <c r="X91" i="13" s="1"/>
  <c r="Z91" i="13" s="1"/>
  <c r="S91" i="13"/>
  <c r="Q91" i="13"/>
  <c r="AH90" i="13"/>
  <c r="V90" i="13"/>
  <c r="W90" i="13" s="1"/>
  <c r="T90" i="13"/>
  <c r="X90" i="13" s="1"/>
  <c r="Z90" i="13" s="1"/>
  <c r="S90" i="13"/>
  <c r="Q90" i="13"/>
  <c r="AH89" i="13"/>
  <c r="V89" i="13"/>
  <c r="W89" i="13" s="1"/>
  <c r="T89" i="13"/>
  <c r="X89" i="13" s="1"/>
  <c r="Z89" i="13" s="1"/>
  <c r="S89" i="13"/>
  <c r="Q89" i="13"/>
  <c r="AH88" i="13"/>
  <c r="V88" i="13"/>
  <c r="W88" i="13" s="1"/>
  <c r="T88" i="13"/>
  <c r="X88" i="13" s="1"/>
  <c r="Z88" i="13" s="1"/>
  <c r="S88" i="13"/>
  <c r="Q88" i="13"/>
  <c r="AH87" i="13"/>
  <c r="V87" i="13"/>
  <c r="T87" i="13"/>
  <c r="X87" i="13" s="1"/>
  <c r="Z87" i="13" s="1"/>
  <c r="S87" i="13"/>
  <c r="Q87" i="13"/>
  <c r="K87" i="13"/>
  <c r="AH86" i="13"/>
  <c r="V86" i="13"/>
  <c r="AG86" i="13" s="1"/>
  <c r="T86" i="13"/>
  <c r="X86" i="13" s="1"/>
  <c r="Z86" i="13" s="1"/>
  <c r="S86" i="13"/>
  <c r="Q86" i="13"/>
  <c r="K86" i="13"/>
  <c r="AH85" i="13"/>
  <c r="V85" i="13"/>
  <c r="W85" i="13" s="1"/>
  <c r="T85" i="13"/>
  <c r="X85" i="13" s="1"/>
  <c r="Z85" i="13" s="1"/>
  <c r="S85" i="13"/>
  <c r="Q85" i="13"/>
  <c r="K85" i="13"/>
  <c r="AH84" i="13"/>
  <c r="V84" i="13"/>
  <c r="W84" i="13" s="1"/>
  <c r="T84" i="13"/>
  <c r="X84" i="13" s="1"/>
  <c r="Z84" i="13" s="1"/>
  <c r="S84" i="13"/>
  <c r="Q84" i="13"/>
  <c r="K84" i="13"/>
  <c r="AH83" i="13"/>
  <c r="AG83" i="13"/>
  <c r="V83" i="13"/>
  <c r="W83" i="13" s="1"/>
  <c r="T83" i="13"/>
  <c r="X83" i="13" s="1"/>
  <c r="Z83" i="13" s="1"/>
  <c r="S83" i="13"/>
  <c r="Q83" i="13"/>
  <c r="K83" i="13"/>
  <c r="AH82" i="13"/>
  <c r="V82" i="13"/>
  <c r="AG82" i="13" s="1"/>
  <c r="T82" i="13"/>
  <c r="X82" i="13" s="1"/>
  <c r="Z82" i="13" s="1"/>
  <c r="S82" i="13"/>
  <c r="Q82" i="13"/>
  <c r="K82" i="13"/>
  <c r="AH81" i="13"/>
  <c r="V81" i="13"/>
  <c r="W81" i="13" s="1"/>
  <c r="T81" i="13"/>
  <c r="X81" i="13" s="1"/>
  <c r="Z81" i="13" s="1"/>
  <c r="S81" i="13"/>
  <c r="Q81" i="13"/>
  <c r="K81" i="13"/>
  <c r="AH80" i="13"/>
  <c r="V80" i="13"/>
  <c r="W80" i="13" s="1"/>
  <c r="T80" i="13"/>
  <c r="X80" i="13" s="1"/>
  <c r="Z80" i="13" s="1"/>
  <c r="S80" i="13"/>
  <c r="Q80" i="13"/>
  <c r="K80" i="13"/>
  <c r="AH79" i="13"/>
  <c r="V79" i="13"/>
  <c r="T79" i="13"/>
  <c r="X79" i="13" s="1"/>
  <c r="Z79" i="13" s="1"/>
  <c r="S79" i="13"/>
  <c r="Q79" i="13"/>
  <c r="K79" i="13"/>
  <c r="AH78" i="13"/>
  <c r="V78" i="13"/>
  <c r="AG78" i="13" s="1"/>
  <c r="T78" i="13"/>
  <c r="X78" i="13" s="1"/>
  <c r="Z78" i="13" s="1"/>
  <c r="S78" i="13"/>
  <c r="Q78" i="13"/>
  <c r="K78" i="13"/>
  <c r="AH77" i="13"/>
  <c r="AG77" i="13"/>
  <c r="V77" i="13"/>
  <c r="W77" i="13" s="1"/>
  <c r="T77" i="13"/>
  <c r="X77" i="13" s="1"/>
  <c r="Z77" i="13" s="1"/>
  <c r="S77" i="13"/>
  <c r="Q77" i="13"/>
  <c r="K77" i="13"/>
  <c r="AH76" i="13"/>
  <c r="V76" i="13"/>
  <c r="W76" i="13" s="1"/>
  <c r="T76" i="13"/>
  <c r="X76" i="13" s="1"/>
  <c r="Z76" i="13" s="1"/>
  <c r="S76" i="13"/>
  <c r="Q76" i="13"/>
  <c r="K76" i="13"/>
  <c r="AH75" i="13"/>
  <c r="V75" i="13"/>
  <c r="W75" i="13" s="1"/>
  <c r="T75" i="13"/>
  <c r="X75" i="13" s="1"/>
  <c r="Z75" i="13" s="1"/>
  <c r="S75" i="13"/>
  <c r="Q75" i="13"/>
  <c r="K75" i="13"/>
  <c r="AH74" i="13"/>
  <c r="V74" i="13"/>
  <c r="AG74" i="13" s="1"/>
  <c r="T74" i="13"/>
  <c r="X74" i="13" s="1"/>
  <c r="Z74" i="13" s="1"/>
  <c r="S74" i="13"/>
  <c r="Q74" i="13"/>
  <c r="K74" i="13"/>
  <c r="AH73" i="13"/>
  <c r="V73" i="13"/>
  <c r="W73" i="13" s="1"/>
  <c r="T73" i="13"/>
  <c r="X73" i="13" s="1"/>
  <c r="Z73" i="13" s="1"/>
  <c r="S73" i="13"/>
  <c r="Q73" i="13"/>
  <c r="K73" i="13"/>
  <c r="AH72" i="13"/>
  <c r="V72" i="13"/>
  <c r="W72" i="13" s="1"/>
  <c r="T72" i="13"/>
  <c r="X72" i="13" s="1"/>
  <c r="Z72" i="13" s="1"/>
  <c r="S72" i="13"/>
  <c r="Q72" i="13"/>
  <c r="K72" i="13"/>
  <c r="AH71" i="13"/>
  <c r="V71" i="13"/>
  <c r="T71" i="13"/>
  <c r="X71" i="13" s="1"/>
  <c r="Z71" i="13" s="1"/>
  <c r="S71" i="13"/>
  <c r="Q71" i="13"/>
  <c r="K71" i="13"/>
  <c r="AH70" i="13"/>
  <c r="V70" i="13"/>
  <c r="AG70" i="13" s="1"/>
  <c r="T70" i="13"/>
  <c r="X70" i="13" s="1"/>
  <c r="Z70" i="13" s="1"/>
  <c r="S70" i="13"/>
  <c r="Q70" i="13"/>
  <c r="K70" i="13"/>
  <c r="AH69" i="13"/>
  <c r="V69" i="13"/>
  <c r="T69" i="13"/>
  <c r="X69" i="13" s="1"/>
  <c r="Z69" i="13" s="1"/>
  <c r="S69" i="13"/>
  <c r="Q69" i="13"/>
  <c r="K69" i="13"/>
  <c r="AH68" i="13"/>
  <c r="V68" i="13"/>
  <c r="W68" i="13" s="1"/>
  <c r="T68" i="13"/>
  <c r="X68" i="13" s="1"/>
  <c r="Z68" i="13" s="1"/>
  <c r="S68" i="13"/>
  <c r="Q68" i="13"/>
  <c r="K68" i="13"/>
  <c r="AH67" i="13"/>
  <c r="AG67" i="13"/>
  <c r="V67" i="13"/>
  <c r="W67" i="13" s="1"/>
  <c r="T67" i="13"/>
  <c r="X67" i="13" s="1"/>
  <c r="Z67" i="13" s="1"/>
  <c r="S67" i="13"/>
  <c r="Q67" i="13"/>
  <c r="K67" i="13"/>
  <c r="AH66" i="13"/>
  <c r="V66" i="13"/>
  <c r="AG66" i="13" s="1"/>
  <c r="T66" i="13"/>
  <c r="X66" i="13" s="1"/>
  <c r="Z66" i="13" s="1"/>
  <c r="S66" i="13"/>
  <c r="Q66" i="13"/>
  <c r="K66" i="13"/>
  <c r="AH65" i="13"/>
  <c r="V65" i="13"/>
  <c r="W65" i="13" s="1"/>
  <c r="T65" i="13"/>
  <c r="X65" i="13" s="1"/>
  <c r="Z65" i="13" s="1"/>
  <c r="S65" i="13"/>
  <c r="Q65" i="13"/>
  <c r="K65" i="13"/>
  <c r="AH64" i="13"/>
  <c r="V64" i="13"/>
  <c r="W64" i="13" s="1"/>
  <c r="T64" i="13"/>
  <c r="X64" i="13" s="1"/>
  <c r="Z64" i="13" s="1"/>
  <c r="S64" i="13"/>
  <c r="Q64" i="13"/>
  <c r="K64" i="13"/>
  <c r="AH63" i="13"/>
  <c r="V63" i="13"/>
  <c r="T63" i="13"/>
  <c r="X63" i="13" s="1"/>
  <c r="Z63" i="13" s="1"/>
  <c r="S63" i="13"/>
  <c r="Q63" i="13"/>
  <c r="K63" i="13"/>
  <c r="AH62" i="13"/>
  <c r="V62" i="13"/>
  <c r="AG62" i="13" s="1"/>
  <c r="T62" i="13"/>
  <c r="X62" i="13" s="1"/>
  <c r="Z62" i="13" s="1"/>
  <c r="S62" i="13"/>
  <c r="Q62" i="13"/>
  <c r="K62" i="13"/>
  <c r="AH61" i="13"/>
  <c r="AG61" i="13"/>
  <c r="V61" i="13"/>
  <c r="W61" i="13" s="1"/>
  <c r="T61" i="13"/>
  <c r="X61" i="13" s="1"/>
  <c r="Z61" i="13" s="1"/>
  <c r="S61" i="13"/>
  <c r="Q61" i="13"/>
  <c r="K61" i="13"/>
  <c r="AH60" i="13"/>
  <c r="V60" i="13"/>
  <c r="W60" i="13" s="1"/>
  <c r="T60" i="13"/>
  <c r="X60" i="13" s="1"/>
  <c r="Z60" i="13" s="1"/>
  <c r="S60" i="13"/>
  <c r="Q60" i="13"/>
  <c r="K60" i="13"/>
  <c r="AH59" i="13"/>
  <c r="V59" i="13"/>
  <c r="W59" i="13" s="1"/>
  <c r="T59" i="13"/>
  <c r="X59" i="13" s="1"/>
  <c r="Z59" i="13" s="1"/>
  <c r="S59" i="13"/>
  <c r="Q59" i="13"/>
  <c r="K59" i="13"/>
  <c r="AH58" i="13"/>
  <c r="V58" i="13"/>
  <c r="AG58" i="13" s="1"/>
  <c r="T58" i="13"/>
  <c r="X58" i="13" s="1"/>
  <c r="Z58" i="13" s="1"/>
  <c r="S58" i="13"/>
  <c r="Q58" i="13"/>
  <c r="K58" i="13"/>
  <c r="AH57" i="13"/>
  <c r="V57" i="13"/>
  <c r="W57" i="13" s="1"/>
  <c r="T57" i="13"/>
  <c r="X57" i="13" s="1"/>
  <c r="Z57" i="13" s="1"/>
  <c r="S57" i="13"/>
  <c r="Q57" i="13"/>
  <c r="K57" i="13"/>
  <c r="AH56" i="13"/>
  <c r="V56" i="13"/>
  <c r="W56" i="13" s="1"/>
  <c r="T56" i="13"/>
  <c r="X56" i="13" s="1"/>
  <c r="Z56" i="13" s="1"/>
  <c r="S56" i="13"/>
  <c r="Q56" i="13"/>
  <c r="K56" i="13"/>
  <c r="AH55" i="13"/>
  <c r="V55" i="13"/>
  <c r="T55" i="13"/>
  <c r="X55" i="13" s="1"/>
  <c r="Z55" i="13" s="1"/>
  <c r="S55" i="13"/>
  <c r="Q55" i="13"/>
  <c r="K55" i="13"/>
  <c r="AH54" i="13"/>
  <c r="V54" i="13"/>
  <c r="AG54" i="13" s="1"/>
  <c r="T54" i="13"/>
  <c r="X54" i="13" s="1"/>
  <c r="Z54" i="13" s="1"/>
  <c r="S54" i="13"/>
  <c r="Q54" i="13"/>
  <c r="K54" i="13"/>
  <c r="AH53" i="13"/>
  <c r="V53" i="13"/>
  <c r="T53" i="13"/>
  <c r="X53" i="13" s="1"/>
  <c r="Z53" i="13" s="1"/>
  <c r="S53" i="13"/>
  <c r="Q53" i="13"/>
  <c r="K53" i="13"/>
  <c r="AH52" i="13"/>
  <c r="V52" i="13"/>
  <c r="W52" i="13" s="1"/>
  <c r="T52" i="13"/>
  <c r="X52" i="13" s="1"/>
  <c r="Z52" i="13" s="1"/>
  <c r="S52" i="13"/>
  <c r="Q52" i="13"/>
  <c r="K52" i="13"/>
  <c r="AH51" i="13"/>
  <c r="AG51" i="13"/>
  <c r="V51" i="13"/>
  <c r="W51" i="13" s="1"/>
  <c r="T51" i="13"/>
  <c r="X51" i="13" s="1"/>
  <c r="Z51" i="13" s="1"/>
  <c r="S51" i="13"/>
  <c r="Q51" i="13"/>
  <c r="K51" i="13"/>
  <c r="AH50" i="13"/>
  <c r="V50" i="13"/>
  <c r="AG50" i="13" s="1"/>
  <c r="T50" i="13"/>
  <c r="X50" i="13" s="1"/>
  <c r="Z50" i="13" s="1"/>
  <c r="S50" i="13"/>
  <c r="Q50" i="13"/>
  <c r="K50" i="13"/>
  <c r="AH49" i="13"/>
  <c r="V49" i="13"/>
  <c r="T49" i="13"/>
  <c r="X49" i="13" s="1"/>
  <c r="Z49" i="13" s="1"/>
  <c r="S49" i="13"/>
  <c r="Q49" i="13"/>
  <c r="K49" i="13"/>
  <c r="AH48" i="13"/>
  <c r="V48" i="13"/>
  <c r="W48" i="13" s="1"/>
  <c r="T48" i="13"/>
  <c r="X48" i="13" s="1"/>
  <c r="Z48" i="13" s="1"/>
  <c r="S48" i="13"/>
  <c r="Q48" i="13"/>
  <c r="K48" i="13"/>
  <c r="AH47" i="13"/>
  <c r="AG47" i="13"/>
  <c r="V47" i="13"/>
  <c r="W47" i="13" s="1"/>
  <c r="T47" i="13"/>
  <c r="X47" i="13" s="1"/>
  <c r="Z47" i="13" s="1"/>
  <c r="S47" i="13"/>
  <c r="Q47" i="13"/>
  <c r="K47" i="13"/>
  <c r="AH46" i="13"/>
  <c r="V46" i="13"/>
  <c r="AG46" i="13" s="1"/>
  <c r="T46" i="13"/>
  <c r="X46" i="13" s="1"/>
  <c r="Z46" i="13" s="1"/>
  <c r="S46" i="13"/>
  <c r="Q46" i="13"/>
  <c r="K46" i="13"/>
  <c r="AH45" i="13"/>
  <c r="V45" i="13"/>
  <c r="W45" i="13" s="1"/>
  <c r="T45" i="13"/>
  <c r="X45" i="13" s="1"/>
  <c r="Z45" i="13" s="1"/>
  <c r="S45" i="13"/>
  <c r="Q45" i="13"/>
  <c r="K45" i="13"/>
  <c r="AH44" i="13"/>
  <c r="V44" i="13"/>
  <c r="W44" i="13" s="1"/>
  <c r="T44" i="13"/>
  <c r="X44" i="13" s="1"/>
  <c r="Z44" i="13" s="1"/>
  <c r="S44" i="13"/>
  <c r="Q44" i="13"/>
  <c r="K44" i="13"/>
  <c r="AH43" i="13"/>
  <c r="V43" i="13"/>
  <c r="W43" i="13" s="1"/>
  <c r="T43" i="13"/>
  <c r="X43" i="13" s="1"/>
  <c r="Z43" i="13" s="1"/>
  <c r="S43" i="13"/>
  <c r="Q43" i="13"/>
  <c r="K43" i="13"/>
  <c r="AH42" i="13"/>
  <c r="V42" i="13"/>
  <c r="AG42" i="13" s="1"/>
  <c r="T42" i="13"/>
  <c r="X42" i="13" s="1"/>
  <c r="Z42" i="13" s="1"/>
  <c r="S42" i="13"/>
  <c r="Q42" i="13"/>
  <c r="K42" i="13"/>
  <c r="AH41" i="13"/>
  <c r="V41" i="13"/>
  <c r="T41" i="13"/>
  <c r="X41" i="13" s="1"/>
  <c r="Z41" i="13" s="1"/>
  <c r="S41" i="13"/>
  <c r="Q41" i="13"/>
  <c r="K41" i="13"/>
  <c r="AH40" i="13"/>
  <c r="V40" i="13"/>
  <c r="W40" i="13" s="1"/>
  <c r="T40" i="13"/>
  <c r="X40" i="13" s="1"/>
  <c r="Z40" i="13" s="1"/>
  <c r="S40" i="13"/>
  <c r="Q40" i="13"/>
  <c r="K40" i="13"/>
  <c r="AH39" i="13"/>
  <c r="V39" i="13"/>
  <c r="W39" i="13" s="1"/>
  <c r="T39" i="13"/>
  <c r="X39" i="13" s="1"/>
  <c r="Z39" i="13" s="1"/>
  <c r="S39" i="13"/>
  <c r="Q39" i="13"/>
  <c r="K39" i="13"/>
  <c r="AH38" i="13"/>
  <c r="V38" i="13"/>
  <c r="AG38" i="13" s="1"/>
  <c r="T38" i="13"/>
  <c r="X38" i="13" s="1"/>
  <c r="Z38" i="13" s="1"/>
  <c r="S38" i="13"/>
  <c r="Q38" i="13"/>
  <c r="K38" i="13"/>
  <c r="AH37" i="13"/>
  <c r="V37" i="13"/>
  <c r="T37" i="13"/>
  <c r="X37" i="13" s="1"/>
  <c r="Z37" i="13" s="1"/>
  <c r="S37" i="13"/>
  <c r="Q37" i="13"/>
  <c r="K37" i="13"/>
  <c r="AH36" i="13"/>
  <c r="V36" i="13"/>
  <c r="W36" i="13" s="1"/>
  <c r="T36" i="13"/>
  <c r="X36" i="13" s="1"/>
  <c r="Z36" i="13" s="1"/>
  <c r="S36" i="13"/>
  <c r="Q36" i="13"/>
  <c r="K36" i="13"/>
  <c r="AH35" i="13"/>
  <c r="AG35" i="13"/>
  <c r="V35" i="13"/>
  <c r="W35" i="13" s="1"/>
  <c r="T35" i="13"/>
  <c r="X35" i="13" s="1"/>
  <c r="Z35" i="13" s="1"/>
  <c r="S35" i="13"/>
  <c r="Q35" i="13"/>
  <c r="K35" i="13"/>
  <c r="AH34" i="13"/>
  <c r="V34" i="13"/>
  <c r="AG34" i="13" s="1"/>
  <c r="T34" i="13"/>
  <c r="X34" i="13" s="1"/>
  <c r="Z34" i="13" s="1"/>
  <c r="S34" i="13"/>
  <c r="Q34" i="13"/>
  <c r="K34" i="13"/>
  <c r="AH33" i="13"/>
  <c r="V33" i="13"/>
  <c r="T33" i="13"/>
  <c r="X33" i="13" s="1"/>
  <c r="Z33" i="13" s="1"/>
  <c r="S33" i="13"/>
  <c r="Q33" i="13"/>
  <c r="K33" i="13"/>
  <c r="AH32" i="13"/>
  <c r="V32" i="13"/>
  <c r="W32" i="13" s="1"/>
  <c r="T32" i="13"/>
  <c r="X32" i="13" s="1"/>
  <c r="Z32" i="13" s="1"/>
  <c r="S32" i="13"/>
  <c r="Q32" i="13"/>
  <c r="K32" i="13"/>
  <c r="AH31" i="13"/>
  <c r="V31" i="13"/>
  <c r="W31" i="13" s="1"/>
  <c r="T31" i="13"/>
  <c r="X31" i="13" s="1"/>
  <c r="Z31" i="13" s="1"/>
  <c r="S31" i="13"/>
  <c r="Q31" i="13"/>
  <c r="K31" i="13"/>
  <c r="AH30" i="13"/>
  <c r="V30" i="13"/>
  <c r="AG30" i="13" s="1"/>
  <c r="T30" i="13"/>
  <c r="X30" i="13" s="1"/>
  <c r="Z30" i="13" s="1"/>
  <c r="S30" i="13"/>
  <c r="Q30" i="13"/>
  <c r="K30" i="13"/>
  <c r="AH29" i="13"/>
  <c r="V29" i="13"/>
  <c r="W29" i="13" s="1"/>
  <c r="T29" i="13"/>
  <c r="X29" i="13" s="1"/>
  <c r="Z29" i="13" s="1"/>
  <c r="S29" i="13"/>
  <c r="Q29" i="13"/>
  <c r="K29" i="13"/>
  <c r="AH28" i="13"/>
  <c r="V28" i="13"/>
  <c r="W28" i="13" s="1"/>
  <c r="T28" i="13"/>
  <c r="X28" i="13" s="1"/>
  <c r="Z28" i="13" s="1"/>
  <c r="S28" i="13"/>
  <c r="Q28" i="13"/>
  <c r="K28" i="13"/>
  <c r="AH27" i="13"/>
  <c r="V27" i="13"/>
  <c r="W27" i="13" s="1"/>
  <c r="T27" i="13"/>
  <c r="X27" i="13" s="1"/>
  <c r="Z27" i="13" s="1"/>
  <c r="S27" i="13"/>
  <c r="Q27" i="13"/>
  <c r="K27" i="13"/>
  <c r="AH26" i="13"/>
  <c r="V26" i="13"/>
  <c r="AG26" i="13" s="1"/>
  <c r="T26" i="13"/>
  <c r="X26" i="13" s="1"/>
  <c r="Z26" i="13" s="1"/>
  <c r="S26" i="13"/>
  <c r="Q26" i="13"/>
  <c r="K26" i="13"/>
  <c r="AH25" i="13"/>
  <c r="V25" i="13"/>
  <c r="T25" i="13"/>
  <c r="X25" i="13" s="1"/>
  <c r="Z25" i="13" s="1"/>
  <c r="S25" i="13"/>
  <c r="Q25" i="13"/>
  <c r="K25" i="13"/>
  <c r="AH24" i="13"/>
  <c r="V24" i="13"/>
  <c r="W24" i="13" s="1"/>
  <c r="T24" i="13"/>
  <c r="X24" i="13" s="1"/>
  <c r="Z24" i="13" s="1"/>
  <c r="S24" i="13"/>
  <c r="Q24" i="13"/>
  <c r="K24" i="13"/>
  <c r="AH23" i="13"/>
  <c r="V23" i="13"/>
  <c r="W23" i="13" s="1"/>
  <c r="T23" i="13"/>
  <c r="X23" i="13" s="1"/>
  <c r="Z23" i="13" s="1"/>
  <c r="S23" i="13"/>
  <c r="Q23" i="13"/>
  <c r="K23" i="13"/>
  <c r="AH22" i="13"/>
  <c r="V22" i="13"/>
  <c r="AG22" i="13" s="1"/>
  <c r="T22" i="13"/>
  <c r="X22" i="13" s="1"/>
  <c r="Z22" i="13" s="1"/>
  <c r="S22" i="13"/>
  <c r="Q22" i="13"/>
  <c r="K22" i="13"/>
  <c r="AH21" i="13"/>
  <c r="V21" i="13"/>
  <c r="AI254" i="13" s="1"/>
  <c r="T21" i="13"/>
  <c r="X21" i="13" s="1"/>
  <c r="Z21" i="13" s="1"/>
  <c r="S21" i="13"/>
  <c r="Q21" i="13"/>
  <c r="K21" i="13"/>
  <c r="AH20" i="13"/>
  <c r="V20" i="13"/>
  <c r="W20" i="13" s="1"/>
  <c r="T20" i="13"/>
  <c r="X20" i="13" s="1"/>
  <c r="Z20" i="13" s="1"/>
  <c r="S20" i="13"/>
  <c r="Q20" i="13"/>
  <c r="K20" i="13"/>
  <c r="AH19" i="13"/>
  <c r="AG19" i="13"/>
  <c r="V19" i="13"/>
  <c r="W19" i="13" s="1"/>
  <c r="T19" i="13"/>
  <c r="X19" i="13" s="1"/>
  <c r="Z19" i="13" s="1"/>
  <c r="S19" i="13"/>
  <c r="Q19" i="13"/>
  <c r="K19" i="13"/>
  <c r="AH18" i="13"/>
  <c r="V18" i="13"/>
  <c r="AG18" i="13" s="1"/>
  <c r="T18" i="13"/>
  <c r="X18" i="13" s="1"/>
  <c r="Z18" i="13" s="1"/>
  <c r="S18" i="13"/>
  <c r="Q18" i="13"/>
  <c r="K18" i="13"/>
  <c r="AH17" i="13"/>
  <c r="V17" i="13"/>
  <c r="T17" i="13"/>
  <c r="X17" i="13" s="1"/>
  <c r="Z17" i="13" s="1"/>
  <c r="S17" i="13"/>
  <c r="Q17" i="13"/>
  <c r="K17" i="13"/>
  <c r="AH16" i="13"/>
  <c r="V16" i="13"/>
  <c r="W16" i="13" s="1"/>
  <c r="T16" i="13"/>
  <c r="X16" i="13" s="1"/>
  <c r="Z16" i="13" s="1"/>
  <c r="S16" i="13"/>
  <c r="Q16" i="13"/>
  <c r="K16" i="13"/>
  <c r="AH15" i="13"/>
  <c r="V15" i="13"/>
  <c r="W15" i="13" s="1"/>
  <c r="T15" i="13"/>
  <c r="X15" i="13" s="1"/>
  <c r="Z15" i="13" s="1"/>
  <c r="S15" i="13"/>
  <c r="Q15" i="13"/>
  <c r="K15" i="13"/>
  <c r="AH14" i="13"/>
  <c r="V14" i="13"/>
  <c r="AG14" i="13" s="1"/>
  <c r="T14" i="13"/>
  <c r="X14" i="13" s="1"/>
  <c r="Z14" i="13" s="1"/>
  <c r="S14" i="13"/>
  <c r="Q14" i="13"/>
  <c r="K14" i="13"/>
  <c r="AH13" i="13"/>
  <c r="V13" i="13"/>
  <c r="W13" i="13" s="1"/>
  <c r="T13" i="13"/>
  <c r="X13" i="13" s="1"/>
  <c r="Z13" i="13" s="1"/>
  <c r="S13" i="13"/>
  <c r="Q13" i="13"/>
  <c r="K13" i="13"/>
  <c r="AH12" i="13"/>
  <c r="V12" i="13"/>
  <c r="W12" i="13" s="1"/>
  <c r="T12" i="13"/>
  <c r="X12" i="13" s="1"/>
  <c r="Z12" i="13" s="1"/>
  <c r="S12" i="13"/>
  <c r="Q12" i="13"/>
  <c r="K12" i="13"/>
  <c r="AH11" i="13"/>
  <c r="V11" i="13"/>
  <c r="W11" i="13" s="1"/>
  <c r="T11" i="13"/>
  <c r="X11" i="13" s="1"/>
  <c r="Z11" i="13" s="1"/>
  <c r="S11" i="13"/>
  <c r="Q11" i="13"/>
  <c r="K11" i="13"/>
  <c r="AH10" i="13"/>
  <c r="V10" i="13"/>
  <c r="AG10" i="13" s="1"/>
  <c r="T10" i="13"/>
  <c r="X10" i="13" s="1"/>
  <c r="Z10" i="13" s="1"/>
  <c r="S10" i="13"/>
  <c r="Q10" i="13"/>
  <c r="K10" i="13"/>
  <c r="AH9" i="13"/>
  <c r="V9" i="13"/>
  <c r="T9" i="13"/>
  <c r="X9" i="13" s="1"/>
  <c r="Z9" i="13" s="1"/>
  <c r="S9" i="13"/>
  <c r="Q9" i="13"/>
  <c r="K9" i="13"/>
  <c r="AH8" i="13"/>
  <c r="V8" i="13"/>
  <c r="W8" i="13" s="1"/>
  <c r="T8" i="13"/>
  <c r="X8" i="13" s="1"/>
  <c r="Z8" i="13" s="1"/>
  <c r="S8" i="13"/>
  <c r="Q8" i="13"/>
  <c r="K8" i="13"/>
  <c r="AH7" i="13"/>
  <c r="V7" i="13"/>
  <c r="W7" i="13" s="1"/>
  <c r="T7" i="13"/>
  <c r="X7" i="13" s="1"/>
  <c r="Z7" i="13" s="1"/>
  <c r="S7" i="13"/>
  <c r="Q7" i="13"/>
  <c r="K7" i="13"/>
  <c r="AH6" i="13"/>
  <c r="V6" i="13"/>
  <c r="AG6" i="13" s="1"/>
  <c r="T6" i="13"/>
  <c r="X6" i="13" s="1"/>
  <c r="Z6" i="13" s="1"/>
  <c r="S6" i="13"/>
  <c r="Q6" i="13"/>
  <c r="K6" i="13"/>
  <c r="AH5" i="13"/>
  <c r="V5" i="13"/>
  <c r="T5" i="13"/>
  <c r="X5" i="13" s="1"/>
  <c r="Z5" i="13" s="1"/>
  <c r="S5" i="13"/>
  <c r="Q5" i="13"/>
  <c r="K5" i="13"/>
  <c r="AH4" i="13"/>
  <c r="V4" i="13"/>
  <c r="W4" i="13" s="1"/>
  <c r="T4" i="13"/>
  <c r="X4" i="13" s="1"/>
  <c r="Z4" i="13" s="1"/>
  <c r="S4" i="13"/>
  <c r="Q4" i="13"/>
  <c r="K4" i="13"/>
  <c r="AH3" i="13"/>
  <c r="V3" i="13"/>
  <c r="W3" i="13" s="1"/>
  <c r="T3" i="13"/>
  <c r="X3" i="13" s="1"/>
  <c r="Z3" i="13" s="1"/>
  <c r="S3" i="13"/>
  <c r="Q3" i="13"/>
  <c r="K3" i="13"/>
  <c r="AH2" i="13"/>
  <c r="V2" i="13"/>
  <c r="AG2" i="13" s="1"/>
  <c r="T2" i="13"/>
  <c r="X2" i="13" s="1"/>
  <c r="Z2" i="13" s="1"/>
  <c r="S2" i="13"/>
  <c r="Q2" i="13"/>
  <c r="K2" i="13"/>
  <c r="AL267" i="12"/>
  <c r="AI267" i="12"/>
  <c r="AH267" i="12"/>
  <c r="AK267" i="12" s="1"/>
  <c r="AL266" i="12"/>
  <c r="AN266" i="12" s="1"/>
  <c r="AI266" i="12"/>
  <c r="AH266" i="12"/>
  <c r="AK266" i="12" s="1"/>
  <c r="AL265" i="12"/>
  <c r="AI265" i="12"/>
  <c r="AH265" i="12"/>
  <c r="AK265" i="12" s="1"/>
  <c r="AL264" i="12"/>
  <c r="AN264" i="12" s="1"/>
  <c r="AI264" i="12"/>
  <c r="AH264" i="12"/>
  <c r="AK264" i="12" s="1"/>
  <c r="AL263" i="12"/>
  <c r="AN263" i="12" s="1"/>
  <c r="AI263" i="12"/>
  <c r="AH263" i="12"/>
  <c r="AK263" i="12" s="1"/>
  <c r="AL262" i="12"/>
  <c r="AN262" i="12" s="1"/>
  <c r="AI262" i="12"/>
  <c r="AH262" i="12"/>
  <c r="AK262" i="12" s="1"/>
  <c r="AL261" i="12"/>
  <c r="AN261" i="12" s="1"/>
  <c r="AI261" i="12"/>
  <c r="AH261" i="12"/>
  <c r="AK261" i="12" s="1"/>
  <c r="AL260" i="12"/>
  <c r="AN260" i="12" s="1"/>
  <c r="AH260" i="12"/>
  <c r="AK260" i="12" s="1"/>
  <c r="AL259" i="12"/>
  <c r="AN259" i="12" s="1"/>
  <c r="AH259" i="12"/>
  <c r="AL258" i="12"/>
  <c r="AN258" i="12" s="1"/>
  <c r="AI258" i="12"/>
  <c r="AH258" i="12"/>
  <c r="AL257" i="12"/>
  <c r="AN257" i="12" s="1"/>
  <c r="AI257" i="12"/>
  <c r="AH257" i="12"/>
  <c r="AL256" i="12"/>
  <c r="AN256" i="12" s="1"/>
  <c r="AI256" i="12"/>
  <c r="AH256" i="12"/>
  <c r="AL255" i="12"/>
  <c r="AN255" i="12" s="1"/>
  <c r="AI255" i="12"/>
  <c r="AH255" i="12"/>
  <c r="AL254" i="12"/>
  <c r="AN254" i="12" s="1"/>
  <c r="AH254" i="12"/>
  <c r="AL253" i="12"/>
  <c r="AN253" i="12" s="1"/>
  <c r="AH253" i="12"/>
  <c r="AL252" i="12"/>
  <c r="AN252" i="12" s="1"/>
  <c r="AH252" i="12"/>
  <c r="AL251" i="12"/>
  <c r="AN251" i="12" s="1"/>
  <c r="AH251" i="12"/>
  <c r="AL250" i="12"/>
  <c r="AN250" i="12" s="1"/>
  <c r="AI250" i="12"/>
  <c r="AH250" i="12"/>
  <c r="AL249" i="12"/>
  <c r="AN249" i="12" s="1"/>
  <c r="AI249" i="12"/>
  <c r="AH249" i="12"/>
  <c r="AL248" i="12"/>
  <c r="AN248" i="12" s="1"/>
  <c r="AI248" i="12"/>
  <c r="AH248" i="12"/>
  <c r="AL247" i="12"/>
  <c r="AN247" i="12" s="1"/>
  <c r="AI247" i="12"/>
  <c r="AH247" i="12"/>
  <c r="AL246" i="12"/>
  <c r="AI246" i="12"/>
  <c r="AH246" i="12"/>
  <c r="AL245" i="12"/>
  <c r="AN245" i="12" s="1"/>
  <c r="AI245" i="12"/>
  <c r="AH245" i="12"/>
  <c r="AK245" i="12" s="1"/>
  <c r="AL244" i="12"/>
  <c r="AI244" i="12"/>
  <c r="AH244" i="12"/>
  <c r="AL243" i="12"/>
  <c r="AN243" i="12" s="1"/>
  <c r="AI243" i="12"/>
  <c r="AH243" i="12"/>
  <c r="AK243" i="12" s="1"/>
  <c r="AL242" i="12"/>
  <c r="AH242" i="12"/>
  <c r="AL241" i="12"/>
  <c r="AN241" i="12" s="1"/>
  <c r="AH241" i="12"/>
  <c r="AK241" i="12" s="1"/>
  <c r="AL240" i="12"/>
  <c r="AH240" i="12"/>
  <c r="AL239" i="12"/>
  <c r="AN239" i="12" s="1"/>
  <c r="AI239" i="12"/>
  <c r="AH239" i="12"/>
  <c r="AK239" i="12" s="1"/>
  <c r="AL238" i="12"/>
  <c r="AI238" i="12"/>
  <c r="AH238" i="12"/>
  <c r="AL237" i="12"/>
  <c r="AN237" i="12" s="1"/>
  <c r="AI237" i="12"/>
  <c r="AH237" i="12"/>
  <c r="AK237" i="12" s="1"/>
  <c r="AL236" i="12"/>
  <c r="AI236" i="12"/>
  <c r="AH236" i="12"/>
  <c r="AL235" i="12"/>
  <c r="AN235" i="12" s="1"/>
  <c r="AI235" i="12"/>
  <c r="AH235" i="12"/>
  <c r="AK235" i="12" s="1"/>
  <c r="AL234" i="12"/>
  <c r="AI234" i="12"/>
  <c r="AH234" i="12"/>
  <c r="AL233" i="12"/>
  <c r="AN233" i="12" s="1"/>
  <c r="AI233" i="12"/>
  <c r="AH233" i="12"/>
  <c r="AK233" i="12" s="1"/>
  <c r="AL232" i="12"/>
  <c r="AI232" i="12"/>
  <c r="AH232" i="12"/>
  <c r="AL231" i="12"/>
  <c r="AN231" i="12" s="1"/>
  <c r="AI231" i="12"/>
  <c r="AH231" i="12"/>
  <c r="AK231" i="12" s="1"/>
  <c r="AL230" i="12"/>
  <c r="AI230" i="12"/>
  <c r="AH230" i="12"/>
  <c r="AL229" i="12"/>
  <c r="AN229" i="12" s="1"/>
  <c r="AI229" i="12"/>
  <c r="AH229" i="12"/>
  <c r="AK229" i="12" s="1"/>
  <c r="AL228" i="12"/>
  <c r="AI228" i="12"/>
  <c r="AH228" i="12"/>
  <c r="AL227" i="12"/>
  <c r="AN227" i="12" s="1"/>
  <c r="AI227" i="12"/>
  <c r="AH227" i="12"/>
  <c r="AK227" i="12" s="1"/>
  <c r="AL226" i="12"/>
  <c r="AI226" i="12"/>
  <c r="AH226" i="12"/>
  <c r="AL225" i="12"/>
  <c r="AN225" i="12" s="1"/>
  <c r="AI225" i="12"/>
  <c r="AH225" i="12"/>
  <c r="AK225" i="12" s="1"/>
  <c r="AL224" i="12"/>
  <c r="AI224" i="12"/>
  <c r="AH224" i="12"/>
  <c r="AL223" i="12"/>
  <c r="AN223" i="12" s="1"/>
  <c r="AI223" i="12"/>
  <c r="AH223" i="12"/>
  <c r="AK223" i="12" s="1"/>
  <c r="AL222" i="12"/>
  <c r="AI222" i="12"/>
  <c r="AH222" i="12"/>
  <c r="AL221" i="12"/>
  <c r="AI221" i="12"/>
  <c r="AH221" i="12"/>
  <c r="AL220" i="12"/>
  <c r="AI220" i="12"/>
  <c r="AH220" i="12"/>
  <c r="AL219" i="12"/>
  <c r="AI219" i="12"/>
  <c r="AH219" i="12"/>
  <c r="AL218" i="12"/>
  <c r="AI218" i="12"/>
  <c r="AH218" i="12"/>
  <c r="AL217" i="12"/>
  <c r="AI217" i="12"/>
  <c r="AH217" i="12"/>
  <c r="AL216" i="12"/>
  <c r="AI216" i="12"/>
  <c r="AH216" i="12"/>
  <c r="AL215" i="12"/>
  <c r="AI215" i="12"/>
  <c r="AH215" i="12"/>
  <c r="AL214" i="12"/>
  <c r="AI214" i="12"/>
  <c r="AH214" i="12"/>
  <c r="AL213" i="12"/>
  <c r="AI213" i="12"/>
  <c r="AH213" i="12"/>
  <c r="AL212" i="12"/>
  <c r="AI212" i="12"/>
  <c r="AH212" i="12"/>
  <c r="AL211" i="12"/>
  <c r="AI211" i="12"/>
  <c r="AH211" i="12"/>
  <c r="AL210" i="12"/>
  <c r="AI210" i="12"/>
  <c r="AH210" i="12"/>
  <c r="AL209" i="12"/>
  <c r="AI209" i="12"/>
  <c r="AH209" i="12"/>
  <c r="AL208" i="12"/>
  <c r="AI208" i="12"/>
  <c r="AH208" i="12"/>
  <c r="AL207" i="12"/>
  <c r="AI207" i="12"/>
  <c r="AH207" i="12"/>
  <c r="AB207" i="12"/>
  <c r="AL206" i="12"/>
  <c r="AN206" i="12" s="1"/>
  <c r="AI206" i="12"/>
  <c r="AH206" i="12"/>
  <c r="AK206" i="12" s="1"/>
  <c r="AP205" i="12"/>
  <c r="AN205" i="12"/>
  <c r="AI205" i="12"/>
  <c r="AH205" i="12"/>
  <c r="AL204" i="12"/>
  <c r="AN204" i="12" s="1"/>
  <c r="AI204" i="12"/>
  <c r="AH204" i="12"/>
  <c r="AL203" i="12"/>
  <c r="AN203" i="12" s="1"/>
  <c r="AI203" i="12"/>
  <c r="AH203" i="12"/>
  <c r="AH200" i="12"/>
  <c r="V200" i="12"/>
  <c r="T200" i="12"/>
  <c r="X200" i="12" s="1"/>
  <c r="Z200" i="12" s="1"/>
  <c r="S200" i="12"/>
  <c r="Q200" i="12"/>
  <c r="K200" i="12"/>
  <c r="AH199" i="12"/>
  <c r="W199" i="12"/>
  <c r="V199" i="12"/>
  <c r="T199" i="12"/>
  <c r="X199" i="12" s="1"/>
  <c r="Z199" i="12" s="1"/>
  <c r="S199" i="12"/>
  <c r="Q199" i="12"/>
  <c r="AH198" i="12"/>
  <c r="V198" i="12"/>
  <c r="W198" i="12" s="1"/>
  <c r="T198" i="12"/>
  <c r="X198" i="12" s="1"/>
  <c r="Z198" i="12" s="1"/>
  <c r="S198" i="12"/>
  <c r="Q198" i="12"/>
  <c r="AH197" i="12"/>
  <c r="W197" i="12"/>
  <c r="V197" i="12"/>
  <c r="T197" i="12"/>
  <c r="X197" i="12" s="1"/>
  <c r="Z197" i="12" s="1"/>
  <c r="S197" i="12"/>
  <c r="Q197" i="12"/>
  <c r="AH196" i="12"/>
  <c r="V196" i="12"/>
  <c r="W196" i="12" s="1"/>
  <c r="T196" i="12"/>
  <c r="X196" i="12" s="1"/>
  <c r="Z196" i="12" s="1"/>
  <c r="S196" i="12"/>
  <c r="Q196" i="12"/>
  <c r="AH195" i="12"/>
  <c r="W195" i="12"/>
  <c r="V195" i="12"/>
  <c r="T195" i="12"/>
  <c r="X195" i="12" s="1"/>
  <c r="Z195" i="12" s="1"/>
  <c r="S195" i="12"/>
  <c r="Q195" i="12"/>
  <c r="AH194" i="12"/>
  <c r="V194" i="12"/>
  <c r="W194" i="12" s="1"/>
  <c r="T194" i="12"/>
  <c r="X194" i="12" s="1"/>
  <c r="Z194" i="12" s="1"/>
  <c r="S194" i="12"/>
  <c r="Q194" i="12"/>
  <c r="AH193" i="12"/>
  <c r="W193" i="12"/>
  <c r="V193" i="12"/>
  <c r="T193" i="12"/>
  <c r="X193" i="12" s="1"/>
  <c r="Z193" i="12" s="1"/>
  <c r="S193" i="12"/>
  <c r="Q193" i="12"/>
  <c r="AH192" i="12"/>
  <c r="V192" i="12"/>
  <c r="W192" i="12" s="1"/>
  <c r="T192" i="12"/>
  <c r="X192" i="12" s="1"/>
  <c r="Z192" i="12" s="1"/>
  <c r="S192" i="12"/>
  <c r="Q192" i="12"/>
  <c r="AH191" i="12"/>
  <c r="W191" i="12"/>
  <c r="V191" i="12"/>
  <c r="T191" i="12"/>
  <c r="X191" i="12" s="1"/>
  <c r="Z191" i="12" s="1"/>
  <c r="S191" i="12"/>
  <c r="Q191" i="12"/>
  <c r="AH190" i="12"/>
  <c r="V190" i="12"/>
  <c r="W190" i="12" s="1"/>
  <c r="T190" i="12"/>
  <c r="X190" i="12" s="1"/>
  <c r="Z190" i="12" s="1"/>
  <c r="S190" i="12"/>
  <c r="Q190" i="12"/>
  <c r="AH189" i="12"/>
  <c r="W189" i="12"/>
  <c r="V189" i="12"/>
  <c r="T189" i="12"/>
  <c r="X189" i="12" s="1"/>
  <c r="Z189" i="12" s="1"/>
  <c r="S189" i="12"/>
  <c r="Q189" i="12"/>
  <c r="AH188" i="12"/>
  <c r="V188" i="12"/>
  <c r="W188" i="12" s="1"/>
  <c r="T188" i="12"/>
  <c r="X188" i="12" s="1"/>
  <c r="Z188" i="12" s="1"/>
  <c r="S188" i="12"/>
  <c r="Q188" i="12"/>
  <c r="AH187" i="12"/>
  <c r="W187" i="12"/>
  <c r="V187" i="12"/>
  <c r="T187" i="12"/>
  <c r="X187" i="12" s="1"/>
  <c r="Z187" i="12" s="1"/>
  <c r="S187" i="12"/>
  <c r="Q187" i="12"/>
  <c r="AH186" i="12"/>
  <c r="V186" i="12"/>
  <c r="W186" i="12" s="1"/>
  <c r="T186" i="12"/>
  <c r="X186" i="12" s="1"/>
  <c r="Z186" i="12" s="1"/>
  <c r="S186" i="12"/>
  <c r="Q186" i="12"/>
  <c r="AH185" i="12"/>
  <c r="W185" i="12"/>
  <c r="V185" i="12"/>
  <c r="T185" i="12"/>
  <c r="X185" i="12" s="1"/>
  <c r="Z185" i="12" s="1"/>
  <c r="S185" i="12"/>
  <c r="Q185" i="12"/>
  <c r="AH184" i="12"/>
  <c r="V184" i="12"/>
  <c r="W184" i="12" s="1"/>
  <c r="T184" i="12"/>
  <c r="X184" i="12" s="1"/>
  <c r="Z184" i="12" s="1"/>
  <c r="S184" i="12"/>
  <c r="Q184" i="12"/>
  <c r="AH183" i="12"/>
  <c r="W183" i="12"/>
  <c r="V183" i="12"/>
  <c r="T183" i="12"/>
  <c r="X183" i="12" s="1"/>
  <c r="Z183" i="12" s="1"/>
  <c r="S183" i="12"/>
  <c r="Q183" i="12"/>
  <c r="AH182" i="12"/>
  <c r="V182" i="12"/>
  <c r="W182" i="12" s="1"/>
  <c r="T182" i="12"/>
  <c r="X182" i="12" s="1"/>
  <c r="Z182" i="12" s="1"/>
  <c r="S182" i="12"/>
  <c r="Q182" i="12"/>
  <c r="AH181" i="12"/>
  <c r="W181" i="12"/>
  <c r="V181" i="12"/>
  <c r="T181" i="12"/>
  <c r="X181" i="12" s="1"/>
  <c r="Z181" i="12" s="1"/>
  <c r="S181" i="12"/>
  <c r="Q181" i="12"/>
  <c r="AH180" i="12"/>
  <c r="V180" i="12"/>
  <c r="W180" i="12" s="1"/>
  <c r="T180" i="12"/>
  <c r="X180" i="12" s="1"/>
  <c r="Z180" i="12" s="1"/>
  <c r="S180" i="12"/>
  <c r="Q180" i="12"/>
  <c r="AH179" i="12"/>
  <c r="W179" i="12"/>
  <c r="V179" i="12"/>
  <c r="T179" i="12"/>
  <c r="X179" i="12" s="1"/>
  <c r="Z179" i="12" s="1"/>
  <c r="S179" i="12"/>
  <c r="Q179" i="12"/>
  <c r="AH178" i="12"/>
  <c r="V178" i="12"/>
  <c r="W178" i="12" s="1"/>
  <c r="T178" i="12"/>
  <c r="X178" i="12" s="1"/>
  <c r="Z178" i="12" s="1"/>
  <c r="S178" i="12"/>
  <c r="Q178" i="12"/>
  <c r="AH177" i="12"/>
  <c r="W177" i="12"/>
  <c r="V177" i="12"/>
  <c r="T177" i="12"/>
  <c r="X177" i="12" s="1"/>
  <c r="Z177" i="12" s="1"/>
  <c r="S177" i="12"/>
  <c r="Q177" i="12"/>
  <c r="AH176" i="12"/>
  <c r="V176" i="12"/>
  <c r="W176" i="12" s="1"/>
  <c r="T176" i="12"/>
  <c r="X176" i="12" s="1"/>
  <c r="Z176" i="12" s="1"/>
  <c r="S176" i="12"/>
  <c r="Q176" i="12"/>
  <c r="AH175" i="12"/>
  <c r="W175" i="12"/>
  <c r="V175" i="12"/>
  <c r="T175" i="12"/>
  <c r="X175" i="12" s="1"/>
  <c r="Z175" i="12" s="1"/>
  <c r="S175" i="12"/>
  <c r="Q175" i="12"/>
  <c r="AH174" i="12"/>
  <c r="V174" i="12"/>
  <c r="W174" i="12" s="1"/>
  <c r="T174" i="12"/>
  <c r="X174" i="12" s="1"/>
  <c r="Z174" i="12" s="1"/>
  <c r="S174" i="12"/>
  <c r="Q174" i="12"/>
  <c r="AH173" i="12"/>
  <c r="W173" i="12"/>
  <c r="V173" i="12"/>
  <c r="T173" i="12"/>
  <c r="X173" i="12" s="1"/>
  <c r="Z173" i="12" s="1"/>
  <c r="S173" i="12"/>
  <c r="Q173" i="12"/>
  <c r="AH172" i="12"/>
  <c r="V172" i="12"/>
  <c r="W172" i="12" s="1"/>
  <c r="T172" i="12"/>
  <c r="X172" i="12" s="1"/>
  <c r="Z172" i="12" s="1"/>
  <c r="S172" i="12"/>
  <c r="Q172" i="12"/>
  <c r="AH171" i="12"/>
  <c r="W171" i="12"/>
  <c r="V171" i="12"/>
  <c r="T171" i="12"/>
  <c r="X171" i="12" s="1"/>
  <c r="Z171" i="12" s="1"/>
  <c r="S171" i="12"/>
  <c r="Q171" i="12"/>
  <c r="AH170" i="12"/>
  <c r="V170" i="12"/>
  <c r="W170" i="12" s="1"/>
  <c r="T170" i="12"/>
  <c r="X170" i="12" s="1"/>
  <c r="Z170" i="12" s="1"/>
  <c r="S170" i="12"/>
  <c r="Q170" i="12"/>
  <c r="AH169" i="12"/>
  <c r="W169" i="12"/>
  <c r="V169" i="12"/>
  <c r="T169" i="12"/>
  <c r="X169" i="12" s="1"/>
  <c r="Z169" i="12" s="1"/>
  <c r="S169" i="12"/>
  <c r="Q169" i="12"/>
  <c r="AH168" i="12"/>
  <c r="V168" i="12"/>
  <c r="W168" i="12" s="1"/>
  <c r="T168" i="12"/>
  <c r="X168" i="12" s="1"/>
  <c r="Z168" i="12" s="1"/>
  <c r="S168" i="12"/>
  <c r="Q168" i="12"/>
  <c r="AH167" i="12"/>
  <c r="W167" i="12"/>
  <c r="V167" i="12"/>
  <c r="T167" i="12"/>
  <c r="X167" i="12" s="1"/>
  <c r="Z167" i="12" s="1"/>
  <c r="S167" i="12"/>
  <c r="Q167" i="12"/>
  <c r="AH166" i="12"/>
  <c r="V166" i="12"/>
  <c r="W166" i="12" s="1"/>
  <c r="T166" i="12"/>
  <c r="X166" i="12" s="1"/>
  <c r="Z166" i="12" s="1"/>
  <c r="S166" i="12"/>
  <c r="Q166" i="12"/>
  <c r="AH165" i="12"/>
  <c r="W165" i="12"/>
  <c r="V165" i="12"/>
  <c r="T165" i="12"/>
  <c r="X165" i="12" s="1"/>
  <c r="Z165" i="12" s="1"/>
  <c r="S165" i="12"/>
  <c r="Q165" i="12"/>
  <c r="AH164" i="12"/>
  <c r="V164" i="12"/>
  <c r="W164" i="12" s="1"/>
  <c r="T164" i="12"/>
  <c r="X164" i="12" s="1"/>
  <c r="Z164" i="12" s="1"/>
  <c r="S164" i="12"/>
  <c r="Q164" i="12"/>
  <c r="AH163" i="12"/>
  <c r="W163" i="12"/>
  <c r="V163" i="12"/>
  <c r="T163" i="12"/>
  <c r="X163" i="12" s="1"/>
  <c r="Z163" i="12" s="1"/>
  <c r="S163" i="12"/>
  <c r="Q163" i="12"/>
  <c r="AH162" i="12"/>
  <c r="V162" i="12"/>
  <c r="W162" i="12" s="1"/>
  <c r="T162" i="12"/>
  <c r="X162" i="12" s="1"/>
  <c r="Z162" i="12" s="1"/>
  <c r="S162" i="12"/>
  <c r="Q162" i="12"/>
  <c r="AH161" i="12"/>
  <c r="W161" i="12"/>
  <c r="V161" i="12"/>
  <c r="T161" i="12"/>
  <c r="X161" i="12" s="1"/>
  <c r="Z161" i="12" s="1"/>
  <c r="S161" i="12"/>
  <c r="Q161" i="12"/>
  <c r="AH160" i="12"/>
  <c r="V160" i="12"/>
  <c r="W160" i="12" s="1"/>
  <c r="T160" i="12"/>
  <c r="X160" i="12" s="1"/>
  <c r="Z160" i="12" s="1"/>
  <c r="S160" i="12"/>
  <c r="Q160" i="12"/>
  <c r="AH159" i="12"/>
  <c r="W159" i="12"/>
  <c r="V159" i="12"/>
  <c r="T159" i="12"/>
  <c r="X159" i="12" s="1"/>
  <c r="Z159" i="12" s="1"/>
  <c r="S159" i="12"/>
  <c r="Q159" i="12"/>
  <c r="AH158" i="12"/>
  <c r="V158" i="12"/>
  <c r="W158" i="12" s="1"/>
  <c r="T158" i="12"/>
  <c r="X158" i="12" s="1"/>
  <c r="Z158" i="12" s="1"/>
  <c r="S158" i="12"/>
  <c r="Q158" i="12"/>
  <c r="AH157" i="12"/>
  <c r="W157" i="12"/>
  <c r="V157" i="12"/>
  <c r="T157" i="12"/>
  <c r="X157" i="12" s="1"/>
  <c r="Z157" i="12" s="1"/>
  <c r="S157" i="12"/>
  <c r="Q157" i="12"/>
  <c r="AH156" i="12"/>
  <c r="V156" i="12"/>
  <c r="W156" i="12" s="1"/>
  <c r="T156" i="12"/>
  <c r="X156" i="12" s="1"/>
  <c r="Z156" i="12" s="1"/>
  <c r="S156" i="12"/>
  <c r="Q156" i="12"/>
  <c r="AH155" i="12"/>
  <c r="W155" i="12"/>
  <c r="V155" i="12"/>
  <c r="T155" i="12"/>
  <c r="X155" i="12" s="1"/>
  <c r="Z155" i="12" s="1"/>
  <c r="S155" i="12"/>
  <c r="Q155" i="12"/>
  <c r="AH154" i="12"/>
  <c r="V154" i="12"/>
  <c r="W154" i="12" s="1"/>
  <c r="T154" i="12"/>
  <c r="X154" i="12" s="1"/>
  <c r="Z154" i="12" s="1"/>
  <c r="S154" i="12"/>
  <c r="Q154" i="12"/>
  <c r="AH153" i="12"/>
  <c r="W153" i="12"/>
  <c r="V153" i="12"/>
  <c r="T153" i="12"/>
  <c r="X153" i="12" s="1"/>
  <c r="Z153" i="12" s="1"/>
  <c r="S153" i="12"/>
  <c r="Q153" i="12"/>
  <c r="AH152" i="12"/>
  <c r="V152" i="12"/>
  <c r="W152" i="12" s="1"/>
  <c r="T152" i="12"/>
  <c r="X152" i="12" s="1"/>
  <c r="Z152" i="12" s="1"/>
  <c r="S152" i="12"/>
  <c r="Q152" i="12"/>
  <c r="AH151" i="12"/>
  <c r="W151" i="12"/>
  <c r="V151" i="12"/>
  <c r="T151" i="12"/>
  <c r="X151" i="12" s="1"/>
  <c r="Z151" i="12" s="1"/>
  <c r="S151" i="12"/>
  <c r="Q151" i="12"/>
  <c r="AH150" i="12"/>
  <c r="V150" i="12"/>
  <c r="W150" i="12" s="1"/>
  <c r="T150" i="12"/>
  <c r="X150" i="12" s="1"/>
  <c r="Z150" i="12" s="1"/>
  <c r="S150" i="12"/>
  <c r="Q150" i="12"/>
  <c r="AH149" i="12"/>
  <c r="W149" i="12"/>
  <c r="V149" i="12"/>
  <c r="T149" i="12"/>
  <c r="X149" i="12" s="1"/>
  <c r="Z149" i="12" s="1"/>
  <c r="S149" i="12"/>
  <c r="Q149" i="12"/>
  <c r="AH148" i="12"/>
  <c r="V148" i="12"/>
  <c r="W148" i="12" s="1"/>
  <c r="T148" i="12"/>
  <c r="X148" i="12" s="1"/>
  <c r="Z148" i="12" s="1"/>
  <c r="S148" i="12"/>
  <c r="Q148" i="12"/>
  <c r="AH147" i="12"/>
  <c r="W147" i="12"/>
  <c r="V147" i="12"/>
  <c r="T147" i="12"/>
  <c r="X147" i="12" s="1"/>
  <c r="Z147" i="12" s="1"/>
  <c r="S147" i="12"/>
  <c r="Q147" i="12"/>
  <c r="AH146" i="12"/>
  <c r="V146" i="12"/>
  <c r="W146" i="12" s="1"/>
  <c r="T146" i="12"/>
  <c r="X146" i="12" s="1"/>
  <c r="Z146" i="12" s="1"/>
  <c r="S146" i="12"/>
  <c r="Q146" i="12"/>
  <c r="AH145" i="12"/>
  <c r="W145" i="12"/>
  <c r="V145" i="12"/>
  <c r="T145" i="12"/>
  <c r="X145" i="12" s="1"/>
  <c r="Z145" i="12" s="1"/>
  <c r="S145" i="12"/>
  <c r="Q145" i="12"/>
  <c r="AH144" i="12"/>
  <c r="V144" i="12"/>
  <c r="W144" i="12" s="1"/>
  <c r="T144" i="12"/>
  <c r="X144" i="12" s="1"/>
  <c r="Z144" i="12" s="1"/>
  <c r="S144" i="12"/>
  <c r="Q144" i="12"/>
  <c r="AH143" i="12"/>
  <c r="W143" i="12"/>
  <c r="V143" i="12"/>
  <c r="T143" i="12"/>
  <c r="X143" i="12" s="1"/>
  <c r="Z143" i="12" s="1"/>
  <c r="S143" i="12"/>
  <c r="Q143" i="12"/>
  <c r="AH142" i="12"/>
  <c r="V142" i="12"/>
  <c r="W142" i="12" s="1"/>
  <c r="T142" i="12"/>
  <c r="X142" i="12" s="1"/>
  <c r="Z142" i="12" s="1"/>
  <c r="S142" i="12"/>
  <c r="Q142" i="12"/>
  <c r="AH141" i="12"/>
  <c r="W141" i="12"/>
  <c r="V141" i="12"/>
  <c r="T141" i="12"/>
  <c r="X141" i="12" s="1"/>
  <c r="Z141" i="12" s="1"/>
  <c r="S141" i="12"/>
  <c r="Q141" i="12"/>
  <c r="AH140" i="12"/>
  <c r="V140" i="12"/>
  <c r="W140" i="12" s="1"/>
  <c r="T140" i="12"/>
  <c r="X140" i="12" s="1"/>
  <c r="Z140" i="12" s="1"/>
  <c r="S140" i="12"/>
  <c r="Q140" i="12"/>
  <c r="AH139" i="12"/>
  <c r="W139" i="12"/>
  <c r="V139" i="12"/>
  <c r="T139" i="12"/>
  <c r="X139" i="12" s="1"/>
  <c r="Z139" i="12" s="1"/>
  <c r="S139" i="12"/>
  <c r="Q139" i="12"/>
  <c r="AH138" i="12"/>
  <c r="V138" i="12"/>
  <c r="W138" i="12" s="1"/>
  <c r="T138" i="12"/>
  <c r="X138" i="12" s="1"/>
  <c r="Z138" i="12" s="1"/>
  <c r="S138" i="12"/>
  <c r="Q138" i="12"/>
  <c r="AH137" i="12"/>
  <c r="W137" i="12"/>
  <c r="V137" i="12"/>
  <c r="T137" i="12"/>
  <c r="X137" i="12" s="1"/>
  <c r="Z137" i="12" s="1"/>
  <c r="S137" i="12"/>
  <c r="Q137" i="12"/>
  <c r="AH136" i="12"/>
  <c r="V136" i="12"/>
  <c r="W136" i="12" s="1"/>
  <c r="T136" i="12"/>
  <c r="X136" i="12" s="1"/>
  <c r="Z136" i="12" s="1"/>
  <c r="S136" i="12"/>
  <c r="Q136" i="12"/>
  <c r="AH135" i="12"/>
  <c r="W135" i="12"/>
  <c r="V135" i="12"/>
  <c r="T135" i="12"/>
  <c r="X135" i="12" s="1"/>
  <c r="Z135" i="12" s="1"/>
  <c r="S135" i="12"/>
  <c r="Q135" i="12"/>
  <c r="AH134" i="12"/>
  <c r="V134" i="12"/>
  <c r="W134" i="12" s="1"/>
  <c r="T134" i="12"/>
  <c r="X134" i="12" s="1"/>
  <c r="Z134" i="12" s="1"/>
  <c r="S134" i="12"/>
  <c r="Q134" i="12"/>
  <c r="AH133" i="12"/>
  <c r="W133" i="12"/>
  <c r="V133" i="12"/>
  <c r="T133" i="12"/>
  <c r="X133" i="12" s="1"/>
  <c r="Z133" i="12" s="1"/>
  <c r="S133" i="12"/>
  <c r="Q133" i="12"/>
  <c r="AH132" i="12"/>
  <c r="V132" i="12"/>
  <c r="W132" i="12" s="1"/>
  <c r="T132" i="12"/>
  <c r="X132" i="12" s="1"/>
  <c r="Z132" i="12" s="1"/>
  <c r="S132" i="12"/>
  <c r="Q132" i="12"/>
  <c r="AH131" i="12"/>
  <c r="W131" i="12"/>
  <c r="V131" i="12"/>
  <c r="T131" i="12"/>
  <c r="X131" i="12" s="1"/>
  <c r="Z131" i="12" s="1"/>
  <c r="S131" i="12"/>
  <c r="Q131" i="12"/>
  <c r="AH130" i="12"/>
  <c r="V130" i="12"/>
  <c r="W130" i="12" s="1"/>
  <c r="T130" i="12"/>
  <c r="X130" i="12" s="1"/>
  <c r="Z130" i="12" s="1"/>
  <c r="S130" i="12"/>
  <c r="Q130" i="12"/>
  <c r="AH129" i="12"/>
  <c r="W129" i="12"/>
  <c r="V129" i="12"/>
  <c r="T129" i="12"/>
  <c r="X129" i="12" s="1"/>
  <c r="Z129" i="12" s="1"/>
  <c r="S129" i="12"/>
  <c r="Q129" i="12"/>
  <c r="AH128" i="12"/>
  <c r="V128" i="12"/>
  <c r="W128" i="12" s="1"/>
  <c r="T128" i="12"/>
  <c r="X128" i="12" s="1"/>
  <c r="Z128" i="12" s="1"/>
  <c r="S128" i="12"/>
  <c r="Q128" i="12"/>
  <c r="AH127" i="12"/>
  <c r="W127" i="12"/>
  <c r="V127" i="12"/>
  <c r="T127" i="12"/>
  <c r="X127" i="12" s="1"/>
  <c r="Z127" i="12" s="1"/>
  <c r="S127" i="12"/>
  <c r="Q127" i="12"/>
  <c r="AH126" i="12"/>
  <c r="V126" i="12"/>
  <c r="W126" i="12" s="1"/>
  <c r="T126" i="12"/>
  <c r="X126" i="12" s="1"/>
  <c r="Z126" i="12" s="1"/>
  <c r="S126" i="12"/>
  <c r="Q126" i="12"/>
  <c r="AH125" i="12"/>
  <c r="W125" i="12"/>
  <c r="V125" i="12"/>
  <c r="T125" i="12"/>
  <c r="X125" i="12" s="1"/>
  <c r="Z125" i="12" s="1"/>
  <c r="S125" i="12"/>
  <c r="Q125" i="12"/>
  <c r="AH124" i="12"/>
  <c r="V124" i="12"/>
  <c r="W124" i="12" s="1"/>
  <c r="T124" i="12"/>
  <c r="X124" i="12" s="1"/>
  <c r="Z124" i="12" s="1"/>
  <c r="S124" i="12"/>
  <c r="Q124" i="12"/>
  <c r="AH123" i="12"/>
  <c r="W123" i="12"/>
  <c r="V123" i="12"/>
  <c r="T123" i="12"/>
  <c r="X123" i="12" s="1"/>
  <c r="Z123" i="12" s="1"/>
  <c r="S123" i="12"/>
  <c r="Q123" i="12"/>
  <c r="AH122" i="12"/>
  <c r="V122" i="12"/>
  <c r="W122" i="12" s="1"/>
  <c r="T122" i="12"/>
  <c r="X122" i="12" s="1"/>
  <c r="Z122" i="12" s="1"/>
  <c r="S122" i="12"/>
  <c r="Q122" i="12"/>
  <c r="AH121" i="12"/>
  <c r="W121" i="12"/>
  <c r="V121" i="12"/>
  <c r="T121" i="12"/>
  <c r="X121" i="12" s="1"/>
  <c r="Z121" i="12" s="1"/>
  <c r="S121" i="12"/>
  <c r="Q121" i="12"/>
  <c r="AH120" i="12"/>
  <c r="V120" i="12"/>
  <c r="W120" i="12" s="1"/>
  <c r="T120" i="12"/>
  <c r="X120" i="12" s="1"/>
  <c r="Z120" i="12" s="1"/>
  <c r="S120" i="12"/>
  <c r="Q120" i="12"/>
  <c r="AH119" i="12"/>
  <c r="W119" i="12"/>
  <c r="V119" i="12"/>
  <c r="T119" i="12"/>
  <c r="X119" i="12" s="1"/>
  <c r="Z119" i="12" s="1"/>
  <c r="S119" i="12"/>
  <c r="Q119" i="12"/>
  <c r="AH118" i="12"/>
  <c r="V118" i="12"/>
  <c r="W118" i="12" s="1"/>
  <c r="T118" i="12"/>
  <c r="X118" i="12" s="1"/>
  <c r="Z118" i="12" s="1"/>
  <c r="S118" i="12"/>
  <c r="Q118" i="12"/>
  <c r="AH117" i="12"/>
  <c r="W117" i="12"/>
  <c r="V117" i="12"/>
  <c r="T117" i="12"/>
  <c r="X117" i="12" s="1"/>
  <c r="Z117" i="12" s="1"/>
  <c r="S117" i="12"/>
  <c r="Q117" i="12"/>
  <c r="AH116" i="12"/>
  <c r="V116" i="12"/>
  <c r="W116" i="12" s="1"/>
  <c r="T116" i="12"/>
  <c r="X116" i="12" s="1"/>
  <c r="Z116" i="12" s="1"/>
  <c r="S116" i="12"/>
  <c r="Q116" i="12"/>
  <c r="AH115" i="12"/>
  <c r="W115" i="12"/>
  <c r="V115" i="12"/>
  <c r="T115" i="12"/>
  <c r="X115" i="12" s="1"/>
  <c r="Z115" i="12" s="1"/>
  <c r="S115" i="12"/>
  <c r="Q115" i="12"/>
  <c r="AH114" i="12"/>
  <c r="V114" i="12"/>
  <c r="W114" i="12" s="1"/>
  <c r="T114" i="12"/>
  <c r="X114" i="12" s="1"/>
  <c r="Z114" i="12" s="1"/>
  <c r="S114" i="12"/>
  <c r="Q114" i="12"/>
  <c r="AH113" i="12"/>
  <c r="W113" i="12"/>
  <c r="V113" i="12"/>
  <c r="T113" i="12"/>
  <c r="X113" i="12" s="1"/>
  <c r="Z113" i="12" s="1"/>
  <c r="S113" i="12"/>
  <c r="Q113" i="12"/>
  <c r="AH112" i="12"/>
  <c r="V112" i="12"/>
  <c r="W112" i="12" s="1"/>
  <c r="T112" i="12"/>
  <c r="X112" i="12" s="1"/>
  <c r="Z112" i="12" s="1"/>
  <c r="S112" i="12"/>
  <c r="Q112" i="12"/>
  <c r="AH111" i="12"/>
  <c r="W111" i="12"/>
  <c r="V111" i="12"/>
  <c r="T111" i="12"/>
  <c r="X111" i="12" s="1"/>
  <c r="Z111" i="12" s="1"/>
  <c r="S111" i="12"/>
  <c r="Q111" i="12"/>
  <c r="AH110" i="12"/>
  <c r="V110" i="12"/>
  <c r="W110" i="12" s="1"/>
  <c r="T110" i="12"/>
  <c r="X110" i="12" s="1"/>
  <c r="Z110" i="12" s="1"/>
  <c r="S110" i="12"/>
  <c r="Q110" i="12"/>
  <c r="AH109" i="12"/>
  <c r="W109" i="12"/>
  <c r="V109" i="12"/>
  <c r="T109" i="12"/>
  <c r="X109" i="12" s="1"/>
  <c r="Z109" i="12" s="1"/>
  <c r="S109" i="12"/>
  <c r="Q109" i="12"/>
  <c r="AH108" i="12"/>
  <c r="V108" i="12"/>
  <c r="W108" i="12" s="1"/>
  <c r="T108" i="12"/>
  <c r="X108" i="12" s="1"/>
  <c r="Z108" i="12" s="1"/>
  <c r="S108" i="12"/>
  <c r="Q108" i="12"/>
  <c r="AH107" i="12"/>
  <c r="W107" i="12"/>
  <c r="V107" i="12"/>
  <c r="T107" i="12"/>
  <c r="X107" i="12" s="1"/>
  <c r="Z107" i="12" s="1"/>
  <c r="S107" i="12"/>
  <c r="Q107" i="12"/>
  <c r="AH106" i="12"/>
  <c r="V106" i="12"/>
  <c r="W106" i="12" s="1"/>
  <c r="T106" i="12"/>
  <c r="X106" i="12" s="1"/>
  <c r="Z106" i="12" s="1"/>
  <c r="S106" i="12"/>
  <c r="Q106" i="12"/>
  <c r="AH105" i="12"/>
  <c r="W105" i="12"/>
  <c r="V105" i="12"/>
  <c r="T105" i="12"/>
  <c r="X105" i="12" s="1"/>
  <c r="Z105" i="12" s="1"/>
  <c r="S105" i="12"/>
  <c r="Q105" i="12"/>
  <c r="AH104" i="12"/>
  <c r="V104" i="12"/>
  <c r="W104" i="12" s="1"/>
  <c r="T104" i="12"/>
  <c r="X104" i="12" s="1"/>
  <c r="Z104" i="12" s="1"/>
  <c r="S104" i="12"/>
  <c r="Q104" i="12"/>
  <c r="AH103" i="12"/>
  <c r="W103" i="12"/>
  <c r="V103" i="12"/>
  <c r="T103" i="12"/>
  <c r="X103" i="12" s="1"/>
  <c r="Z103" i="12" s="1"/>
  <c r="S103" i="12"/>
  <c r="Q103" i="12"/>
  <c r="AH102" i="12"/>
  <c r="V102" i="12"/>
  <c r="W102" i="12" s="1"/>
  <c r="T102" i="12"/>
  <c r="X102" i="12" s="1"/>
  <c r="Z102" i="12" s="1"/>
  <c r="S102" i="12"/>
  <c r="Q102" i="12"/>
  <c r="AH101" i="12"/>
  <c r="W101" i="12"/>
  <c r="V101" i="12"/>
  <c r="T101" i="12"/>
  <c r="X101" i="12" s="1"/>
  <c r="Z101" i="12" s="1"/>
  <c r="S101" i="12"/>
  <c r="Q101" i="12"/>
  <c r="AH100" i="12"/>
  <c r="V100" i="12"/>
  <c r="W100" i="12" s="1"/>
  <c r="T100" i="12"/>
  <c r="X100" i="12" s="1"/>
  <c r="Z100" i="12" s="1"/>
  <c r="S100" i="12"/>
  <c r="Q100" i="12"/>
  <c r="AH99" i="12"/>
  <c r="W99" i="12"/>
  <c r="V99" i="12"/>
  <c r="T99" i="12"/>
  <c r="X99" i="12" s="1"/>
  <c r="Z99" i="12" s="1"/>
  <c r="S99" i="12"/>
  <c r="Q99" i="12"/>
  <c r="AH98" i="12"/>
  <c r="V98" i="12"/>
  <c r="W98" i="12" s="1"/>
  <c r="T98" i="12"/>
  <c r="X98" i="12" s="1"/>
  <c r="Z98" i="12" s="1"/>
  <c r="S98" i="12"/>
  <c r="Q98" i="12"/>
  <c r="AH97" i="12"/>
  <c r="W97" i="12"/>
  <c r="V97" i="12"/>
  <c r="T97" i="12"/>
  <c r="X97" i="12" s="1"/>
  <c r="Z97" i="12" s="1"/>
  <c r="S97" i="12"/>
  <c r="Q97" i="12"/>
  <c r="AH96" i="12"/>
  <c r="V96" i="12"/>
  <c r="W96" i="12" s="1"/>
  <c r="T96" i="12"/>
  <c r="X96" i="12" s="1"/>
  <c r="Z96" i="12" s="1"/>
  <c r="S96" i="12"/>
  <c r="Q96" i="12"/>
  <c r="AH95" i="12"/>
  <c r="W95" i="12"/>
  <c r="V95" i="12"/>
  <c r="T95" i="12"/>
  <c r="X95" i="12" s="1"/>
  <c r="Z95" i="12" s="1"/>
  <c r="S95" i="12"/>
  <c r="Q95" i="12"/>
  <c r="AH94" i="12"/>
  <c r="V94" i="12"/>
  <c r="W94" i="12" s="1"/>
  <c r="T94" i="12"/>
  <c r="X94" i="12" s="1"/>
  <c r="Z94" i="12" s="1"/>
  <c r="S94" i="12"/>
  <c r="Q94" i="12"/>
  <c r="AH93" i="12"/>
  <c r="W93" i="12"/>
  <c r="V93" i="12"/>
  <c r="T93" i="12"/>
  <c r="X93" i="12" s="1"/>
  <c r="Z93" i="12" s="1"/>
  <c r="S93" i="12"/>
  <c r="Q93" i="12"/>
  <c r="AH92" i="12"/>
  <c r="V92" i="12"/>
  <c r="W92" i="12" s="1"/>
  <c r="T92" i="12"/>
  <c r="X92" i="12" s="1"/>
  <c r="Z92" i="12" s="1"/>
  <c r="S92" i="12"/>
  <c r="Q92" i="12"/>
  <c r="AH91" i="12"/>
  <c r="W91" i="12"/>
  <c r="V91" i="12"/>
  <c r="T91" i="12"/>
  <c r="X91" i="12" s="1"/>
  <c r="Z91" i="12" s="1"/>
  <c r="S91" i="12"/>
  <c r="Q91" i="12"/>
  <c r="AH90" i="12"/>
  <c r="V90" i="12"/>
  <c r="W90" i="12" s="1"/>
  <c r="T90" i="12"/>
  <c r="X90" i="12" s="1"/>
  <c r="Z90" i="12" s="1"/>
  <c r="S90" i="12"/>
  <c r="Q90" i="12"/>
  <c r="AH89" i="12"/>
  <c r="W89" i="12"/>
  <c r="V89" i="12"/>
  <c r="T89" i="12"/>
  <c r="X89" i="12" s="1"/>
  <c r="Z89" i="12" s="1"/>
  <c r="S89" i="12"/>
  <c r="Q89" i="12"/>
  <c r="AH88" i="12"/>
  <c r="V88" i="12"/>
  <c r="W88" i="12" s="1"/>
  <c r="T88" i="12"/>
  <c r="X88" i="12" s="1"/>
  <c r="Z88" i="12" s="1"/>
  <c r="S88" i="12"/>
  <c r="Q88" i="12"/>
  <c r="AH87" i="12"/>
  <c r="AG87" i="12"/>
  <c r="V87" i="12"/>
  <c r="W87" i="12" s="1"/>
  <c r="T87" i="12"/>
  <c r="X87" i="12" s="1"/>
  <c r="Z87" i="12" s="1"/>
  <c r="S87" i="12"/>
  <c r="Q87" i="12"/>
  <c r="K87" i="12"/>
  <c r="AH86" i="12"/>
  <c r="V86" i="12"/>
  <c r="W86" i="12" s="1"/>
  <c r="T86" i="12"/>
  <c r="X86" i="12" s="1"/>
  <c r="Z86" i="12" s="1"/>
  <c r="S86" i="12"/>
  <c r="Q86" i="12"/>
  <c r="K86" i="12"/>
  <c r="AH85" i="12"/>
  <c r="V85" i="12"/>
  <c r="T85" i="12"/>
  <c r="X85" i="12" s="1"/>
  <c r="Z85" i="12" s="1"/>
  <c r="S85" i="12"/>
  <c r="Q85" i="12"/>
  <c r="K85" i="12"/>
  <c r="AH84" i="12"/>
  <c r="W84" i="12"/>
  <c r="V84" i="12"/>
  <c r="AG84" i="12" s="1"/>
  <c r="T84" i="12"/>
  <c r="X84" i="12" s="1"/>
  <c r="Z84" i="12" s="1"/>
  <c r="S84" i="12"/>
  <c r="Q84" i="12"/>
  <c r="K84" i="12"/>
  <c r="AH83" i="12"/>
  <c r="V83" i="12"/>
  <c r="W83" i="12" s="1"/>
  <c r="T83" i="12"/>
  <c r="X83" i="12" s="1"/>
  <c r="Z83" i="12" s="1"/>
  <c r="S83" i="12"/>
  <c r="Q83" i="12"/>
  <c r="K83" i="12"/>
  <c r="AH82" i="12"/>
  <c r="V82" i="12"/>
  <c r="W82" i="12" s="1"/>
  <c r="T82" i="12"/>
  <c r="X82" i="12" s="1"/>
  <c r="Z82" i="12" s="1"/>
  <c r="S82" i="12"/>
  <c r="Q82" i="12"/>
  <c r="K82" i="12"/>
  <c r="AH81" i="12"/>
  <c r="V81" i="12"/>
  <c r="T81" i="12"/>
  <c r="X81" i="12" s="1"/>
  <c r="Z81" i="12" s="1"/>
  <c r="S81" i="12"/>
  <c r="Q81" i="12"/>
  <c r="K81" i="12"/>
  <c r="AH80" i="12"/>
  <c r="V80" i="12"/>
  <c r="T80" i="12"/>
  <c r="X80" i="12" s="1"/>
  <c r="Z80" i="12" s="1"/>
  <c r="S80" i="12"/>
  <c r="Q80" i="12"/>
  <c r="K80" i="12"/>
  <c r="AH79" i="12"/>
  <c r="V79" i="12"/>
  <c r="W79" i="12" s="1"/>
  <c r="T79" i="12"/>
  <c r="X79" i="12" s="1"/>
  <c r="Z79" i="12" s="1"/>
  <c r="S79" i="12"/>
  <c r="Q79" i="12"/>
  <c r="K79" i="12"/>
  <c r="AH78" i="12"/>
  <c r="AG78" i="12"/>
  <c r="V78" i="12"/>
  <c r="W78" i="12" s="1"/>
  <c r="T78" i="12"/>
  <c r="X78" i="12" s="1"/>
  <c r="Z78" i="12" s="1"/>
  <c r="S78" i="12"/>
  <c r="Q78" i="12"/>
  <c r="K78" i="12"/>
  <c r="AH77" i="12"/>
  <c r="V77" i="12"/>
  <c r="T77" i="12"/>
  <c r="X77" i="12" s="1"/>
  <c r="Z77" i="12" s="1"/>
  <c r="S77" i="12"/>
  <c r="Q77" i="12"/>
  <c r="K77" i="12"/>
  <c r="AH76" i="12"/>
  <c r="V76" i="12"/>
  <c r="AG76" i="12" s="1"/>
  <c r="T76" i="12"/>
  <c r="X76" i="12" s="1"/>
  <c r="Z76" i="12" s="1"/>
  <c r="S76" i="12"/>
  <c r="Q76" i="12"/>
  <c r="K76" i="12"/>
  <c r="AH75" i="12"/>
  <c r="V75" i="12"/>
  <c r="T75" i="12"/>
  <c r="X75" i="12" s="1"/>
  <c r="Z75" i="12" s="1"/>
  <c r="S75" i="12"/>
  <c r="Q75" i="12"/>
  <c r="K75" i="12"/>
  <c r="AH74" i="12"/>
  <c r="V74" i="12"/>
  <c r="W74" i="12" s="1"/>
  <c r="T74" i="12"/>
  <c r="X74" i="12" s="1"/>
  <c r="Z74" i="12" s="1"/>
  <c r="S74" i="12"/>
  <c r="Q74" i="12"/>
  <c r="K74" i="12"/>
  <c r="AH73" i="12"/>
  <c r="V73" i="12"/>
  <c r="T73" i="12"/>
  <c r="X73" i="12" s="1"/>
  <c r="Z73" i="12" s="1"/>
  <c r="S73" i="12"/>
  <c r="Q73" i="12"/>
  <c r="K73" i="12"/>
  <c r="AH72" i="12"/>
  <c r="W72" i="12"/>
  <c r="V72" i="12"/>
  <c r="AG72" i="12" s="1"/>
  <c r="T72" i="12"/>
  <c r="X72" i="12" s="1"/>
  <c r="Z72" i="12" s="1"/>
  <c r="S72" i="12"/>
  <c r="Q72" i="12"/>
  <c r="K72" i="12"/>
  <c r="AH71" i="12"/>
  <c r="AG71" i="12"/>
  <c r="V71" i="12"/>
  <c r="W71" i="12" s="1"/>
  <c r="T71" i="12"/>
  <c r="X71" i="12" s="1"/>
  <c r="Z71" i="12" s="1"/>
  <c r="S71" i="12"/>
  <c r="Q71" i="12"/>
  <c r="K71" i="12"/>
  <c r="AH70" i="12"/>
  <c r="V70" i="12"/>
  <c r="W70" i="12" s="1"/>
  <c r="T70" i="12"/>
  <c r="X70" i="12" s="1"/>
  <c r="Z70" i="12" s="1"/>
  <c r="S70" i="12"/>
  <c r="Q70" i="12"/>
  <c r="K70" i="12"/>
  <c r="AH69" i="12"/>
  <c r="V69" i="12"/>
  <c r="T69" i="12"/>
  <c r="X69" i="12" s="1"/>
  <c r="Z69" i="12" s="1"/>
  <c r="S69" i="12"/>
  <c r="Q69" i="12"/>
  <c r="K69" i="12"/>
  <c r="AH68" i="12"/>
  <c r="V68" i="12"/>
  <c r="AG68" i="12" s="1"/>
  <c r="T68" i="12"/>
  <c r="X68" i="12" s="1"/>
  <c r="Z68" i="12" s="1"/>
  <c r="S68" i="12"/>
  <c r="Q68" i="12"/>
  <c r="K68" i="12"/>
  <c r="AH67" i="12"/>
  <c r="AG67" i="12"/>
  <c r="V67" i="12"/>
  <c r="W67" i="12" s="1"/>
  <c r="T67" i="12"/>
  <c r="X67" i="12" s="1"/>
  <c r="Z67" i="12" s="1"/>
  <c r="S67" i="12"/>
  <c r="Q67" i="12"/>
  <c r="K67" i="12"/>
  <c r="AH66" i="12"/>
  <c r="V66" i="12"/>
  <c r="AG66" i="12" s="1"/>
  <c r="T66" i="12"/>
  <c r="X66" i="12" s="1"/>
  <c r="Z66" i="12" s="1"/>
  <c r="S66" i="12"/>
  <c r="Q66" i="12"/>
  <c r="K66" i="12"/>
  <c r="AH65" i="12"/>
  <c r="V65" i="12"/>
  <c r="T65" i="12"/>
  <c r="X65" i="12" s="1"/>
  <c r="Z65" i="12" s="1"/>
  <c r="S65" i="12"/>
  <c r="Q65" i="12"/>
  <c r="K65" i="12"/>
  <c r="AH64" i="12"/>
  <c r="V64" i="12"/>
  <c r="AG64" i="12" s="1"/>
  <c r="T64" i="12"/>
  <c r="X64" i="12" s="1"/>
  <c r="Z64" i="12" s="1"/>
  <c r="S64" i="12"/>
  <c r="Q64" i="12"/>
  <c r="K64" i="12"/>
  <c r="AH63" i="12"/>
  <c r="AG63" i="12"/>
  <c r="V63" i="12"/>
  <c r="W63" i="12" s="1"/>
  <c r="T63" i="12"/>
  <c r="X63" i="12" s="1"/>
  <c r="Z63" i="12" s="1"/>
  <c r="S63" i="12"/>
  <c r="Q63" i="12"/>
  <c r="K63" i="12"/>
  <c r="AH62" i="12"/>
  <c r="V62" i="12"/>
  <c r="AG62" i="12" s="1"/>
  <c r="T62" i="12"/>
  <c r="X62" i="12" s="1"/>
  <c r="Z62" i="12" s="1"/>
  <c r="S62" i="12"/>
  <c r="Q62" i="12"/>
  <c r="K62" i="12"/>
  <c r="AH61" i="12"/>
  <c r="V61" i="12"/>
  <c r="W61" i="12" s="1"/>
  <c r="T61" i="12"/>
  <c r="X61" i="12" s="1"/>
  <c r="Z61" i="12" s="1"/>
  <c r="S61" i="12"/>
  <c r="Q61" i="12"/>
  <c r="K61" i="12"/>
  <c r="AH60" i="12"/>
  <c r="V60" i="12"/>
  <c r="AG60" i="12" s="1"/>
  <c r="T60" i="12"/>
  <c r="X60" i="12" s="1"/>
  <c r="Z60" i="12" s="1"/>
  <c r="S60" i="12"/>
  <c r="Q60" i="12"/>
  <c r="K60" i="12"/>
  <c r="AH59" i="12"/>
  <c r="AG59" i="12"/>
  <c r="V59" i="12"/>
  <c r="W59" i="12" s="1"/>
  <c r="T59" i="12"/>
  <c r="X59" i="12" s="1"/>
  <c r="Z59" i="12" s="1"/>
  <c r="S59" i="12"/>
  <c r="Q59" i="12"/>
  <c r="K59" i="12"/>
  <c r="AH58" i="12"/>
  <c r="V58" i="12"/>
  <c r="AG58" i="12" s="1"/>
  <c r="T58" i="12"/>
  <c r="X58" i="12" s="1"/>
  <c r="Z58" i="12" s="1"/>
  <c r="S58" i="12"/>
  <c r="Q58" i="12"/>
  <c r="K58" i="12"/>
  <c r="AH57" i="12"/>
  <c r="V57" i="12"/>
  <c r="T57" i="12"/>
  <c r="X57" i="12" s="1"/>
  <c r="Z57" i="12" s="1"/>
  <c r="S57" i="12"/>
  <c r="Q57" i="12"/>
  <c r="K57" i="12"/>
  <c r="AH56" i="12"/>
  <c r="V56" i="12"/>
  <c r="AG56" i="12" s="1"/>
  <c r="T56" i="12"/>
  <c r="X56" i="12" s="1"/>
  <c r="Z56" i="12" s="1"/>
  <c r="S56" i="12"/>
  <c r="Q56" i="12"/>
  <c r="K56" i="12"/>
  <c r="AH55" i="12"/>
  <c r="V55" i="12"/>
  <c r="W55" i="12" s="1"/>
  <c r="T55" i="12"/>
  <c r="X55" i="12" s="1"/>
  <c r="Z55" i="12" s="1"/>
  <c r="S55" i="12"/>
  <c r="Q55" i="12"/>
  <c r="K55" i="12"/>
  <c r="AH54" i="12"/>
  <c r="V54" i="12"/>
  <c r="AG54" i="12" s="1"/>
  <c r="T54" i="12"/>
  <c r="X54" i="12" s="1"/>
  <c r="Z54" i="12" s="1"/>
  <c r="S54" i="12"/>
  <c r="Q54" i="12"/>
  <c r="K54" i="12"/>
  <c r="AH53" i="12"/>
  <c r="V53" i="12"/>
  <c r="W53" i="12" s="1"/>
  <c r="T53" i="12"/>
  <c r="X53" i="12" s="1"/>
  <c r="Z53" i="12" s="1"/>
  <c r="S53" i="12"/>
  <c r="Q53" i="12"/>
  <c r="K53" i="12"/>
  <c r="AH52" i="12"/>
  <c r="V52" i="12"/>
  <c r="AG52" i="12" s="1"/>
  <c r="T52" i="12"/>
  <c r="X52" i="12" s="1"/>
  <c r="Z52" i="12" s="1"/>
  <c r="S52" i="12"/>
  <c r="Q52" i="12"/>
  <c r="K52" i="12"/>
  <c r="AH51" i="12"/>
  <c r="V51" i="12"/>
  <c r="W51" i="12" s="1"/>
  <c r="T51" i="12"/>
  <c r="X51" i="12" s="1"/>
  <c r="Z51" i="12" s="1"/>
  <c r="S51" i="12"/>
  <c r="Q51" i="12"/>
  <c r="K51" i="12"/>
  <c r="AH50" i="12"/>
  <c r="V50" i="12"/>
  <c r="AG50" i="12" s="1"/>
  <c r="T50" i="12"/>
  <c r="X50" i="12" s="1"/>
  <c r="Z50" i="12" s="1"/>
  <c r="S50" i="12"/>
  <c r="Q50" i="12"/>
  <c r="K50" i="12"/>
  <c r="AH49" i="12"/>
  <c r="V49" i="12"/>
  <c r="T49" i="12"/>
  <c r="X49" i="12" s="1"/>
  <c r="Z49" i="12" s="1"/>
  <c r="S49" i="12"/>
  <c r="Q49" i="12"/>
  <c r="K49" i="12"/>
  <c r="AH48" i="12"/>
  <c r="V48" i="12"/>
  <c r="AG48" i="12" s="1"/>
  <c r="T48" i="12"/>
  <c r="X48" i="12" s="1"/>
  <c r="Z48" i="12" s="1"/>
  <c r="S48" i="12"/>
  <c r="Q48" i="12"/>
  <c r="K48" i="12"/>
  <c r="AH47" i="12"/>
  <c r="V47" i="12"/>
  <c r="W47" i="12" s="1"/>
  <c r="T47" i="12"/>
  <c r="X47" i="12" s="1"/>
  <c r="Z47" i="12" s="1"/>
  <c r="S47" i="12"/>
  <c r="Q47" i="12"/>
  <c r="K47" i="12"/>
  <c r="AH46" i="12"/>
  <c r="V46" i="12"/>
  <c r="AG46" i="12" s="1"/>
  <c r="T46" i="12"/>
  <c r="X46" i="12" s="1"/>
  <c r="Z46" i="12" s="1"/>
  <c r="S46" i="12"/>
  <c r="Q46" i="12"/>
  <c r="K46" i="12"/>
  <c r="AH45" i="12"/>
  <c r="V45" i="12"/>
  <c r="W45" i="12" s="1"/>
  <c r="T45" i="12"/>
  <c r="X45" i="12" s="1"/>
  <c r="Z45" i="12" s="1"/>
  <c r="S45" i="12"/>
  <c r="Q45" i="12"/>
  <c r="K45" i="12"/>
  <c r="AH44" i="12"/>
  <c r="V44" i="12"/>
  <c r="AG44" i="12" s="1"/>
  <c r="T44" i="12"/>
  <c r="X44" i="12" s="1"/>
  <c r="Z44" i="12" s="1"/>
  <c r="S44" i="12"/>
  <c r="Q44" i="12"/>
  <c r="K44" i="12"/>
  <c r="AH43" i="12"/>
  <c r="V43" i="12"/>
  <c r="W43" i="12" s="1"/>
  <c r="T43" i="12"/>
  <c r="X43" i="12" s="1"/>
  <c r="Z43" i="12" s="1"/>
  <c r="S43" i="12"/>
  <c r="Q43" i="12"/>
  <c r="K43" i="12"/>
  <c r="AH42" i="12"/>
  <c r="V42" i="12"/>
  <c r="AG42" i="12" s="1"/>
  <c r="T42" i="12"/>
  <c r="X42" i="12" s="1"/>
  <c r="Z42" i="12" s="1"/>
  <c r="S42" i="12"/>
  <c r="Q42" i="12"/>
  <c r="K42" i="12"/>
  <c r="AH41" i="12"/>
  <c r="V41" i="12"/>
  <c r="T41" i="12"/>
  <c r="X41" i="12" s="1"/>
  <c r="Z41" i="12" s="1"/>
  <c r="S41" i="12"/>
  <c r="Q41" i="12"/>
  <c r="K41" i="12"/>
  <c r="AH40" i="12"/>
  <c r="V40" i="12"/>
  <c r="AG40" i="12" s="1"/>
  <c r="T40" i="12"/>
  <c r="X40" i="12" s="1"/>
  <c r="Z40" i="12" s="1"/>
  <c r="S40" i="12"/>
  <c r="Q40" i="12"/>
  <c r="K40" i="12"/>
  <c r="AH39" i="12"/>
  <c r="V39" i="12"/>
  <c r="W39" i="12" s="1"/>
  <c r="T39" i="12"/>
  <c r="X39" i="12" s="1"/>
  <c r="Z39" i="12" s="1"/>
  <c r="S39" i="12"/>
  <c r="Q39" i="12"/>
  <c r="K39" i="12"/>
  <c r="AH38" i="12"/>
  <c r="V38" i="12"/>
  <c r="AG38" i="12" s="1"/>
  <c r="T38" i="12"/>
  <c r="X38" i="12" s="1"/>
  <c r="Z38" i="12" s="1"/>
  <c r="S38" i="12"/>
  <c r="Q38" i="12"/>
  <c r="K38" i="12"/>
  <c r="AH37" i="12"/>
  <c r="V37" i="12"/>
  <c r="W37" i="12" s="1"/>
  <c r="T37" i="12"/>
  <c r="X37" i="12" s="1"/>
  <c r="Z37" i="12" s="1"/>
  <c r="S37" i="12"/>
  <c r="Q37" i="12"/>
  <c r="K37" i="12"/>
  <c r="AH36" i="12"/>
  <c r="V36" i="12"/>
  <c r="AG36" i="12" s="1"/>
  <c r="T36" i="12"/>
  <c r="X36" i="12" s="1"/>
  <c r="Z36" i="12" s="1"/>
  <c r="S36" i="12"/>
  <c r="Q36" i="12"/>
  <c r="K36" i="12"/>
  <c r="AH35" i="12"/>
  <c r="V35" i="12"/>
  <c r="W35" i="12" s="1"/>
  <c r="T35" i="12"/>
  <c r="X35" i="12" s="1"/>
  <c r="Z35" i="12" s="1"/>
  <c r="S35" i="12"/>
  <c r="Q35" i="12"/>
  <c r="K35" i="12"/>
  <c r="AH34" i="12"/>
  <c r="V34" i="12"/>
  <c r="AG34" i="12" s="1"/>
  <c r="T34" i="12"/>
  <c r="X34" i="12" s="1"/>
  <c r="Z34" i="12" s="1"/>
  <c r="S34" i="12"/>
  <c r="Q34" i="12"/>
  <c r="K34" i="12"/>
  <c r="AH33" i="12"/>
  <c r="V33" i="12"/>
  <c r="T33" i="12"/>
  <c r="X33" i="12" s="1"/>
  <c r="Z33" i="12" s="1"/>
  <c r="S33" i="12"/>
  <c r="Q33" i="12"/>
  <c r="K33" i="12"/>
  <c r="AH32" i="12"/>
  <c r="V32" i="12"/>
  <c r="AG32" i="12" s="1"/>
  <c r="T32" i="12"/>
  <c r="X32" i="12" s="1"/>
  <c r="Z32" i="12" s="1"/>
  <c r="S32" i="12"/>
  <c r="Q32" i="12"/>
  <c r="K32" i="12"/>
  <c r="AH31" i="12"/>
  <c r="AG31" i="12"/>
  <c r="V31" i="12"/>
  <c r="W31" i="12" s="1"/>
  <c r="T31" i="12"/>
  <c r="X31" i="12" s="1"/>
  <c r="Z31" i="12" s="1"/>
  <c r="S31" i="12"/>
  <c r="Q31" i="12"/>
  <c r="K31" i="12"/>
  <c r="AH30" i="12"/>
  <c r="V30" i="12"/>
  <c r="AG30" i="12" s="1"/>
  <c r="T30" i="12"/>
  <c r="X30" i="12" s="1"/>
  <c r="Z30" i="12" s="1"/>
  <c r="S30" i="12"/>
  <c r="Q30" i="12"/>
  <c r="K30" i="12"/>
  <c r="AH29" i="12"/>
  <c r="V29" i="12"/>
  <c r="W29" i="12" s="1"/>
  <c r="T29" i="12"/>
  <c r="X29" i="12" s="1"/>
  <c r="Z29" i="12" s="1"/>
  <c r="S29" i="12"/>
  <c r="Q29" i="12"/>
  <c r="K29" i="12"/>
  <c r="AH28" i="12"/>
  <c r="V28" i="12"/>
  <c r="AG28" i="12" s="1"/>
  <c r="T28" i="12"/>
  <c r="X28" i="12" s="1"/>
  <c r="Z28" i="12" s="1"/>
  <c r="S28" i="12"/>
  <c r="Q28" i="12"/>
  <c r="K28" i="12"/>
  <c r="AH27" i="12"/>
  <c r="V27" i="12"/>
  <c r="W27" i="12" s="1"/>
  <c r="T27" i="12"/>
  <c r="X27" i="12" s="1"/>
  <c r="Z27" i="12" s="1"/>
  <c r="S27" i="12"/>
  <c r="Q27" i="12"/>
  <c r="K27" i="12"/>
  <c r="AH26" i="12"/>
  <c r="V26" i="12"/>
  <c r="AG26" i="12" s="1"/>
  <c r="T26" i="12"/>
  <c r="X26" i="12" s="1"/>
  <c r="Z26" i="12" s="1"/>
  <c r="S26" i="12"/>
  <c r="Q26" i="12"/>
  <c r="K26" i="12"/>
  <c r="AH25" i="12"/>
  <c r="V25" i="12"/>
  <c r="T25" i="12"/>
  <c r="X25" i="12" s="1"/>
  <c r="Z25" i="12" s="1"/>
  <c r="S25" i="12"/>
  <c r="Q25" i="12"/>
  <c r="K25" i="12"/>
  <c r="AH24" i="12"/>
  <c r="V24" i="12"/>
  <c r="AG24" i="12" s="1"/>
  <c r="T24" i="12"/>
  <c r="X24" i="12" s="1"/>
  <c r="Z24" i="12" s="1"/>
  <c r="S24" i="12"/>
  <c r="Q24" i="12"/>
  <c r="K24" i="12"/>
  <c r="AH23" i="12"/>
  <c r="V23" i="12"/>
  <c r="W23" i="12" s="1"/>
  <c r="T23" i="12"/>
  <c r="X23" i="12" s="1"/>
  <c r="Z23" i="12" s="1"/>
  <c r="S23" i="12"/>
  <c r="Q23" i="12"/>
  <c r="K23" i="12"/>
  <c r="AH22" i="12"/>
  <c r="V22" i="12"/>
  <c r="AG22" i="12" s="1"/>
  <c r="T22" i="12"/>
  <c r="X22" i="12" s="1"/>
  <c r="Z22" i="12" s="1"/>
  <c r="S22" i="12"/>
  <c r="Q22" i="12"/>
  <c r="K22" i="12"/>
  <c r="AH21" i="12"/>
  <c r="V21" i="12"/>
  <c r="W21" i="12" s="1"/>
  <c r="T21" i="12"/>
  <c r="X21" i="12" s="1"/>
  <c r="Z21" i="12" s="1"/>
  <c r="S21" i="12"/>
  <c r="Q21" i="12"/>
  <c r="K21" i="12"/>
  <c r="AH20" i="12"/>
  <c r="V20" i="12"/>
  <c r="AG20" i="12" s="1"/>
  <c r="T20" i="12"/>
  <c r="X20" i="12" s="1"/>
  <c r="Z20" i="12" s="1"/>
  <c r="S20" i="12"/>
  <c r="Q20" i="12"/>
  <c r="K20" i="12"/>
  <c r="AH19" i="12"/>
  <c r="AG19" i="12"/>
  <c r="V19" i="12"/>
  <c r="W19" i="12" s="1"/>
  <c r="T19" i="12"/>
  <c r="X19" i="12" s="1"/>
  <c r="Z19" i="12" s="1"/>
  <c r="S19" i="12"/>
  <c r="Q19" i="12"/>
  <c r="K19" i="12"/>
  <c r="AH18" i="12"/>
  <c r="V18" i="12"/>
  <c r="AG18" i="12" s="1"/>
  <c r="T18" i="12"/>
  <c r="X18" i="12" s="1"/>
  <c r="Z18" i="12" s="1"/>
  <c r="S18" i="12"/>
  <c r="Q18" i="12"/>
  <c r="K18" i="12"/>
  <c r="AH17" i="12"/>
  <c r="V17" i="12"/>
  <c r="T17" i="12"/>
  <c r="X17" i="12" s="1"/>
  <c r="Z17" i="12" s="1"/>
  <c r="S17" i="12"/>
  <c r="Q17" i="12"/>
  <c r="K17" i="12"/>
  <c r="AH16" i="12"/>
  <c r="V16" i="12"/>
  <c r="AG16" i="12" s="1"/>
  <c r="T16" i="12"/>
  <c r="X16" i="12" s="1"/>
  <c r="Z16" i="12" s="1"/>
  <c r="S16" i="12"/>
  <c r="Q16" i="12"/>
  <c r="K16" i="12"/>
  <c r="AH15" i="12"/>
  <c r="AG15" i="12"/>
  <c r="V15" i="12"/>
  <c r="W15" i="12" s="1"/>
  <c r="T15" i="12"/>
  <c r="X15" i="12" s="1"/>
  <c r="Z15" i="12" s="1"/>
  <c r="S15" i="12"/>
  <c r="Q15" i="12"/>
  <c r="K15" i="12"/>
  <c r="AH14" i="12"/>
  <c r="V14" i="12"/>
  <c r="AG14" i="12" s="1"/>
  <c r="T14" i="12"/>
  <c r="X14" i="12" s="1"/>
  <c r="Z14" i="12" s="1"/>
  <c r="S14" i="12"/>
  <c r="Q14" i="12"/>
  <c r="K14" i="12"/>
  <c r="AH13" i="12"/>
  <c r="V13" i="12"/>
  <c r="W13" i="12" s="1"/>
  <c r="T13" i="12"/>
  <c r="X13" i="12" s="1"/>
  <c r="Z13" i="12" s="1"/>
  <c r="S13" i="12"/>
  <c r="Q13" i="12"/>
  <c r="K13" i="12"/>
  <c r="AH12" i="12"/>
  <c r="V12" i="12"/>
  <c r="AG12" i="12" s="1"/>
  <c r="T12" i="12"/>
  <c r="X12" i="12" s="1"/>
  <c r="Z12" i="12" s="1"/>
  <c r="S12" i="12"/>
  <c r="Q12" i="12"/>
  <c r="K12" i="12"/>
  <c r="AH11" i="12"/>
  <c r="AG11" i="12"/>
  <c r="V11" i="12"/>
  <c r="W11" i="12" s="1"/>
  <c r="T11" i="12"/>
  <c r="X11" i="12" s="1"/>
  <c r="Z11" i="12" s="1"/>
  <c r="S11" i="12"/>
  <c r="Q11" i="12"/>
  <c r="K11" i="12"/>
  <c r="AH10" i="12"/>
  <c r="V10" i="12"/>
  <c r="AG10" i="12" s="1"/>
  <c r="T10" i="12"/>
  <c r="X10" i="12" s="1"/>
  <c r="Z10" i="12" s="1"/>
  <c r="S10" i="12"/>
  <c r="Q10" i="12"/>
  <c r="K10" i="12"/>
  <c r="AH9" i="12"/>
  <c r="V9" i="12"/>
  <c r="T9" i="12"/>
  <c r="X9" i="12" s="1"/>
  <c r="Z9" i="12" s="1"/>
  <c r="S9" i="12"/>
  <c r="Q9" i="12"/>
  <c r="K9" i="12"/>
  <c r="AH8" i="12"/>
  <c r="V8" i="12"/>
  <c r="AG8" i="12" s="1"/>
  <c r="T8" i="12"/>
  <c r="X8" i="12" s="1"/>
  <c r="Z8" i="12" s="1"/>
  <c r="S8" i="12"/>
  <c r="Q8" i="12"/>
  <c r="K8" i="12"/>
  <c r="AH7" i="12"/>
  <c r="V7" i="12"/>
  <c r="W7" i="12" s="1"/>
  <c r="T7" i="12"/>
  <c r="X7" i="12" s="1"/>
  <c r="Z7" i="12" s="1"/>
  <c r="S7" i="12"/>
  <c r="Q7" i="12"/>
  <c r="K7" i="12"/>
  <c r="AH6" i="12"/>
  <c r="V6" i="12"/>
  <c r="AG6" i="12" s="1"/>
  <c r="T6" i="12"/>
  <c r="X6" i="12" s="1"/>
  <c r="Z6" i="12" s="1"/>
  <c r="S6" i="12"/>
  <c r="Q6" i="12"/>
  <c r="K6" i="12"/>
  <c r="AH5" i="12"/>
  <c r="V5" i="12"/>
  <c r="W5" i="12" s="1"/>
  <c r="T5" i="12"/>
  <c r="X5" i="12" s="1"/>
  <c r="Z5" i="12" s="1"/>
  <c r="S5" i="12"/>
  <c r="Q5" i="12"/>
  <c r="K5" i="12"/>
  <c r="AH4" i="12"/>
  <c r="V4" i="12"/>
  <c r="AG4" i="12" s="1"/>
  <c r="T4" i="12"/>
  <c r="X4" i="12" s="1"/>
  <c r="Z4" i="12" s="1"/>
  <c r="S4" i="12"/>
  <c r="Q4" i="12"/>
  <c r="K4" i="12"/>
  <c r="AH3" i="12"/>
  <c r="AG3" i="12"/>
  <c r="V3" i="12"/>
  <c r="W3" i="12" s="1"/>
  <c r="T3" i="12"/>
  <c r="X3" i="12" s="1"/>
  <c r="Z3" i="12" s="1"/>
  <c r="S3" i="12"/>
  <c r="Q3" i="12"/>
  <c r="AH2" i="12"/>
  <c r="V2" i="12"/>
  <c r="AG2" i="12" s="1"/>
  <c r="T2" i="12"/>
  <c r="X2" i="12" s="1"/>
  <c r="Z2" i="12" s="1"/>
  <c r="S2" i="12"/>
  <c r="Q2" i="12"/>
  <c r="AL267" i="11"/>
  <c r="AN267" i="11" s="1"/>
  <c r="AI267" i="11"/>
  <c r="AH267" i="11"/>
  <c r="AK267" i="11" s="1"/>
  <c r="AL266" i="11"/>
  <c r="AI266" i="11"/>
  <c r="AH266" i="11"/>
  <c r="AK266" i="11" s="1"/>
  <c r="AL265" i="11"/>
  <c r="AI265" i="11"/>
  <c r="AH265" i="11"/>
  <c r="AK265" i="11" s="1"/>
  <c r="AL264" i="11"/>
  <c r="AN264" i="11" s="1"/>
  <c r="AI264" i="11"/>
  <c r="AH264" i="11"/>
  <c r="AK264" i="11" s="1"/>
  <c r="AL263" i="11"/>
  <c r="AN263" i="11" s="1"/>
  <c r="AI263" i="11"/>
  <c r="AH263" i="11"/>
  <c r="AK263" i="11" s="1"/>
  <c r="AL262" i="11"/>
  <c r="AN262" i="11" s="1"/>
  <c r="AI262" i="11"/>
  <c r="AH262" i="11"/>
  <c r="AK262" i="11" s="1"/>
  <c r="AL261" i="11"/>
  <c r="AH261" i="11"/>
  <c r="AK261" i="11" s="1"/>
  <c r="AL260" i="11"/>
  <c r="AH260" i="11"/>
  <c r="AK260" i="11" s="1"/>
  <c r="AL259" i="11"/>
  <c r="AH259" i="11"/>
  <c r="AK259" i="11" s="1"/>
  <c r="AL258" i="11"/>
  <c r="AI258" i="11"/>
  <c r="AH258" i="11"/>
  <c r="AK258" i="11" s="1"/>
  <c r="AL257" i="11"/>
  <c r="AI257" i="11"/>
  <c r="AH257" i="11"/>
  <c r="AK257" i="11" s="1"/>
  <c r="AL256" i="11"/>
  <c r="AN256" i="11" s="1"/>
  <c r="AI256" i="11"/>
  <c r="AH256" i="11"/>
  <c r="AK256" i="11" s="1"/>
  <c r="AL255" i="11"/>
  <c r="AI255" i="11"/>
  <c r="AH255" i="11"/>
  <c r="AK255" i="11" s="1"/>
  <c r="AL254" i="11"/>
  <c r="AN254" i="11" s="1"/>
  <c r="AH254" i="11"/>
  <c r="AK254" i="11" s="1"/>
  <c r="AL253" i="11"/>
  <c r="AH253" i="11"/>
  <c r="AK253" i="11" s="1"/>
  <c r="AL252" i="11"/>
  <c r="AH252" i="11"/>
  <c r="AK252" i="11" s="1"/>
  <c r="AL251" i="11"/>
  <c r="AH251" i="11"/>
  <c r="AK251" i="11" s="1"/>
  <c r="AL250" i="11"/>
  <c r="AN250" i="11" s="1"/>
  <c r="AI250" i="11"/>
  <c r="AH250" i="11"/>
  <c r="AK250" i="11" s="1"/>
  <c r="AL249" i="11"/>
  <c r="AI249" i="11"/>
  <c r="AH249" i="11"/>
  <c r="AK249" i="11" s="1"/>
  <c r="AL248" i="11"/>
  <c r="AN248" i="11" s="1"/>
  <c r="AI248" i="11"/>
  <c r="AH248" i="11"/>
  <c r="AK248" i="11" s="1"/>
  <c r="AL247" i="11"/>
  <c r="AI247" i="11"/>
  <c r="AH247" i="11"/>
  <c r="AK247" i="11" s="1"/>
  <c r="AL246" i="11"/>
  <c r="AN246" i="11" s="1"/>
  <c r="AI246" i="11"/>
  <c r="AH246" i="11"/>
  <c r="AK246" i="11" s="1"/>
  <c r="AL245" i="11"/>
  <c r="AI245" i="11"/>
  <c r="AH245" i="11"/>
  <c r="AK245" i="11" s="1"/>
  <c r="AL244" i="11"/>
  <c r="AI244" i="11"/>
  <c r="AH244" i="11"/>
  <c r="AK244" i="11" s="1"/>
  <c r="AL243" i="11"/>
  <c r="AI243" i="11"/>
  <c r="AH243" i="11"/>
  <c r="AK243" i="11" s="1"/>
  <c r="AL242" i="11"/>
  <c r="AH242" i="11"/>
  <c r="AK242" i="11" s="1"/>
  <c r="AL241" i="11"/>
  <c r="AH241" i="11"/>
  <c r="AK241" i="11" s="1"/>
  <c r="AL240" i="11"/>
  <c r="AN240" i="11" s="1"/>
  <c r="AH240" i="11"/>
  <c r="AK240" i="11" s="1"/>
  <c r="AL239" i="11"/>
  <c r="AI239" i="11"/>
  <c r="AH239" i="11"/>
  <c r="AK239" i="11" s="1"/>
  <c r="AL238" i="11"/>
  <c r="AN238" i="11" s="1"/>
  <c r="AI238" i="11"/>
  <c r="AH238" i="11"/>
  <c r="AK238" i="11" s="1"/>
  <c r="AL237" i="11"/>
  <c r="AI237" i="11"/>
  <c r="AH237" i="11"/>
  <c r="AK237" i="11" s="1"/>
  <c r="AL236" i="11"/>
  <c r="AN236" i="11" s="1"/>
  <c r="AI236" i="11"/>
  <c r="AH236" i="11"/>
  <c r="AK236" i="11" s="1"/>
  <c r="AL235" i="11"/>
  <c r="AI235" i="11"/>
  <c r="AH235" i="11"/>
  <c r="AK235" i="11" s="1"/>
  <c r="AL234" i="11"/>
  <c r="AN234" i="11" s="1"/>
  <c r="AI234" i="11"/>
  <c r="AH234" i="11"/>
  <c r="AK234" i="11" s="1"/>
  <c r="AL233" i="11"/>
  <c r="AI233" i="11"/>
  <c r="AH233" i="11"/>
  <c r="AK233" i="11" s="1"/>
  <c r="AL232" i="11"/>
  <c r="AN232" i="11" s="1"/>
  <c r="AI232" i="11"/>
  <c r="AH232" i="11"/>
  <c r="AK232" i="11" s="1"/>
  <c r="AL231" i="11"/>
  <c r="AI231" i="11"/>
  <c r="AH231" i="11"/>
  <c r="AK231" i="11" s="1"/>
  <c r="AL230" i="11"/>
  <c r="AN230" i="11" s="1"/>
  <c r="AI230" i="11"/>
  <c r="AH230" i="11"/>
  <c r="AK230" i="11" s="1"/>
  <c r="AL229" i="11"/>
  <c r="AI229" i="11"/>
  <c r="AH229" i="11"/>
  <c r="AK229" i="11" s="1"/>
  <c r="AL228" i="11"/>
  <c r="AN228" i="11" s="1"/>
  <c r="AI228" i="11"/>
  <c r="AH228" i="11"/>
  <c r="AK228" i="11" s="1"/>
  <c r="AL227" i="11"/>
  <c r="AI227" i="11"/>
  <c r="AH227" i="11"/>
  <c r="AK227" i="11" s="1"/>
  <c r="AL226" i="11"/>
  <c r="AN226" i="11" s="1"/>
  <c r="AI226" i="11"/>
  <c r="AH226" i="11"/>
  <c r="AK226" i="11" s="1"/>
  <c r="AL225" i="11"/>
  <c r="AI225" i="11"/>
  <c r="AH225" i="11"/>
  <c r="AK225" i="11" s="1"/>
  <c r="AL224" i="11"/>
  <c r="AN224" i="11" s="1"/>
  <c r="AI224" i="11"/>
  <c r="AH224" i="11"/>
  <c r="AK224" i="11" s="1"/>
  <c r="AL223" i="11"/>
  <c r="AI223" i="11"/>
  <c r="AH223" i="11"/>
  <c r="AL222" i="11"/>
  <c r="AI222" i="11"/>
  <c r="AH222" i="11"/>
  <c r="AL221" i="11"/>
  <c r="AI221" i="11"/>
  <c r="AH221" i="11"/>
  <c r="AL220" i="11"/>
  <c r="AI220" i="11"/>
  <c r="AH220" i="11"/>
  <c r="AL219" i="11"/>
  <c r="AI219" i="11"/>
  <c r="AH219" i="11"/>
  <c r="AL218" i="11"/>
  <c r="AI218" i="11"/>
  <c r="AH218" i="11"/>
  <c r="AL217" i="11"/>
  <c r="AI217" i="11"/>
  <c r="AH217" i="11"/>
  <c r="AL216" i="11"/>
  <c r="AI216" i="11"/>
  <c r="AH216" i="11"/>
  <c r="AL215" i="11"/>
  <c r="AI215" i="11"/>
  <c r="AH215" i="11"/>
  <c r="AL214" i="11"/>
  <c r="AI214" i="11"/>
  <c r="AH214" i="11"/>
  <c r="AL213" i="11"/>
  <c r="AI213" i="11"/>
  <c r="AH213" i="11"/>
  <c r="AL212" i="11"/>
  <c r="AI212" i="11"/>
  <c r="AH212" i="11"/>
  <c r="AL211" i="11"/>
  <c r="AI211" i="11"/>
  <c r="AH211" i="11"/>
  <c r="AL210" i="11"/>
  <c r="AI210" i="11"/>
  <c r="AH210" i="11"/>
  <c r="AL209" i="11"/>
  <c r="AN209" i="11" s="1"/>
  <c r="AI209" i="11"/>
  <c r="AH209" i="11"/>
  <c r="AL208" i="11"/>
  <c r="AN208" i="11" s="1"/>
  <c r="AI208" i="11"/>
  <c r="AH208" i="11"/>
  <c r="AL207" i="11"/>
  <c r="AN207" i="11" s="1"/>
  <c r="AI207" i="11"/>
  <c r="AH207" i="11"/>
  <c r="AB207" i="11"/>
  <c r="AL206" i="11"/>
  <c r="AN206" i="11" s="1"/>
  <c r="AI206" i="11"/>
  <c r="AH206" i="11"/>
  <c r="AK206" i="11" s="1"/>
  <c r="AP205" i="11"/>
  <c r="AN205" i="11"/>
  <c r="AI205" i="11"/>
  <c r="AH205" i="11"/>
  <c r="AL204" i="11"/>
  <c r="AI204" i="11"/>
  <c r="AH204" i="11"/>
  <c r="AL203" i="11"/>
  <c r="AI203" i="11"/>
  <c r="AH203" i="11"/>
  <c r="AK203" i="11" s="1"/>
  <c r="V200" i="11"/>
  <c r="AG200" i="11" s="1"/>
  <c r="T200" i="11"/>
  <c r="X200" i="11" s="1"/>
  <c r="Z200" i="11" s="1"/>
  <c r="S200" i="11"/>
  <c r="Q200" i="11"/>
  <c r="K200" i="11"/>
  <c r="V199" i="11"/>
  <c r="W199" i="11" s="1"/>
  <c r="T199" i="11"/>
  <c r="X199" i="11" s="1"/>
  <c r="Z199" i="11" s="1"/>
  <c r="S199" i="11"/>
  <c r="Q199" i="11"/>
  <c r="V198" i="11"/>
  <c r="W198" i="11" s="1"/>
  <c r="T198" i="11"/>
  <c r="X198" i="11" s="1"/>
  <c r="Z198" i="11" s="1"/>
  <c r="S198" i="11"/>
  <c r="Q198" i="11"/>
  <c r="V197" i="11"/>
  <c r="W197" i="11" s="1"/>
  <c r="T197" i="11"/>
  <c r="X197" i="11" s="1"/>
  <c r="Z197" i="11" s="1"/>
  <c r="S197" i="11"/>
  <c r="Q197" i="11"/>
  <c r="V196" i="11"/>
  <c r="W196" i="11" s="1"/>
  <c r="T196" i="11"/>
  <c r="X196" i="11" s="1"/>
  <c r="Z196" i="11" s="1"/>
  <c r="S196" i="11"/>
  <c r="Q196" i="11"/>
  <c r="V195" i="11"/>
  <c r="W195" i="11" s="1"/>
  <c r="T195" i="11"/>
  <c r="X195" i="11" s="1"/>
  <c r="Z195" i="11" s="1"/>
  <c r="S195" i="11"/>
  <c r="Q195" i="11"/>
  <c r="V194" i="11"/>
  <c r="W194" i="11" s="1"/>
  <c r="T194" i="11"/>
  <c r="X194" i="11" s="1"/>
  <c r="Z194" i="11" s="1"/>
  <c r="S194" i="11"/>
  <c r="Q194" i="11"/>
  <c r="V193" i="11"/>
  <c r="W193" i="11" s="1"/>
  <c r="T193" i="11"/>
  <c r="X193" i="11" s="1"/>
  <c r="Z193" i="11" s="1"/>
  <c r="S193" i="11"/>
  <c r="Q193" i="11"/>
  <c r="V192" i="11"/>
  <c r="W192" i="11" s="1"/>
  <c r="T192" i="11"/>
  <c r="X192" i="11" s="1"/>
  <c r="Z192" i="11" s="1"/>
  <c r="S192" i="11"/>
  <c r="Q192" i="11"/>
  <c r="V191" i="11"/>
  <c r="W191" i="11" s="1"/>
  <c r="T191" i="11"/>
  <c r="X191" i="11" s="1"/>
  <c r="Z191" i="11" s="1"/>
  <c r="S191" i="11"/>
  <c r="Q191" i="11"/>
  <c r="V190" i="11"/>
  <c r="W190" i="11" s="1"/>
  <c r="T190" i="11"/>
  <c r="X190" i="11" s="1"/>
  <c r="Z190" i="11" s="1"/>
  <c r="S190" i="11"/>
  <c r="Q190" i="11"/>
  <c r="V189" i="11"/>
  <c r="W189" i="11" s="1"/>
  <c r="T189" i="11"/>
  <c r="X189" i="11" s="1"/>
  <c r="Z189" i="11" s="1"/>
  <c r="S189" i="11"/>
  <c r="Q189" i="11"/>
  <c r="V188" i="11"/>
  <c r="W188" i="11" s="1"/>
  <c r="T188" i="11"/>
  <c r="X188" i="11" s="1"/>
  <c r="Z188" i="11" s="1"/>
  <c r="S188" i="11"/>
  <c r="Q188" i="11"/>
  <c r="V187" i="11"/>
  <c r="W187" i="11" s="1"/>
  <c r="T187" i="11"/>
  <c r="X187" i="11" s="1"/>
  <c r="Z187" i="11" s="1"/>
  <c r="S187" i="11"/>
  <c r="Q187" i="11"/>
  <c r="V186" i="11"/>
  <c r="W186" i="11" s="1"/>
  <c r="T186" i="11"/>
  <c r="X186" i="11" s="1"/>
  <c r="Z186" i="11" s="1"/>
  <c r="S186" i="11"/>
  <c r="Q186" i="11"/>
  <c r="V185" i="11"/>
  <c r="W185" i="11" s="1"/>
  <c r="T185" i="11"/>
  <c r="X185" i="11" s="1"/>
  <c r="Z185" i="11" s="1"/>
  <c r="S185" i="11"/>
  <c r="Q185" i="11"/>
  <c r="V184" i="11"/>
  <c r="W184" i="11" s="1"/>
  <c r="T184" i="11"/>
  <c r="X184" i="11" s="1"/>
  <c r="Z184" i="11" s="1"/>
  <c r="S184" i="11"/>
  <c r="Q184" i="11"/>
  <c r="V183" i="11"/>
  <c r="W183" i="11" s="1"/>
  <c r="T183" i="11"/>
  <c r="X183" i="11" s="1"/>
  <c r="Z183" i="11" s="1"/>
  <c r="S183" i="11"/>
  <c r="Q183" i="11"/>
  <c r="V182" i="11"/>
  <c r="W182" i="11" s="1"/>
  <c r="T182" i="11"/>
  <c r="X182" i="11" s="1"/>
  <c r="Z182" i="11" s="1"/>
  <c r="S182" i="11"/>
  <c r="Q182" i="11"/>
  <c r="V181" i="11"/>
  <c r="W181" i="11" s="1"/>
  <c r="T181" i="11"/>
  <c r="X181" i="11" s="1"/>
  <c r="Z181" i="11" s="1"/>
  <c r="S181" i="11"/>
  <c r="Q181" i="11"/>
  <c r="W180" i="11"/>
  <c r="V180" i="11"/>
  <c r="T180" i="11"/>
  <c r="X180" i="11" s="1"/>
  <c r="Z180" i="11" s="1"/>
  <c r="S180" i="11"/>
  <c r="Q180" i="11"/>
  <c r="V179" i="11"/>
  <c r="W179" i="11" s="1"/>
  <c r="T179" i="11"/>
  <c r="X179" i="11" s="1"/>
  <c r="Z179" i="11" s="1"/>
  <c r="S179" i="11"/>
  <c r="Q179" i="11"/>
  <c r="W178" i="11"/>
  <c r="V178" i="11"/>
  <c r="T178" i="11"/>
  <c r="X178" i="11" s="1"/>
  <c r="Z178" i="11" s="1"/>
  <c r="S178" i="11"/>
  <c r="Q178" i="11"/>
  <c r="V177" i="11"/>
  <c r="W177" i="11" s="1"/>
  <c r="T177" i="11"/>
  <c r="X177" i="11" s="1"/>
  <c r="Z177" i="11" s="1"/>
  <c r="S177" i="11"/>
  <c r="Q177" i="11"/>
  <c r="W176" i="11"/>
  <c r="V176" i="11"/>
  <c r="T176" i="11"/>
  <c r="X176" i="11" s="1"/>
  <c r="Z176" i="11" s="1"/>
  <c r="S176" i="11"/>
  <c r="Q176" i="11"/>
  <c r="V175" i="11"/>
  <c r="W175" i="11" s="1"/>
  <c r="T175" i="11"/>
  <c r="X175" i="11" s="1"/>
  <c r="Z175" i="11" s="1"/>
  <c r="S175" i="11"/>
  <c r="Q175" i="11"/>
  <c r="W174" i="11"/>
  <c r="V174" i="11"/>
  <c r="T174" i="11"/>
  <c r="X174" i="11" s="1"/>
  <c r="Z174" i="11" s="1"/>
  <c r="S174" i="11"/>
  <c r="Q174" i="11"/>
  <c r="V173" i="11"/>
  <c r="W173" i="11" s="1"/>
  <c r="T173" i="11"/>
  <c r="X173" i="11" s="1"/>
  <c r="Z173" i="11" s="1"/>
  <c r="S173" i="11"/>
  <c r="Q173" i="11"/>
  <c r="W172" i="11"/>
  <c r="V172" i="11"/>
  <c r="T172" i="11"/>
  <c r="X172" i="11" s="1"/>
  <c r="Z172" i="11" s="1"/>
  <c r="S172" i="11"/>
  <c r="Q172" i="11"/>
  <c r="V171" i="11"/>
  <c r="W171" i="11" s="1"/>
  <c r="T171" i="11"/>
  <c r="X171" i="11" s="1"/>
  <c r="Z171" i="11" s="1"/>
  <c r="S171" i="11"/>
  <c r="Q171" i="11"/>
  <c r="W170" i="11"/>
  <c r="V170" i="11"/>
  <c r="T170" i="11"/>
  <c r="X170" i="11" s="1"/>
  <c r="Z170" i="11" s="1"/>
  <c r="S170" i="11"/>
  <c r="Q170" i="11"/>
  <c r="V169" i="11"/>
  <c r="W169" i="11" s="1"/>
  <c r="T169" i="11"/>
  <c r="X169" i="11" s="1"/>
  <c r="Z169" i="11" s="1"/>
  <c r="S169" i="11"/>
  <c r="Q169" i="11"/>
  <c r="W168" i="11"/>
  <c r="V168" i="11"/>
  <c r="T168" i="11"/>
  <c r="X168" i="11" s="1"/>
  <c r="Z168" i="11" s="1"/>
  <c r="S168" i="11"/>
  <c r="Q168" i="11"/>
  <c r="V167" i="11"/>
  <c r="W167" i="11" s="1"/>
  <c r="T167" i="11"/>
  <c r="X167" i="11" s="1"/>
  <c r="Z167" i="11" s="1"/>
  <c r="S167" i="11"/>
  <c r="Q167" i="11"/>
  <c r="W166" i="11"/>
  <c r="V166" i="11"/>
  <c r="T166" i="11"/>
  <c r="X166" i="11" s="1"/>
  <c r="Z166" i="11" s="1"/>
  <c r="S166" i="11"/>
  <c r="Q166" i="11"/>
  <c r="V165" i="11"/>
  <c r="W165" i="11" s="1"/>
  <c r="T165" i="11"/>
  <c r="X165" i="11" s="1"/>
  <c r="Z165" i="11" s="1"/>
  <c r="S165" i="11"/>
  <c r="Q165" i="11"/>
  <c r="W164" i="11"/>
  <c r="V164" i="11"/>
  <c r="T164" i="11"/>
  <c r="X164" i="11" s="1"/>
  <c r="Z164" i="11" s="1"/>
  <c r="S164" i="11"/>
  <c r="Q164" i="11"/>
  <c r="V163" i="11"/>
  <c r="W163" i="11" s="1"/>
  <c r="T163" i="11"/>
  <c r="X163" i="11" s="1"/>
  <c r="Z163" i="11" s="1"/>
  <c r="S163" i="11"/>
  <c r="Q163" i="11"/>
  <c r="W162" i="11"/>
  <c r="V162" i="11"/>
  <c r="T162" i="11"/>
  <c r="X162" i="11" s="1"/>
  <c r="Z162" i="11" s="1"/>
  <c r="S162" i="11"/>
  <c r="Q162" i="11"/>
  <c r="V161" i="11"/>
  <c r="W161" i="11" s="1"/>
  <c r="T161" i="11"/>
  <c r="X161" i="11" s="1"/>
  <c r="Z161" i="11" s="1"/>
  <c r="S161" i="11"/>
  <c r="Q161" i="11"/>
  <c r="W160" i="11"/>
  <c r="V160" i="11"/>
  <c r="T160" i="11"/>
  <c r="X160" i="11" s="1"/>
  <c r="Z160" i="11" s="1"/>
  <c r="S160" i="11"/>
  <c r="Q160" i="11"/>
  <c r="V159" i="11"/>
  <c r="W159" i="11" s="1"/>
  <c r="T159" i="11"/>
  <c r="X159" i="11" s="1"/>
  <c r="Z159" i="11" s="1"/>
  <c r="S159" i="11"/>
  <c r="Q159" i="11"/>
  <c r="W158" i="11"/>
  <c r="V158" i="11"/>
  <c r="T158" i="11"/>
  <c r="X158" i="11" s="1"/>
  <c r="Z158" i="11" s="1"/>
  <c r="S158" i="11"/>
  <c r="Q158" i="11"/>
  <c r="V157" i="11"/>
  <c r="W157" i="11" s="1"/>
  <c r="T157" i="11"/>
  <c r="X157" i="11" s="1"/>
  <c r="Z157" i="11" s="1"/>
  <c r="S157" i="11"/>
  <c r="Q157" i="11"/>
  <c r="W156" i="11"/>
  <c r="V156" i="11"/>
  <c r="T156" i="11"/>
  <c r="X156" i="11" s="1"/>
  <c r="Z156" i="11" s="1"/>
  <c r="S156" i="11"/>
  <c r="Q156" i="11"/>
  <c r="V155" i="11"/>
  <c r="W155" i="11" s="1"/>
  <c r="T155" i="11"/>
  <c r="X155" i="11" s="1"/>
  <c r="Z155" i="11" s="1"/>
  <c r="S155" i="11"/>
  <c r="Q155" i="11"/>
  <c r="W154" i="11"/>
  <c r="V154" i="11"/>
  <c r="T154" i="11"/>
  <c r="X154" i="11" s="1"/>
  <c r="Z154" i="11" s="1"/>
  <c r="S154" i="11"/>
  <c r="Q154" i="11"/>
  <c r="V153" i="11"/>
  <c r="W153" i="11" s="1"/>
  <c r="T153" i="11"/>
  <c r="X153" i="11" s="1"/>
  <c r="Z153" i="11" s="1"/>
  <c r="S153" i="11"/>
  <c r="Q153" i="11"/>
  <c r="W152" i="11"/>
  <c r="V152" i="11"/>
  <c r="T152" i="11"/>
  <c r="X152" i="11" s="1"/>
  <c r="Z152" i="11" s="1"/>
  <c r="S152" i="11"/>
  <c r="Q152" i="11"/>
  <c r="V151" i="11"/>
  <c r="W151" i="11" s="1"/>
  <c r="T151" i="11"/>
  <c r="X151" i="11" s="1"/>
  <c r="Z151" i="11" s="1"/>
  <c r="S151" i="11"/>
  <c r="Q151" i="11"/>
  <c r="W150" i="11"/>
  <c r="V150" i="11"/>
  <c r="T150" i="11"/>
  <c r="X150" i="11" s="1"/>
  <c r="Z150" i="11" s="1"/>
  <c r="S150" i="11"/>
  <c r="Q150" i="11"/>
  <c r="V149" i="11"/>
  <c r="W149" i="11" s="1"/>
  <c r="T149" i="11"/>
  <c r="X149" i="11" s="1"/>
  <c r="Z149" i="11" s="1"/>
  <c r="S149" i="11"/>
  <c r="Q149" i="11"/>
  <c r="W148" i="11"/>
  <c r="V148" i="11"/>
  <c r="T148" i="11"/>
  <c r="X148" i="11" s="1"/>
  <c r="Z148" i="11" s="1"/>
  <c r="S148" i="11"/>
  <c r="Q148" i="11"/>
  <c r="V147" i="11"/>
  <c r="W147" i="11" s="1"/>
  <c r="T147" i="11"/>
  <c r="X147" i="11" s="1"/>
  <c r="Z147" i="11" s="1"/>
  <c r="S147" i="11"/>
  <c r="Q147" i="11"/>
  <c r="W146" i="11"/>
  <c r="V146" i="11"/>
  <c r="T146" i="11"/>
  <c r="X146" i="11" s="1"/>
  <c r="Z146" i="11" s="1"/>
  <c r="S146" i="11"/>
  <c r="Q146" i="11"/>
  <c r="V145" i="11"/>
  <c r="W145" i="11" s="1"/>
  <c r="T145" i="11"/>
  <c r="X145" i="11" s="1"/>
  <c r="Z145" i="11" s="1"/>
  <c r="S145" i="11"/>
  <c r="Q145" i="11"/>
  <c r="W144" i="11"/>
  <c r="V144" i="11"/>
  <c r="T144" i="11"/>
  <c r="X144" i="11" s="1"/>
  <c r="Z144" i="11" s="1"/>
  <c r="S144" i="11"/>
  <c r="Q144" i="11"/>
  <c r="V143" i="11"/>
  <c r="W143" i="11" s="1"/>
  <c r="T143" i="11"/>
  <c r="X143" i="11" s="1"/>
  <c r="Z143" i="11" s="1"/>
  <c r="S143" i="11"/>
  <c r="Q143" i="11"/>
  <c r="W142" i="11"/>
  <c r="V142" i="11"/>
  <c r="T142" i="11"/>
  <c r="X142" i="11" s="1"/>
  <c r="Z142" i="11" s="1"/>
  <c r="S142" i="11"/>
  <c r="Q142" i="11"/>
  <c r="V141" i="11"/>
  <c r="W141" i="11" s="1"/>
  <c r="T141" i="11"/>
  <c r="X141" i="11" s="1"/>
  <c r="Z141" i="11" s="1"/>
  <c r="S141" i="11"/>
  <c r="Q141" i="11"/>
  <c r="W140" i="11"/>
  <c r="V140" i="11"/>
  <c r="T140" i="11"/>
  <c r="X140" i="11" s="1"/>
  <c r="Z140" i="11" s="1"/>
  <c r="S140" i="11"/>
  <c r="Q140" i="11"/>
  <c r="V139" i="11"/>
  <c r="W139" i="11" s="1"/>
  <c r="T139" i="11"/>
  <c r="X139" i="11" s="1"/>
  <c r="Z139" i="11" s="1"/>
  <c r="S139" i="11"/>
  <c r="Q139" i="11"/>
  <c r="W138" i="11"/>
  <c r="V138" i="11"/>
  <c r="T138" i="11"/>
  <c r="X138" i="11" s="1"/>
  <c r="Z138" i="11" s="1"/>
  <c r="S138" i="11"/>
  <c r="Q138" i="11"/>
  <c r="V137" i="11"/>
  <c r="W137" i="11" s="1"/>
  <c r="T137" i="11"/>
  <c r="X137" i="11" s="1"/>
  <c r="Z137" i="11" s="1"/>
  <c r="S137" i="11"/>
  <c r="Q137" i="11"/>
  <c r="W136" i="11"/>
  <c r="V136" i="11"/>
  <c r="T136" i="11"/>
  <c r="X136" i="11" s="1"/>
  <c r="Z136" i="11" s="1"/>
  <c r="S136" i="11"/>
  <c r="Q136" i="11"/>
  <c r="V135" i="11"/>
  <c r="W135" i="11" s="1"/>
  <c r="T135" i="11"/>
  <c r="X135" i="11" s="1"/>
  <c r="Z135" i="11" s="1"/>
  <c r="S135" i="11"/>
  <c r="Q135" i="11"/>
  <c r="W134" i="11"/>
  <c r="V134" i="11"/>
  <c r="T134" i="11"/>
  <c r="X134" i="11" s="1"/>
  <c r="Z134" i="11" s="1"/>
  <c r="S134" i="11"/>
  <c r="Q134" i="11"/>
  <c r="V133" i="11"/>
  <c r="W133" i="11" s="1"/>
  <c r="T133" i="11"/>
  <c r="X133" i="11" s="1"/>
  <c r="Z133" i="11" s="1"/>
  <c r="S133" i="11"/>
  <c r="Q133" i="11"/>
  <c r="W132" i="11"/>
  <c r="V132" i="11"/>
  <c r="T132" i="11"/>
  <c r="X132" i="11" s="1"/>
  <c r="Z132" i="11" s="1"/>
  <c r="S132" i="11"/>
  <c r="Q132" i="11"/>
  <c r="V131" i="11"/>
  <c r="W131" i="11" s="1"/>
  <c r="T131" i="11"/>
  <c r="X131" i="11" s="1"/>
  <c r="Z131" i="11" s="1"/>
  <c r="S131" i="11"/>
  <c r="Q131" i="11"/>
  <c r="W130" i="11"/>
  <c r="V130" i="11"/>
  <c r="T130" i="11"/>
  <c r="X130" i="11" s="1"/>
  <c r="Z130" i="11" s="1"/>
  <c r="S130" i="11"/>
  <c r="Q130" i="11"/>
  <c r="V129" i="11"/>
  <c r="W129" i="11" s="1"/>
  <c r="T129" i="11"/>
  <c r="X129" i="11" s="1"/>
  <c r="Z129" i="11" s="1"/>
  <c r="S129" i="11"/>
  <c r="Q129" i="11"/>
  <c r="W128" i="11"/>
  <c r="V128" i="11"/>
  <c r="T128" i="11"/>
  <c r="X128" i="11" s="1"/>
  <c r="Z128" i="11" s="1"/>
  <c r="S128" i="11"/>
  <c r="Q128" i="11"/>
  <c r="V127" i="11"/>
  <c r="W127" i="11" s="1"/>
  <c r="T127" i="11"/>
  <c r="X127" i="11" s="1"/>
  <c r="Z127" i="11" s="1"/>
  <c r="S127" i="11"/>
  <c r="Q127" i="11"/>
  <c r="W126" i="11"/>
  <c r="V126" i="11"/>
  <c r="T126" i="11"/>
  <c r="X126" i="11" s="1"/>
  <c r="Z126" i="11" s="1"/>
  <c r="S126" i="11"/>
  <c r="Q126" i="11"/>
  <c r="V125" i="11"/>
  <c r="W125" i="11" s="1"/>
  <c r="T125" i="11"/>
  <c r="X125" i="11" s="1"/>
  <c r="Z125" i="11" s="1"/>
  <c r="S125" i="11"/>
  <c r="Q125" i="11"/>
  <c r="W124" i="11"/>
  <c r="V124" i="11"/>
  <c r="T124" i="11"/>
  <c r="X124" i="11" s="1"/>
  <c r="Z124" i="11" s="1"/>
  <c r="S124" i="11"/>
  <c r="Q124" i="11"/>
  <c r="V123" i="11"/>
  <c r="W123" i="11" s="1"/>
  <c r="T123" i="11"/>
  <c r="X123" i="11" s="1"/>
  <c r="Z123" i="11" s="1"/>
  <c r="S123" i="11"/>
  <c r="Q123" i="11"/>
  <c r="W122" i="11"/>
  <c r="V122" i="11"/>
  <c r="T122" i="11"/>
  <c r="X122" i="11" s="1"/>
  <c r="Z122" i="11" s="1"/>
  <c r="S122" i="11"/>
  <c r="Q122" i="11"/>
  <c r="V121" i="11"/>
  <c r="W121" i="11" s="1"/>
  <c r="T121" i="11"/>
  <c r="X121" i="11" s="1"/>
  <c r="Z121" i="11" s="1"/>
  <c r="S121" i="11"/>
  <c r="Q121" i="11"/>
  <c r="W120" i="11"/>
  <c r="V120" i="11"/>
  <c r="T120" i="11"/>
  <c r="X120" i="11" s="1"/>
  <c r="Z120" i="11" s="1"/>
  <c r="S120" i="11"/>
  <c r="Q120" i="11"/>
  <c r="V119" i="11"/>
  <c r="W119" i="11" s="1"/>
  <c r="T119" i="11"/>
  <c r="X119" i="11" s="1"/>
  <c r="Z119" i="11" s="1"/>
  <c r="S119" i="11"/>
  <c r="Q119" i="11"/>
  <c r="W118" i="11"/>
  <c r="V118" i="11"/>
  <c r="T118" i="11"/>
  <c r="X118" i="11" s="1"/>
  <c r="Z118" i="11" s="1"/>
  <c r="S118" i="11"/>
  <c r="Q118" i="11"/>
  <c r="V117" i="11"/>
  <c r="W117" i="11" s="1"/>
  <c r="T117" i="11"/>
  <c r="X117" i="11" s="1"/>
  <c r="Z117" i="11" s="1"/>
  <c r="S117" i="11"/>
  <c r="Q117" i="11"/>
  <c r="W116" i="11"/>
  <c r="V116" i="11"/>
  <c r="T116" i="11"/>
  <c r="X116" i="11" s="1"/>
  <c r="Z116" i="11" s="1"/>
  <c r="S116" i="11"/>
  <c r="Q116" i="11"/>
  <c r="V115" i="11"/>
  <c r="W115" i="11" s="1"/>
  <c r="T115" i="11"/>
  <c r="X115" i="11" s="1"/>
  <c r="Z115" i="11" s="1"/>
  <c r="S115" i="11"/>
  <c r="Q115" i="11"/>
  <c r="W114" i="11"/>
  <c r="V114" i="11"/>
  <c r="T114" i="11"/>
  <c r="X114" i="11" s="1"/>
  <c r="Z114" i="11" s="1"/>
  <c r="S114" i="11"/>
  <c r="Q114" i="11"/>
  <c r="V113" i="11"/>
  <c r="W113" i="11" s="1"/>
  <c r="T113" i="11"/>
  <c r="X113" i="11" s="1"/>
  <c r="Z113" i="11" s="1"/>
  <c r="S113" i="11"/>
  <c r="Q113" i="11"/>
  <c r="W112" i="11"/>
  <c r="V112" i="11"/>
  <c r="T112" i="11"/>
  <c r="X112" i="11" s="1"/>
  <c r="Z112" i="11" s="1"/>
  <c r="S112" i="11"/>
  <c r="Q112" i="11"/>
  <c r="V111" i="11"/>
  <c r="W111" i="11" s="1"/>
  <c r="T111" i="11"/>
  <c r="X111" i="11" s="1"/>
  <c r="Z111" i="11" s="1"/>
  <c r="S111" i="11"/>
  <c r="Q111" i="11"/>
  <c r="W110" i="11"/>
  <c r="V110" i="11"/>
  <c r="T110" i="11"/>
  <c r="X110" i="11" s="1"/>
  <c r="Z110" i="11" s="1"/>
  <c r="S110" i="11"/>
  <c r="Q110" i="11"/>
  <c r="V109" i="11"/>
  <c r="W109" i="11" s="1"/>
  <c r="T109" i="11"/>
  <c r="X109" i="11" s="1"/>
  <c r="Z109" i="11" s="1"/>
  <c r="S109" i="11"/>
  <c r="Q109" i="11"/>
  <c r="W108" i="11"/>
  <c r="V108" i="11"/>
  <c r="T108" i="11"/>
  <c r="X108" i="11" s="1"/>
  <c r="Z108" i="11" s="1"/>
  <c r="S108" i="11"/>
  <c r="Q108" i="11"/>
  <c r="V107" i="11"/>
  <c r="W107" i="11" s="1"/>
  <c r="T107" i="11"/>
  <c r="X107" i="11" s="1"/>
  <c r="Z107" i="11" s="1"/>
  <c r="S107" i="11"/>
  <c r="Q107" i="11"/>
  <c r="W106" i="11"/>
  <c r="V106" i="11"/>
  <c r="T106" i="11"/>
  <c r="X106" i="11" s="1"/>
  <c r="Z106" i="11" s="1"/>
  <c r="S106" i="11"/>
  <c r="Q106" i="11"/>
  <c r="V105" i="11"/>
  <c r="W105" i="11" s="1"/>
  <c r="T105" i="11"/>
  <c r="X105" i="11" s="1"/>
  <c r="Z105" i="11" s="1"/>
  <c r="S105" i="11"/>
  <c r="Q105" i="11"/>
  <c r="W104" i="11"/>
  <c r="V104" i="11"/>
  <c r="T104" i="11"/>
  <c r="X104" i="11" s="1"/>
  <c r="Z104" i="11" s="1"/>
  <c r="S104" i="11"/>
  <c r="Q104" i="11"/>
  <c r="V103" i="11"/>
  <c r="W103" i="11" s="1"/>
  <c r="T103" i="11"/>
  <c r="X103" i="11" s="1"/>
  <c r="Z103" i="11" s="1"/>
  <c r="S103" i="11"/>
  <c r="Q103" i="11"/>
  <c r="W102" i="11"/>
  <c r="V102" i="11"/>
  <c r="T102" i="11"/>
  <c r="X102" i="11" s="1"/>
  <c r="Z102" i="11" s="1"/>
  <c r="S102" i="11"/>
  <c r="Q102" i="11"/>
  <c r="V101" i="11"/>
  <c r="W101" i="11" s="1"/>
  <c r="T101" i="11"/>
  <c r="X101" i="11" s="1"/>
  <c r="Z101" i="11" s="1"/>
  <c r="S101" i="11"/>
  <c r="Q101" i="11"/>
  <c r="W100" i="11"/>
  <c r="V100" i="11"/>
  <c r="T100" i="11"/>
  <c r="X100" i="11" s="1"/>
  <c r="Z100" i="11" s="1"/>
  <c r="S100" i="11"/>
  <c r="Q100" i="11"/>
  <c r="V99" i="11"/>
  <c r="W99" i="11" s="1"/>
  <c r="T99" i="11"/>
  <c r="X99" i="11" s="1"/>
  <c r="Z99" i="11" s="1"/>
  <c r="S99" i="11"/>
  <c r="Q99" i="11"/>
  <c r="W98" i="11"/>
  <c r="V98" i="11"/>
  <c r="T98" i="11"/>
  <c r="X98" i="11" s="1"/>
  <c r="Z98" i="11" s="1"/>
  <c r="S98" i="11"/>
  <c r="Q98" i="11"/>
  <c r="V97" i="11"/>
  <c r="W97" i="11" s="1"/>
  <c r="T97" i="11"/>
  <c r="X97" i="11" s="1"/>
  <c r="Z97" i="11" s="1"/>
  <c r="S97" i="11"/>
  <c r="Q97" i="11"/>
  <c r="W96" i="11"/>
  <c r="V96" i="11"/>
  <c r="T96" i="11"/>
  <c r="X96" i="11" s="1"/>
  <c r="Z96" i="11" s="1"/>
  <c r="S96" i="11"/>
  <c r="Q96" i="11"/>
  <c r="V95" i="11"/>
  <c r="W95" i="11" s="1"/>
  <c r="T95" i="11"/>
  <c r="X95" i="11" s="1"/>
  <c r="Z95" i="11" s="1"/>
  <c r="S95" i="11"/>
  <c r="Q95" i="11"/>
  <c r="W94" i="11"/>
  <c r="V94" i="11"/>
  <c r="T94" i="11"/>
  <c r="X94" i="11" s="1"/>
  <c r="Z94" i="11" s="1"/>
  <c r="S94" i="11"/>
  <c r="Q94" i="11"/>
  <c r="V93" i="11"/>
  <c r="W93" i="11" s="1"/>
  <c r="T93" i="11"/>
  <c r="X93" i="11" s="1"/>
  <c r="Z93" i="11" s="1"/>
  <c r="S93" i="11"/>
  <c r="Q93" i="11"/>
  <c r="W92" i="11"/>
  <c r="V92" i="11"/>
  <c r="T92" i="11"/>
  <c r="X92" i="11" s="1"/>
  <c r="Z92" i="11" s="1"/>
  <c r="S92" i="11"/>
  <c r="Q92" i="11"/>
  <c r="V91" i="11"/>
  <c r="W91" i="11" s="1"/>
  <c r="T91" i="11"/>
  <c r="X91" i="11" s="1"/>
  <c r="Z91" i="11" s="1"/>
  <c r="S91" i="11"/>
  <c r="Q91" i="11"/>
  <c r="W90" i="11"/>
  <c r="V90" i="11"/>
  <c r="T90" i="11"/>
  <c r="X90" i="11" s="1"/>
  <c r="Z90" i="11" s="1"/>
  <c r="S90" i="11"/>
  <c r="Q90" i="11"/>
  <c r="V89" i="11"/>
  <c r="W89" i="11" s="1"/>
  <c r="T89" i="11"/>
  <c r="X89" i="11" s="1"/>
  <c r="Z89" i="11" s="1"/>
  <c r="S89" i="11"/>
  <c r="Q89" i="11"/>
  <c r="W88" i="11"/>
  <c r="V88" i="11"/>
  <c r="T88" i="11"/>
  <c r="X88" i="11" s="1"/>
  <c r="Z88" i="11" s="1"/>
  <c r="S88" i="11"/>
  <c r="Q88" i="11"/>
  <c r="V87" i="11"/>
  <c r="W87" i="11" s="1"/>
  <c r="T87" i="11"/>
  <c r="X87" i="11" s="1"/>
  <c r="Z87" i="11" s="1"/>
  <c r="S87" i="11"/>
  <c r="Q87" i="11"/>
  <c r="K87" i="11"/>
  <c r="V86" i="11"/>
  <c r="AG86" i="11" s="1"/>
  <c r="T86" i="11"/>
  <c r="X86" i="11" s="1"/>
  <c r="Z86" i="11" s="1"/>
  <c r="S86" i="11"/>
  <c r="Q86" i="11"/>
  <c r="K86" i="11"/>
  <c r="V85" i="11"/>
  <c r="W85" i="11" s="1"/>
  <c r="T85" i="11"/>
  <c r="X85" i="11" s="1"/>
  <c r="Z85" i="11" s="1"/>
  <c r="S85" i="11"/>
  <c r="Q85" i="11"/>
  <c r="K85" i="11"/>
  <c r="V84" i="11"/>
  <c r="AG84" i="11" s="1"/>
  <c r="T84" i="11"/>
  <c r="X84" i="11" s="1"/>
  <c r="Z84" i="11" s="1"/>
  <c r="S84" i="11"/>
  <c r="Q84" i="11"/>
  <c r="K84" i="11"/>
  <c r="AG83" i="11"/>
  <c r="V83" i="11"/>
  <c r="W83" i="11" s="1"/>
  <c r="T83" i="11"/>
  <c r="X83" i="11" s="1"/>
  <c r="Z83" i="11" s="1"/>
  <c r="S83" i="11"/>
  <c r="Q83" i="11"/>
  <c r="K83" i="11"/>
  <c r="V82" i="11"/>
  <c r="AG82" i="11" s="1"/>
  <c r="T82" i="11"/>
  <c r="X82" i="11" s="1"/>
  <c r="Z82" i="11" s="1"/>
  <c r="S82" i="11"/>
  <c r="Q82" i="11"/>
  <c r="K82" i="11"/>
  <c r="V81" i="11"/>
  <c r="W81" i="11" s="1"/>
  <c r="T81" i="11"/>
  <c r="X81" i="11" s="1"/>
  <c r="Z81" i="11" s="1"/>
  <c r="S81" i="11"/>
  <c r="Q81" i="11"/>
  <c r="K81" i="11"/>
  <c r="V80" i="11"/>
  <c r="AG80" i="11" s="1"/>
  <c r="T80" i="11"/>
  <c r="X80" i="11" s="1"/>
  <c r="Z80" i="11" s="1"/>
  <c r="S80" i="11"/>
  <c r="Q80" i="11"/>
  <c r="K80" i="11"/>
  <c r="V79" i="11"/>
  <c r="W79" i="11" s="1"/>
  <c r="T79" i="11"/>
  <c r="X79" i="11" s="1"/>
  <c r="Z79" i="11" s="1"/>
  <c r="S79" i="11"/>
  <c r="Q79" i="11"/>
  <c r="K79" i="11"/>
  <c r="V78" i="11"/>
  <c r="AG78" i="11" s="1"/>
  <c r="T78" i="11"/>
  <c r="X78" i="11" s="1"/>
  <c r="Z78" i="11" s="1"/>
  <c r="S78" i="11"/>
  <c r="Q78" i="11"/>
  <c r="K78" i="11"/>
  <c r="V77" i="11"/>
  <c r="W77" i="11" s="1"/>
  <c r="T77" i="11"/>
  <c r="X77" i="11" s="1"/>
  <c r="Z77" i="11" s="1"/>
  <c r="S77" i="11"/>
  <c r="Q77" i="11"/>
  <c r="K77" i="11"/>
  <c r="V76" i="11"/>
  <c r="AG76" i="11" s="1"/>
  <c r="T76" i="11"/>
  <c r="X76" i="11" s="1"/>
  <c r="Z76" i="11" s="1"/>
  <c r="S76" i="11"/>
  <c r="Q76" i="11"/>
  <c r="K76" i="11"/>
  <c r="AG75" i="11"/>
  <c r="V75" i="11"/>
  <c r="W75" i="11" s="1"/>
  <c r="T75" i="11"/>
  <c r="X75" i="11" s="1"/>
  <c r="Z75" i="11" s="1"/>
  <c r="S75" i="11"/>
  <c r="Q75" i="11"/>
  <c r="K75" i="11"/>
  <c r="V74" i="11"/>
  <c r="AG74" i="11" s="1"/>
  <c r="T74" i="11"/>
  <c r="X74" i="11" s="1"/>
  <c r="Z74" i="11" s="1"/>
  <c r="S74" i="11"/>
  <c r="Q74" i="11"/>
  <c r="K74" i="11"/>
  <c r="V73" i="11"/>
  <c r="W73" i="11" s="1"/>
  <c r="T73" i="11"/>
  <c r="X73" i="11" s="1"/>
  <c r="Z73" i="11" s="1"/>
  <c r="S73" i="11"/>
  <c r="Q73" i="11"/>
  <c r="K73" i="11"/>
  <c r="V72" i="11"/>
  <c r="AG72" i="11" s="1"/>
  <c r="T72" i="11"/>
  <c r="X72" i="11" s="1"/>
  <c r="Z72" i="11" s="1"/>
  <c r="S72" i="11"/>
  <c r="Q72" i="11"/>
  <c r="K72" i="11"/>
  <c r="V71" i="11"/>
  <c r="W71" i="11" s="1"/>
  <c r="T71" i="11"/>
  <c r="X71" i="11" s="1"/>
  <c r="Z71" i="11" s="1"/>
  <c r="S71" i="11"/>
  <c r="Q71" i="11"/>
  <c r="K71" i="11"/>
  <c r="V70" i="11"/>
  <c r="AG70" i="11" s="1"/>
  <c r="T70" i="11"/>
  <c r="X70" i="11" s="1"/>
  <c r="Z70" i="11" s="1"/>
  <c r="S70" i="11"/>
  <c r="Q70" i="11"/>
  <c r="K70" i="11"/>
  <c r="V69" i="11"/>
  <c r="W69" i="11" s="1"/>
  <c r="T69" i="11"/>
  <c r="X69" i="11" s="1"/>
  <c r="Z69" i="11" s="1"/>
  <c r="S69" i="11"/>
  <c r="Q69" i="11"/>
  <c r="K69" i="11"/>
  <c r="V68" i="11"/>
  <c r="AG68" i="11" s="1"/>
  <c r="T68" i="11"/>
  <c r="X68" i="11" s="1"/>
  <c r="Z68" i="11" s="1"/>
  <c r="S68" i="11"/>
  <c r="Q68" i="11"/>
  <c r="K68" i="11"/>
  <c r="AG67" i="11"/>
  <c r="V67" i="11"/>
  <c r="W67" i="11" s="1"/>
  <c r="T67" i="11"/>
  <c r="X67" i="11" s="1"/>
  <c r="Z67" i="11" s="1"/>
  <c r="S67" i="11"/>
  <c r="Q67" i="11"/>
  <c r="K67" i="11"/>
  <c r="V66" i="11"/>
  <c r="AG66" i="11" s="1"/>
  <c r="T66" i="11"/>
  <c r="X66" i="11" s="1"/>
  <c r="Z66" i="11" s="1"/>
  <c r="S66" i="11"/>
  <c r="Q66" i="11"/>
  <c r="K66" i="11"/>
  <c r="V65" i="11"/>
  <c r="W65" i="11" s="1"/>
  <c r="T65" i="11"/>
  <c r="X65" i="11" s="1"/>
  <c r="Z65" i="11" s="1"/>
  <c r="S65" i="11"/>
  <c r="Q65" i="11"/>
  <c r="K65" i="11"/>
  <c r="V64" i="11"/>
  <c r="AG64" i="11" s="1"/>
  <c r="T64" i="11"/>
  <c r="X64" i="11" s="1"/>
  <c r="Z64" i="11" s="1"/>
  <c r="S64" i="11"/>
  <c r="Q64" i="11"/>
  <c r="K64" i="11"/>
  <c r="V63" i="11"/>
  <c r="W63" i="11" s="1"/>
  <c r="T63" i="11"/>
  <c r="X63" i="11" s="1"/>
  <c r="Z63" i="11" s="1"/>
  <c r="S63" i="11"/>
  <c r="Q63" i="11"/>
  <c r="K63" i="11"/>
  <c r="V62" i="11"/>
  <c r="AG62" i="11" s="1"/>
  <c r="T62" i="11"/>
  <c r="X62" i="11" s="1"/>
  <c r="Z62" i="11" s="1"/>
  <c r="S62" i="11"/>
  <c r="Q62" i="11"/>
  <c r="K62" i="11"/>
  <c r="V61" i="11"/>
  <c r="W61" i="11" s="1"/>
  <c r="T61" i="11"/>
  <c r="X61" i="11" s="1"/>
  <c r="Z61" i="11" s="1"/>
  <c r="S61" i="11"/>
  <c r="Q61" i="11"/>
  <c r="K61" i="11"/>
  <c r="V60" i="11"/>
  <c r="AG60" i="11" s="1"/>
  <c r="T60" i="11"/>
  <c r="X60" i="11" s="1"/>
  <c r="Z60" i="11" s="1"/>
  <c r="S60" i="11"/>
  <c r="Q60" i="11"/>
  <c r="K60" i="11"/>
  <c r="AG59" i="11"/>
  <c r="V59" i="11"/>
  <c r="W59" i="11" s="1"/>
  <c r="T59" i="11"/>
  <c r="X59" i="11" s="1"/>
  <c r="Z59" i="11" s="1"/>
  <c r="S59" i="11"/>
  <c r="Q59" i="11"/>
  <c r="K59" i="11"/>
  <c r="V58" i="11"/>
  <c r="AG58" i="11" s="1"/>
  <c r="T58" i="11"/>
  <c r="X58" i="11" s="1"/>
  <c r="Z58" i="11" s="1"/>
  <c r="S58" i="11"/>
  <c r="Q58" i="11"/>
  <c r="K58" i="11"/>
  <c r="V57" i="11"/>
  <c r="W57" i="11" s="1"/>
  <c r="T57" i="11"/>
  <c r="X57" i="11" s="1"/>
  <c r="Z57" i="11" s="1"/>
  <c r="S57" i="11"/>
  <c r="Q57" i="11"/>
  <c r="K57" i="11"/>
  <c r="V56" i="11"/>
  <c r="AG56" i="11" s="1"/>
  <c r="T56" i="11"/>
  <c r="X56" i="11" s="1"/>
  <c r="Z56" i="11" s="1"/>
  <c r="S56" i="11"/>
  <c r="Q56" i="11"/>
  <c r="V55" i="11"/>
  <c r="W55" i="11" s="1"/>
  <c r="T55" i="11"/>
  <c r="X55" i="11" s="1"/>
  <c r="Z55" i="11" s="1"/>
  <c r="S55" i="11"/>
  <c r="Q55" i="11"/>
  <c r="V54" i="11"/>
  <c r="AG54" i="11" s="1"/>
  <c r="T54" i="11"/>
  <c r="X54" i="11" s="1"/>
  <c r="Z54" i="11" s="1"/>
  <c r="S54" i="11"/>
  <c r="Q54" i="11"/>
  <c r="K54" i="11"/>
  <c r="V53" i="11"/>
  <c r="W53" i="11" s="1"/>
  <c r="T53" i="11"/>
  <c r="X53" i="11" s="1"/>
  <c r="Z53" i="11" s="1"/>
  <c r="S53" i="11"/>
  <c r="Q53" i="11"/>
  <c r="K53" i="11"/>
  <c r="V52" i="11"/>
  <c r="AG52" i="11" s="1"/>
  <c r="T52" i="11"/>
  <c r="X52" i="11" s="1"/>
  <c r="Z52" i="11" s="1"/>
  <c r="S52" i="11"/>
  <c r="Q52" i="11"/>
  <c r="K52" i="11"/>
  <c r="V51" i="11"/>
  <c r="W51" i="11" s="1"/>
  <c r="T51" i="11"/>
  <c r="X51" i="11" s="1"/>
  <c r="Z51" i="11" s="1"/>
  <c r="S51" i="11"/>
  <c r="Q51" i="11"/>
  <c r="K51" i="11"/>
  <c r="V50" i="11"/>
  <c r="AG50" i="11" s="1"/>
  <c r="T50" i="11"/>
  <c r="X50" i="11" s="1"/>
  <c r="Z50" i="11" s="1"/>
  <c r="S50" i="11"/>
  <c r="Q50" i="11"/>
  <c r="K50" i="11"/>
  <c r="V49" i="11"/>
  <c r="W49" i="11" s="1"/>
  <c r="T49" i="11"/>
  <c r="X49" i="11" s="1"/>
  <c r="Z49" i="11" s="1"/>
  <c r="S49" i="11"/>
  <c r="Q49" i="11"/>
  <c r="K49" i="11"/>
  <c r="V48" i="11"/>
  <c r="AG48" i="11" s="1"/>
  <c r="T48" i="11"/>
  <c r="X48" i="11" s="1"/>
  <c r="Z48" i="11" s="1"/>
  <c r="S48" i="11"/>
  <c r="Q48" i="11"/>
  <c r="K48" i="11"/>
  <c r="V47" i="11"/>
  <c r="W47" i="11" s="1"/>
  <c r="T47" i="11"/>
  <c r="X47" i="11" s="1"/>
  <c r="Z47" i="11" s="1"/>
  <c r="S47" i="11"/>
  <c r="Q47" i="11"/>
  <c r="K47" i="11"/>
  <c r="V46" i="11"/>
  <c r="AG46" i="11" s="1"/>
  <c r="T46" i="11"/>
  <c r="X46" i="11" s="1"/>
  <c r="Z46" i="11" s="1"/>
  <c r="S46" i="11"/>
  <c r="Q46" i="11"/>
  <c r="K46" i="11"/>
  <c r="V45" i="11"/>
  <c r="W45" i="11" s="1"/>
  <c r="T45" i="11"/>
  <c r="X45" i="11" s="1"/>
  <c r="Z45" i="11" s="1"/>
  <c r="S45" i="11"/>
  <c r="Q45" i="11"/>
  <c r="K45" i="11"/>
  <c r="V44" i="11"/>
  <c r="AG44" i="11" s="1"/>
  <c r="T44" i="11"/>
  <c r="X44" i="11" s="1"/>
  <c r="Z44" i="11" s="1"/>
  <c r="S44" i="11"/>
  <c r="Q44" i="11"/>
  <c r="V43" i="11"/>
  <c r="W43" i="11" s="1"/>
  <c r="T43" i="11"/>
  <c r="X43" i="11" s="1"/>
  <c r="Z43" i="11" s="1"/>
  <c r="S43" i="11"/>
  <c r="Q43" i="11"/>
  <c r="V42" i="11"/>
  <c r="AG42" i="11" s="1"/>
  <c r="T42" i="11"/>
  <c r="X42" i="11" s="1"/>
  <c r="Z42" i="11" s="1"/>
  <c r="S42" i="11"/>
  <c r="Q42" i="11"/>
  <c r="K42" i="11"/>
  <c r="V41" i="11"/>
  <c r="W41" i="11" s="1"/>
  <c r="T41" i="11"/>
  <c r="X41" i="11" s="1"/>
  <c r="Z41" i="11" s="1"/>
  <c r="S41" i="11"/>
  <c r="Q41" i="11"/>
  <c r="K41" i="11"/>
  <c r="V40" i="11"/>
  <c r="AG40" i="11" s="1"/>
  <c r="T40" i="11"/>
  <c r="X40" i="11" s="1"/>
  <c r="Z40" i="11" s="1"/>
  <c r="S40" i="11"/>
  <c r="Q40" i="11"/>
  <c r="K40" i="11"/>
  <c r="V39" i="11"/>
  <c r="W39" i="11" s="1"/>
  <c r="T39" i="11"/>
  <c r="X39" i="11" s="1"/>
  <c r="Z39" i="11" s="1"/>
  <c r="S39" i="11"/>
  <c r="Q39" i="11"/>
  <c r="K39" i="11"/>
  <c r="V38" i="11"/>
  <c r="AG38" i="11" s="1"/>
  <c r="T38" i="11"/>
  <c r="X38" i="11" s="1"/>
  <c r="Z38" i="11" s="1"/>
  <c r="S38" i="11"/>
  <c r="Q38" i="11"/>
  <c r="K38" i="11"/>
  <c r="V37" i="11"/>
  <c r="W37" i="11" s="1"/>
  <c r="T37" i="11"/>
  <c r="X37" i="11" s="1"/>
  <c r="Z37" i="11" s="1"/>
  <c r="S37" i="11"/>
  <c r="Q37" i="11"/>
  <c r="K37" i="11"/>
  <c r="V36" i="11"/>
  <c r="AG36" i="11" s="1"/>
  <c r="T36" i="11"/>
  <c r="X36" i="11" s="1"/>
  <c r="Z36" i="11" s="1"/>
  <c r="S36" i="11"/>
  <c r="Q36" i="11"/>
  <c r="K36" i="11"/>
  <c r="AG35" i="11"/>
  <c r="V35" i="11"/>
  <c r="W35" i="11" s="1"/>
  <c r="T35" i="11"/>
  <c r="X35" i="11" s="1"/>
  <c r="Z35" i="11" s="1"/>
  <c r="S35" i="11"/>
  <c r="Q35" i="11"/>
  <c r="K35" i="11"/>
  <c r="V34" i="11"/>
  <c r="AG34" i="11" s="1"/>
  <c r="T34" i="11"/>
  <c r="X34" i="11" s="1"/>
  <c r="Z34" i="11" s="1"/>
  <c r="S34" i="11"/>
  <c r="Q34" i="11"/>
  <c r="K34" i="11"/>
  <c r="V33" i="11"/>
  <c r="W33" i="11" s="1"/>
  <c r="T33" i="11"/>
  <c r="X33" i="11" s="1"/>
  <c r="Z33" i="11" s="1"/>
  <c r="S33" i="11"/>
  <c r="Q33" i="11"/>
  <c r="K33" i="11"/>
  <c r="V32" i="11"/>
  <c r="AG32" i="11" s="1"/>
  <c r="T32" i="11"/>
  <c r="X32" i="11" s="1"/>
  <c r="Z32" i="11" s="1"/>
  <c r="S32" i="11"/>
  <c r="Q32" i="11"/>
  <c r="K32" i="11"/>
  <c r="V31" i="11"/>
  <c r="W31" i="11" s="1"/>
  <c r="T31" i="11"/>
  <c r="X31" i="11" s="1"/>
  <c r="Z31" i="11" s="1"/>
  <c r="S31" i="11"/>
  <c r="Q31" i="11"/>
  <c r="K31" i="11"/>
  <c r="V30" i="11"/>
  <c r="AG30" i="11" s="1"/>
  <c r="T30" i="11"/>
  <c r="X30" i="11" s="1"/>
  <c r="Z30" i="11" s="1"/>
  <c r="S30" i="11"/>
  <c r="Q30" i="11"/>
  <c r="K30" i="11"/>
  <c r="V29" i="11"/>
  <c r="W29" i="11" s="1"/>
  <c r="T29" i="11"/>
  <c r="X29" i="11" s="1"/>
  <c r="Z29" i="11" s="1"/>
  <c r="S29" i="11"/>
  <c r="Q29" i="11"/>
  <c r="K29" i="11"/>
  <c r="V28" i="11"/>
  <c r="AG28" i="11" s="1"/>
  <c r="T28" i="11"/>
  <c r="X28" i="11" s="1"/>
  <c r="Z28" i="11" s="1"/>
  <c r="S28" i="11"/>
  <c r="Q28" i="11"/>
  <c r="K28" i="11"/>
  <c r="AG27" i="11"/>
  <c r="V27" i="11"/>
  <c r="W27" i="11" s="1"/>
  <c r="T27" i="11"/>
  <c r="X27" i="11" s="1"/>
  <c r="Z27" i="11" s="1"/>
  <c r="S27" i="11"/>
  <c r="Q27" i="11"/>
  <c r="K27" i="11"/>
  <c r="V26" i="11"/>
  <c r="AG26" i="11" s="1"/>
  <c r="T26" i="11"/>
  <c r="X26" i="11" s="1"/>
  <c r="Z26" i="11" s="1"/>
  <c r="S26" i="11"/>
  <c r="Q26" i="11"/>
  <c r="K26" i="11"/>
  <c r="V25" i="11"/>
  <c r="W25" i="11" s="1"/>
  <c r="T25" i="11"/>
  <c r="X25" i="11" s="1"/>
  <c r="Z25" i="11" s="1"/>
  <c r="S25" i="11"/>
  <c r="Q25" i="11"/>
  <c r="K25" i="11"/>
  <c r="V24" i="11"/>
  <c r="AG24" i="11" s="1"/>
  <c r="T24" i="11"/>
  <c r="X24" i="11" s="1"/>
  <c r="Z24" i="11" s="1"/>
  <c r="S24" i="11"/>
  <c r="Q24" i="11"/>
  <c r="K24" i="11"/>
  <c r="V23" i="11"/>
  <c r="W23" i="11" s="1"/>
  <c r="T23" i="11"/>
  <c r="X23" i="11" s="1"/>
  <c r="Z23" i="11" s="1"/>
  <c r="S23" i="11"/>
  <c r="Q23" i="11"/>
  <c r="K23" i="11"/>
  <c r="V22" i="11"/>
  <c r="AG22" i="11" s="1"/>
  <c r="T22" i="11"/>
  <c r="X22" i="11" s="1"/>
  <c r="Z22" i="11" s="1"/>
  <c r="S22" i="11"/>
  <c r="Q22" i="11"/>
  <c r="K22" i="11"/>
  <c r="V21" i="11"/>
  <c r="W21" i="11" s="1"/>
  <c r="T21" i="11"/>
  <c r="X21" i="11" s="1"/>
  <c r="Z21" i="11" s="1"/>
  <c r="S21" i="11"/>
  <c r="Q21" i="11"/>
  <c r="K21" i="11"/>
  <c r="V20" i="11"/>
  <c r="AG20" i="11" s="1"/>
  <c r="T20" i="11"/>
  <c r="X20" i="11" s="1"/>
  <c r="Z20" i="11" s="1"/>
  <c r="S20" i="11"/>
  <c r="Q20" i="11"/>
  <c r="K20" i="11"/>
  <c r="V19" i="11"/>
  <c r="W19" i="11" s="1"/>
  <c r="T19" i="11"/>
  <c r="X19" i="11" s="1"/>
  <c r="Z19" i="11" s="1"/>
  <c r="S19" i="11"/>
  <c r="Q19" i="11"/>
  <c r="K19" i="11"/>
  <c r="V18" i="11"/>
  <c r="AG18" i="11" s="1"/>
  <c r="T18" i="11"/>
  <c r="X18" i="11" s="1"/>
  <c r="Z18" i="11" s="1"/>
  <c r="S18" i="11"/>
  <c r="Q18" i="11"/>
  <c r="K18" i="11"/>
  <c r="V17" i="11"/>
  <c r="W17" i="11" s="1"/>
  <c r="T17" i="11"/>
  <c r="X17" i="11" s="1"/>
  <c r="Z17" i="11" s="1"/>
  <c r="S17" i="11"/>
  <c r="Q17" i="11"/>
  <c r="K17" i="11"/>
  <c r="V16" i="11"/>
  <c r="AG16" i="11" s="1"/>
  <c r="T16" i="11"/>
  <c r="X16" i="11" s="1"/>
  <c r="Z16" i="11" s="1"/>
  <c r="S16" i="11"/>
  <c r="Q16" i="11"/>
  <c r="K16" i="11"/>
  <c r="V15" i="11"/>
  <c r="W15" i="11" s="1"/>
  <c r="T15" i="11"/>
  <c r="X15" i="11" s="1"/>
  <c r="Z15" i="11" s="1"/>
  <c r="S15" i="11"/>
  <c r="Q15" i="11"/>
  <c r="K15" i="11"/>
  <c r="V14" i="11"/>
  <c r="AG14" i="11" s="1"/>
  <c r="T14" i="11"/>
  <c r="X14" i="11" s="1"/>
  <c r="Z14" i="11" s="1"/>
  <c r="S14" i="11"/>
  <c r="Q14" i="11"/>
  <c r="K14" i="11"/>
  <c r="V13" i="11"/>
  <c r="W13" i="11" s="1"/>
  <c r="T13" i="11"/>
  <c r="X13" i="11" s="1"/>
  <c r="Z13" i="11" s="1"/>
  <c r="S13" i="11"/>
  <c r="Q13" i="11"/>
  <c r="K13" i="11"/>
  <c r="V12" i="11"/>
  <c r="AG12" i="11" s="1"/>
  <c r="T12" i="11"/>
  <c r="X12" i="11" s="1"/>
  <c r="Z12" i="11" s="1"/>
  <c r="S12" i="11"/>
  <c r="Q12" i="11"/>
  <c r="K12" i="11"/>
  <c r="AG11" i="11"/>
  <c r="V11" i="11"/>
  <c r="W11" i="11" s="1"/>
  <c r="T11" i="11"/>
  <c r="X11" i="11" s="1"/>
  <c r="Z11" i="11" s="1"/>
  <c r="S11" i="11"/>
  <c r="Q11" i="11"/>
  <c r="K11" i="11"/>
  <c r="V10" i="11"/>
  <c r="AG10" i="11" s="1"/>
  <c r="T10" i="11"/>
  <c r="X10" i="11" s="1"/>
  <c r="Z10" i="11" s="1"/>
  <c r="S10" i="11"/>
  <c r="Q10" i="11"/>
  <c r="K10" i="11"/>
  <c r="V9" i="11"/>
  <c r="W9" i="11" s="1"/>
  <c r="T9" i="11"/>
  <c r="X9" i="11" s="1"/>
  <c r="Z9" i="11" s="1"/>
  <c r="S9" i="11"/>
  <c r="Q9" i="11"/>
  <c r="K9" i="11"/>
  <c r="V8" i="11"/>
  <c r="AG8" i="11" s="1"/>
  <c r="T8" i="11"/>
  <c r="X8" i="11" s="1"/>
  <c r="Z8" i="11" s="1"/>
  <c r="S8" i="11"/>
  <c r="Q8" i="11"/>
  <c r="K8" i="11"/>
  <c r="V7" i="11"/>
  <c r="W7" i="11" s="1"/>
  <c r="T7" i="11"/>
  <c r="X7" i="11" s="1"/>
  <c r="Z7" i="11" s="1"/>
  <c r="S7" i="11"/>
  <c r="Q7" i="11"/>
  <c r="K7" i="11"/>
  <c r="AG6" i="11"/>
  <c r="AG4" i="11"/>
  <c r="AG3" i="11"/>
  <c r="AH2" i="11"/>
  <c r="V2" i="11"/>
  <c r="AG2" i="11" s="1"/>
  <c r="T2" i="11"/>
  <c r="X2" i="11" s="1"/>
  <c r="Z2" i="11" s="1"/>
  <c r="S2" i="11"/>
  <c r="Q2" i="11"/>
  <c r="K2" i="11"/>
  <c r="AL267" i="10"/>
  <c r="AI267" i="10"/>
  <c r="AH267" i="10"/>
  <c r="AK267" i="10" s="1"/>
  <c r="AL266" i="10"/>
  <c r="AN266" i="10" s="1"/>
  <c r="AI266" i="10"/>
  <c r="AH266" i="10"/>
  <c r="AK266" i="10" s="1"/>
  <c r="AL265" i="10"/>
  <c r="AM265" i="10" s="1"/>
  <c r="AP265" i="10" s="1"/>
  <c r="AI265" i="10"/>
  <c r="AH265" i="10"/>
  <c r="AK265" i="10" s="1"/>
  <c r="AL264" i="10"/>
  <c r="AN264" i="10" s="1"/>
  <c r="AI264" i="10"/>
  <c r="AH264" i="10"/>
  <c r="AK264" i="10" s="1"/>
  <c r="AL263" i="10"/>
  <c r="AN263" i="10" s="1"/>
  <c r="AI263" i="10"/>
  <c r="AH263" i="10"/>
  <c r="AK263" i="10" s="1"/>
  <c r="AL262" i="10"/>
  <c r="AN262" i="10" s="1"/>
  <c r="AI262" i="10"/>
  <c r="AH262" i="10"/>
  <c r="AK262" i="10" s="1"/>
  <c r="AL261" i="10"/>
  <c r="AN261" i="10" s="1"/>
  <c r="AI261" i="10"/>
  <c r="AH261" i="10"/>
  <c r="AK261" i="10" s="1"/>
  <c r="AL260" i="10"/>
  <c r="AN260" i="10" s="1"/>
  <c r="AI260" i="10"/>
  <c r="AH260" i="10"/>
  <c r="AK260" i="10" s="1"/>
  <c r="AL259" i="10"/>
  <c r="AH259" i="10"/>
  <c r="AL258" i="10"/>
  <c r="AI258" i="10"/>
  <c r="AH258" i="10"/>
  <c r="AL257" i="10"/>
  <c r="AI257" i="10"/>
  <c r="AH257" i="10"/>
  <c r="AL256" i="10"/>
  <c r="AI256" i="10"/>
  <c r="AH256" i="10"/>
  <c r="AL255" i="10"/>
  <c r="AI255" i="10"/>
  <c r="AH255" i="10"/>
  <c r="AL254" i="10"/>
  <c r="AH254" i="10"/>
  <c r="AL253" i="10"/>
  <c r="AI253" i="10"/>
  <c r="AH253" i="10"/>
  <c r="AL252" i="10"/>
  <c r="AH252" i="10"/>
  <c r="AL251" i="10"/>
  <c r="AH251" i="10"/>
  <c r="AL250" i="10"/>
  <c r="AI250" i="10"/>
  <c r="AH250" i="10"/>
  <c r="AL249" i="10"/>
  <c r="AI249" i="10"/>
  <c r="AH249" i="10"/>
  <c r="AL248" i="10"/>
  <c r="AI248" i="10"/>
  <c r="AH248" i="10"/>
  <c r="AL247" i="10"/>
  <c r="AI247" i="10"/>
  <c r="AH247" i="10"/>
  <c r="AL246" i="10"/>
  <c r="AI246" i="10"/>
  <c r="AH246" i="10"/>
  <c r="AL245" i="10"/>
  <c r="AI245" i="10"/>
  <c r="AH245" i="10"/>
  <c r="AL244" i="10"/>
  <c r="AI244" i="10"/>
  <c r="AH244" i="10"/>
  <c r="AL243" i="10"/>
  <c r="AI243" i="10"/>
  <c r="AH243" i="10"/>
  <c r="AL242" i="10"/>
  <c r="AH242" i="10"/>
  <c r="AL241" i="10"/>
  <c r="AH241" i="10"/>
  <c r="AL240" i="10"/>
  <c r="AH240" i="10"/>
  <c r="AL239" i="10"/>
  <c r="AI239" i="10"/>
  <c r="AH239" i="10"/>
  <c r="AL238" i="10"/>
  <c r="AI238" i="10"/>
  <c r="AH238" i="10"/>
  <c r="AL237" i="10"/>
  <c r="AI237" i="10"/>
  <c r="AH237" i="10"/>
  <c r="AL236" i="10"/>
  <c r="AI236" i="10"/>
  <c r="AH236" i="10"/>
  <c r="AL235" i="10"/>
  <c r="AI235" i="10"/>
  <c r="AH235" i="10"/>
  <c r="AL234" i="10"/>
  <c r="AI234" i="10"/>
  <c r="AH234" i="10"/>
  <c r="AL233" i="10"/>
  <c r="AI233" i="10"/>
  <c r="AH233" i="10"/>
  <c r="AL232" i="10"/>
  <c r="AI232" i="10"/>
  <c r="AH232" i="10"/>
  <c r="AL231" i="10"/>
  <c r="AI231" i="10"/>
  <c r="AH231" i="10"/>
  <c r="AL230" i="10"/>
  <c r="AI230" i="10"/>
  <c r="AH230" i="10"/>
  <c r="AL229" i="10"/>
  <c r="AI229" i="10"/>
  <c r="AH229" i="10"/>
  <c r="AL228" i="10"/>
  <c r="AI228" i="10"/>
  <c r="AH228" i="10"/>
  <c r="AL227" i="10"/>
  <c r="AI227" i="10"/>
  <c r="AH227" i="10"/>
  <c r="AK227" i="10" s="1"/>
  <c r="AL226" i="10"/>
  <c r="AN226" i="10" s="1"/>
  <c r="AI226" i="10"/>
  <c r="AH226" i="10"/>
  <c r="AK226" i="10" s="1"/>
  <c r="AL225" i="10"/>
  <c r="AI225" i="10"/>
  <c r="AH225" i="10"/>
  <c r="AK225" i="10" s="1"/>
  <c r="AL224" i="10"/>
  <c r="AN224" i="10" s="1"/>
  <c r="AI224" i="10"/>
  <c r="AH224" i="10"/>
  <c r="AK224" i="10" s="1"/>
  <c r="AL223" i="10"/>
  <c r="AI223" i="10"/>
  <c r="AH223" i="10"/>
  <c r="AL222" i="10"/>
  <c r="AI222" i="10"/>
  <c r="AH222" i="10"/>
  <c r="AL221" i="10"/>
  <c r="AI221" i="10"/>
  <c r="AH221" i="10"/>
  <c r="AL220" i="10"/>
  <c r="AI220" i="10"/>
  <c r="AH220" i="10"/>
  <c r="AL219" i="10"/>
  <c r="AI219" i="10"/>
  <c r="AH219" i="10"/>
  <c r="AL218" i="10"/>
  <c r="AI218" i="10"/>
  <c r="AH218" i="10"/>
  <c r="AL217" i="10"/>
  <c r="AI217" i="10"/>
  <c r="AH217" i="10"/>
  <c r="AL216" i="10"/>
  <c r="AI216" i="10"/>
  <c r="AH216" i="10"/>
  <c r="AL215" i="10"/>
  <c r="AI215" i="10"/>
  <c r="AH215" i="10"/>
  <c r="AL214" i="10"/>
  <c r="AI214" i="10"/>
  <c r="AH214" i="10"/>
  <c r="AL213" i="10"/>
  <c r="AI213" i="10"/>
  <c r="AH213" i="10"/>
  <c r="AL212" i="10"/>
  <c r="AI212" i="10"/>
  <c r="AH212" i="10"/>
  <c r="AL211" i="10"/>
  <c r="AI211" i="10"/>
  <c r="AH211" i="10"/>
  <c r="AL210" i="10"/>
  <c r="AI210" i="10"/>
  <c r="AH210" i="10"/>
  <c r="AL209" i="10"/>
  <c r="AI209" i="10"/>
  <c r="AH209" i="10"/>
  <c r="AL208" i="10"/>
  <c r="AI208" i="10"/>
  <c r="AH208" i="10"/>
  <c r="AL207" i="10"/>
  <c r="AI207" i="10"/>
  <c r="AH207" i="10"/>
  <c r="AB207" i="10"/>
  <c r="AL206" i="10"/>
  <c r="AN206" i="10" s="1"/>
  <c r="AI206" i="10"/>
  <c r="AH206" i="10"/>
  <c r="AK206" i="10" s="1"/>
  <c r="AP205" i="10"/>
  <c r="AN205" i="10"/>
  <c r="AI205" i="10"/>
  <c r="AH205" i="10"/>
  <c r="AL204" i="10"/>
  <c r="AN204" i="10" s="1"/>
  <c r="AI204" i="10"/>
  <c r="AH204" i="10"/>
  <c r="AL203" i="10"/>
  <c r="AN203" i="10" s="1"/>
  <c r="AI203" i="10"/>
  <c r="AH203" i="10"/>
  <c r="AH200" i="10"/>
  <c r="W200" i="10"/>
  <c r="V200" i="10"/>
  <c r="AG200" i="10" s="1"/>
  <c r="T200" i="10"/>
  <c r="X200" i="10" s="1"/>
  <c r="Z200" i="10" s="1"/>
  <c r="S200" i="10"/>
  <c r="Q200" i="10"/>
  <c r="K200" i="10"/>
  <c r="AH199" i="10"/>
  <c r="V199" i="10"/>
  <c r="W199" i="10" s="1"/>
  <c r="T199" i="10"/>
  <c r="X199" i="10" s="1"/>
  <c r="Z199" i="10" s="1"/>
  <c r="S199" i="10"/>
  <c r="Q199" i="10"/>
  <c r="AH198" i="10"/>
  <c r="V198" i="10"/>
  <c r="W198" i="10" s="1"/>
  <c r="T198" i="10"/>
  <c r="X198" i="10" s="1"/>
  <c r="Z198" i="10" s="1"/>
  <c r="S198" i="10"/>
  <c r="Q198" i="10"/>
  <c r="AH197" i="10"/>
  <c r="V197" i="10"/>
  <c r="W197" i="10" s="1"/>
  <c r="T197" i="10"/>
  <c r="X197" i="10" s="1"/>
  <c r="Z197" i="10" s="1"/>
  <c r="S197" i="10"/>
  <c r="Q197" i="10"/>
  <c r="AH196" i="10"/>
  <c r="V196" i="10"/>
  <c r="W196" i="10" s="1"/>
  <c r="T196" i="10"/>
  <c r="X196" i="10" s="1"/>
  <c r="Z196" i="10" s="1"/>
  <c r="S196" i="10"/>
  <c r="Q196" i="10"/>
  <c r="AH195" i="10"/>
  <c r="V195" i="10"/>
  <c r="W195" i="10" s="1"/>
  <c r="T195" i="10"/>
  <c r="X195" i="10" s="1"/>
  <c r="Z195" i="10" s="1"/>
  <c r="S195" i="10"/>
  <c r="Q195" i="10"/>
  <c r="AH194" i="10"/>
  <c r="V194" i="10"/>
  <c r="W194" i="10" s="1"/>
  <c r="T194" i="10"/>
  <c r="X194" i="10" s="1"/>
  <c r="Z194" i="10" s="1"/>
  <c r="S194" i="10"/>
  <c r="Q194" i="10"/>
  <c r="AH193" i="10"/>
  <c r="V193" i="10"/>
  <c r="W193" i="10" s="1"/>
  <c r="T193" i="10"/>
  <c r="X193" i="10" s="1"/>
  <c r="Z193" i="10" s="1"/>
  <c r="S193" i="10"/>
  <c r="Q193" i="10"/>
  <c r="AH192" i="10"/>
  <c r="V192" i="10"/>
  <c r="W192" i="10" s="1"/>
  <c r="T192" i="10"/>
  <c r="X192" i="10" s="1"/>
  <c r="Z192" i="10" s="1"/>
  <c r="S192" i="10"/>
  <c r="Q192" i="10"/>
  <c r="AH191" i="10"/>
  <c r="V191" i="10"/>
  <c r="W191" i="10" s="1"/>
  <c r="T191" i="10"/>
  <c r="X191" i="10" s="1"/>
  <c r="Z191" i="10" s="1"/>
  <c r="S191" i="10"/>
  <c r="Q191" i="10"/>
  <c r="AH190" i="10"/>
  <c r="V190" i="10"/>
  <c r="W190" i="10" s="1"/>
  <c r="T190" i="10"/>
  <c r="X190" i="10" s="1"/>
  <c r="Z190" i="10" s="1"/>
  <c r="S190" i="10"/>
  <c r="Q190" i="10"/>
  <c r="AH189" i="10"/>
  <c r="V189" i="10"/>
  <c r="W189" i="10" s="1"/>
  <c r="T189" i="10"/>
  <c r="X189" i="10" s="1"/>
  <c r="Z189" i="10" s="1"/>
  <c r="S189" i="10"/>
  <c r="Q189" i="10"/>
  <c r="AH188" i="10"/>
  <c r="V188" i="10"/>
  <c r="W188" i="10" s="1"/>
  <c r="T188" i="10"/>
  <c r="X188" i="10" s="1"/>
  <c r="Z188" i="10" s="1"/>
  <c r="S188" i="10"/>
  <c r="Q188" i="10"/>
  <c r="AH187" i="10"/>
  <c r="V187" i="10"/>
  <c r="W187" i="10" s="1"/>
  <c r="T187" i="10"/>
  <c r="X187" i="10" s="1"/>
  <c r="Z187" i="10" s="1"/>
  <c r="S187" i="10"/>
  <c r="Q187" i="10"/>
  <c r="AH186" i="10"/>
  <c r="V186" i="10"/>
  <c r="W186" i="10" s="1"/>
  <c r="T186" i="10"/>
  <c r="X186" i="10" s="1"/>
  <c r="Z186" i="10" s="1"/>
  <c r="S186" i="10"/>
  <c r="Q186" i="10"/>
  <c r="AH185" i="10"/>
  <c r="V185" i="10"/>
  <c r="W185" i="10" s="1"/>
  <c r="T185" i="10"/>
  <c r="X185" i="10" s="1"/>
  <c r="Z185" i="10" s="1"/>
  <c r="S185" i="10"/>
  <c r="Q185" i="10"/>
  <c r="AH184" i="10"/>
  <c r="V184" i="10"/>
  <c r="W184" i="10" s="1"/>
  <c r="T184" i="10"/>
  <c r="X184" i="10" s="1"/>
  <c r="Z184" i="10" s="1"/>
  <c r="S184" i="10"/>
  <c r="Q184" i="10"/>
  <c r="AH183" i="10"/>
  <c r="V183" i="10"/>
  <c r="W183" i="10" s="1"/>
  <c r="T183" i="10"/>
  <c r="X183" i="10" s="1"/>
  <c r="Z183" i="10" s="1"/>
  <c r="S183" i="10"/>
  <c r="Q183" i="10"/>
  <c r="AH182" i="10"/>
  <c r="V182" i="10"/>
  <c r="W182" i="10" s="1"/>
  <c r="T182" i="10"/>
  <c r="X182" i="10" s="1"/>
  <c r="Z182" i="10" s="1"/>
  <c r="S182" i="10"/>
  <c r="Q182" i="10"/>
  <c r="AH181" i="10"/>
  <c r="V181" i="10"/>
  <c r="W181" i="10" s="1"/>
  <c r="T181" i="10"/>
  <c r="X181" i="10" s="1"/>
  <c r="Z181" i="10" s="1"/>
  <c r="S181" i="10"/>
  <c r="Q181" i="10"/>
  <c r="AH180" i="10"/>
  <c r="V180" i="10"/>
  <c r="W180" i="10" s="1"/>
  <c r="T180" i="10"/>
  <c r="X180" i="10" s="1"/>
  <c r="Z180" i="10" s="1"/>
  <c r="S180" i="10"/>
  <c r="Q180" i="10"/>
  <c r="AH179" i="10"/>
  <c r="V179" i="10"/>
  <c r="W179" i="10" s="1"/>
  <c r="T179" i="10"/>
  <c r="X179" i="10" s="1"/>
  <c r="Z179" i="10" s="1"/>
  <c r="S179" i="10"/>
  <c r="Q179" i="10"/>
  <c r="AH178" i="10"/>
  <c r="V178" i="10"/>
  <c r="W178" i="10" s="1"/>
  <c r="T178" i="10"/>
  <c r="X178" i="10" s="1"/>
  <c r="Z178" i="10" s="1"/>
  <c r="S178" i="10"/>
  <c r="Q178" i="10"/>
  <c r="AH177" i="10"/>
  <c r="V177" i="10"/>
  <c r="W177" i="10" s="1"/>
  <c r="T177" i="10"/>
  <c r="X177" i="10" s="1"/>
  <c r="Z177" i="10" s="1"/>
  <c r="S177" i="10"/>
  <c r="Q177" i="10"/>
  <c r="AH176" i="10"/>
  <c r="V176" i="10"/>
  <c r="W176" i="10" s="1"/>
  <c r="T176" i="10"/>
  <c r="X176" i="10" s="1"/>
  <c r="Z176" i="10" s="1"/>
  <c r="S176" i="10"/>
  <c r="Q176" i="10"/>
  <c r="AH175" i="10"/>
  <c r="V175" i="10"/>
  <c r="W175" i="10" s="1"/>
  <c r="T175" i="10"/>
  <c r="X175" i="10" s="1"/>
  <c r="Z175" i="10" s="1"/>
  <c r="S175" i="10"/>
  <c r="Q175" i="10"/>
  <c r="AH174" i="10"/>
  <c r="V174" i="10"/>
  <c r="W174" i="10" s="1"/>
  <c r="T174" i="10"/>
  <c r="X174" i="10" s="1"/>
  <c r="Z174" i="10" s="1"/>
  <c r="S174" i="10"/>
  <c r="Q174" i="10"/>
  <c r="AH173" i="10"/>
  <c r="V173" i="10"/>
  <c r="W173" i="10" s="1"/>
  <c r="T173" i="10"/>
  <c r="X173" i="10" s="1"/>
  <c r="Z173" i="10" s="1"/>
  <c r="S173" i="10"/>
  <c r="Q173" i="10"/>
  <c r="AH172" i="10"/>
  <c r="V172" i="10"/>
  <c r="W172" i="10" s="1"/>
  <c r="T172" i="10"/>
  <c r="X172" i="10" s="1"/>
  <c r="Z172" i="10" s="1"/>
  <c r="S172" i="10"/>
  <c r="Q172" i="10"/>
  <c r="AH171" i="10"/>
  <c r="V171" i="10"/>
  <c r="W171" i="10" s="1"/>
  <c r="T171" i="10"/>
  <c r="X171" i="10" s="1"/>
  <c r="Z171" i="10" s="1"/>
  <c r="S171" i="10"/>
  <c r="Q171" i="10"/>
  <c r="AH170" i="10"/>
  <c r="V170" i="10"/>
  <c r="W170" i="10" s="1"/>
  <c r="T170" i="10"/>
  <c r="X170" i="10" s="1"/>
  <c r="Z170" i="10" s="1"/>
  <c r="S170" i="10"/>
  <c r="Q170" i="10"/>
  <c r="AH169" i="10"/>
  <c r="V169" i="10"/>
  <c r="W169" i="10" s="1"/>
  <c r="T169" i="10"/>
  <c r="X169" i="10" s="1"/>
  <c r="Z169" i="10" s="1"/>
  <c r="S169" i="10"/>
  <c r="Q169" i="10"/>
  <c r="AH168" i="10"/>
  <c r="V168" i="10"/>
  <c r="W168" i="10" s="1"/>
  <c r="T168" i="10"/>
  <c r="X168" i="10" s="1"/>
  <c r="Z168" i="10" s="1"/>
  <c r="S168" i="10"/>
  <c r="Q168" i="10"/>
  <c r="AH167" i="10"/>
  <c r="V167" i="10"/>
  <c r="W167" i="10" s="1"/>
  <c r="T167" i="10"/>
  <c r="X167" i="10" s="1"/>
  <c r="Z167" i="10" s="1"/>
  <c r="S167" i="10"/>
  <c r="Q167" i="10"/>
  <c r="AH166" i="10"/>
  <c r="V166" i="10"/>
  <c r="W166" i="10" s="1"/>
  <c r="T166" i="10"/>
  <c r="X166" i="10" s="1"/>
  <c r="Z166" i="10" s="1"/>
  <c r="S166" i="10"/>
  <c r="Q166" i="10"/>
  <c r="AH165" i="10"/>
  <c r="V165" i="10"/>
  <c r="W165" i="10" s="1"/>
  <c r="T165" i="10"/>
  <c r="X165" i="10" s="1"/>
  <c r="Z165" i="10" s="1"/>
  <c r="S165" i="10"/>
  <c r="Q165" i="10"/>
  <c r="AH164" i="10"/>
  <c r="V164" i="10"/>
  <c r="W164" i="10" s="1"/>
  <c r="T164" i="10"/>
  <c r="X164" i="10" s="1"/>
  <c r="Z164" i="10" s="1"/>
  <c r="S164" i="10"/>
  <c r="Q164" i="10"/>
  <c r="AH163" i="10"/>
  <c r="V163" i="10"/>
  <c r="W163" i="10" s="1"/>
  <c r="T163" i="10"/>
  <c r="X163" i="10" s="1"/>
  <c r="Z163" i="10" s="1"/>
  <c r="S163" i="10"/>
  <c r="Q163" i="10"/>
  <c r="AH162" i="10"/>
  <c r="V162" i="10"/>
  <c r="W162" i="10" s="1"/>
  <c r="T162" i="10"/>
  <c r="X162" i="10" s="1"/>
  <c r="Z162" i="10" s="1"/>
  <c r="S162" i="10"/>
  <c r="Q162" i="10"/>
  <c r="AH161" i="10"/>
  <c r="V161" i="10"/>
  <c r="W161" i="10" s="1"/>
  <c r="T161" i="10"/>
  <c r="X161" i="10" s="1"/>
  <c r="Z161" i="10" s="1"/>
  <c r="S161" i="10"/>
  <c r="Q161" i="10"/>
  <c r="AH160" i="10"/>
  <c r="V160" i="10"/>
  <c r="W160" i="10" s="1"/>
  <c r="T160" i="10"/>
  <c r="X160" i="10" s="1"/>
  <c r="Z160" i="10" s="1"/>
  <c r="S160" i="10"/>
  <c r="Q160" i="10"/>
  <c r="AH159" i="10"/>
  <c r="V159" i="10"/>
  <c r="W159" i="10" s="1"/>
  <c r="T159" i="10"/>
  <c r="X159" i="10" s="1"/>
  <c r="Z159" i="10" s="1"/>
  <c r="S159" i="10"/>
  <c r="Q159" i="10"/>
  <c r="AH158" i="10"/>
  <c r="V158" i="10"/>
  <c r="W158" i="10" s="1"/>
  <c r="T158" i="10"/>
  <c r="X158" i="10" s="1"/>
  <c r="Z158" i="10" s="1"/>
  <c r="S158" i="10"/>
  <c r="Q158" i="10"/>
  <c r="AH157" i="10"/>
  <c r="V157" i="10"/>
  <c r="W157" i="10" s="1"/>
  <c r="T157" i="10"/>
  <c r="X157" i="10" s="1"/>
  <c r="Z157" i="10" s="1"/>
  <c r="S157" i="10"/>
  <c r="Q157" i="10"/>
  <c r="AH156" i="10"/>
  <c r="V156" i="10"/>
  <c r="W156" i="10" s="1"/>
  <c r="T156" i="10"/>
  <c r="X156" i="10" s="1"/>
  <c r="Z156" i="10" s="1"/>
  <c r="S156" i="10"/>
  <c r="Q156" i="10"/>
  <c r="AH155" i="10"/>
  <c r="V155" i="10"/>
  <c r="W155" i="10" s="1"/>
  <c r="T155" i="10"/>
  <c r="X155" i="10" s="1"/>
  <c r="Z155" i="10" s="1"/>
  <c r="S155" i="10"/>
  <c r="Q155" i="10"/>
  <c r="AH154" i="10"/>
  <c r="V154" i="10"/>
  <c r="W154" i="10" s="1"/>
  <c r="T154" i="10"/>
  <c r="X154" i="10" s="1"/>
  <c r="Z154" i="10" s="1"/>
  <c r="S154" i="10"/>
  <c r="Q154" i="10"/>
  <c r="AH153" i="10"/>
  <c r="V153" i="10"/>
  <c r="W153" i="10" s="1"/>
  <c r="T153" i="10"/>
  <c r="X153" i="10" s="1"/>
  <c r="Z153" i="10" s="1"/>
  <c r="S153" i="10"/>
  <c r="Q153" i="10"/>
  <c r="AH152" i="10"/>
  <c r="V152" i="10"/>
  <c r="W152" i="10" s="1"/>
  <c r="T152" i="10"/>
  <c r="X152" i="10" s="1"/>
  <c r="Z152" i="10" s="1"/>
  <c r="S152" i="10"/>
  <c r="Q152" i="10"/>
  <c r="AH151" i="10"/>
  <c r="V151" i="10"/>
  <c r="W151" i="10" s="1"/>
  <c r="T151" i="10"/>
  <c r="X151" i="10" s="1"/>
  <c r="Z151" i="10" s="1"/>
  <c r="S151" i="10"/>
  <c r="Q151" i="10"/>
  <c r="AH150" i="10"/>
  <c r="V150" i="10"/>
  <c r="W150" i="10" s="1"/>
  <c r="T150" i="10"/>
  <c r="X150" i="10" s="1"/>
  <c r="Z150" i="10" s="1"/>
  <c r="S150" i="10"/>
  <c r="Q150" i="10"/>
  <c r="AH149" i="10"/>
  <c r="V149" i="10"/>
  <c r="W149" i="10" s="1"/>
  <c r="T149" i="10"/>
  <c r="X149" i="10" s="1"/>
  <c r="Z149" i="10" s="1"/>
  <c r="S149" i="10"/>
  <c r="Q149" i="10"/>
  <c r="AH148" i="10"/>
  <c r="V148" i="10"/>
  <c r="W148" i="10" s="1"/>
  <c r="T148" i="10"/>
  <c r="X148" i="10" s="1"/>
  <c r="Z148" i="10" s="1"/>
  <c r="S148" i="10"/>
  <c r="Q148" i="10"/>
  <c r="AH147" i="10"/>
  <c r="V147" i="10"/>
  <c r="W147" i="10" s="1"/>
  <c r="T147" i="10"/>
  <c r="X147" i="10" s="1"/>
  <c r="Z147" i="10" s="1"/>
  <c r="S147" i="10"/>
  <c r="Q147" i="10"/>
  <c r="AH146" i="10"/>
  <c r="V146" i="10"/>
  <c r="W146" i="10" s="1"/>
  <c r="T146" i="10"/>
  <c r="X146" i="10" s="1"/>
  <c r="Z146" i="10" s="1"/>
  <c r="S146" i="10"/>
  <c r="Q146" i="10"/>
  <c r="AH145" i="10"/>
  <c r="V145" i="10"/>
  <c r="W145" i="10" s="1"/>
  <c r="T145" i="10"/>
  <c r="X145" i="10" s="1"/>
  <c r="Z145" i="10" s="1"/>
  <c r="S145" i="10"/>
  <c r="Q145" i="10"/>
  <c r="AH144" i="10"/>
  <c r="V144" i="10"/>
  <c r="W144" i="10" s="1"/>
  <c r="T144" i="10"/>
  <c r="X144" i="10" s="1"/>
  <c r="Z144" i="10" s="1"/>
  <c r="S144" i="10"/>
  <c r="Q144" i="10"/>
  <c r="AH143" i="10"/>
  <c r="V143" i="10"/>
  <c r="W143" i="10" s="1"/>
  <c r="T143" i="10"/>
  <c r="X143" i="10" s="1"/>
  <c r="Z143" i="10" s="1"/>
  <c r="S143" i="10"/>
  <c r="Q143" i="10"/>
  <c r="AH142" i="10"/>
  <c r="V142" i="10"/>
  <c r="W142" i="10" s="1"/>
  <c r="T142" i="10"/>
  <c r="X142" i="10" s="1"/>
  <c r="Z142" i="10" s="1"/>
  <c r="S142" i="10"/>
  <c r="Q142" i="10"/>
  <c r="AH141" i="10"/>
  <c r="V141" i="10"/>
  <c r="W141" i="10" s="1"/>
  <c r="T141" i="10"/>
  <c r="X141" i="10" s="1"/>
  <c r="Z141" i="10" s="1"/>
  <c r="S141" i="10"/>
  <c r="Q141" i="10"/>
  <c r="AH140" i="10"/>
  <c r="V140" i="10"/>
  <c r="W140" i="10" s="1"/>
  <c r="T140" i="10"/>
  <c r="X140" i="10" s="1"/>
  <c r="Z140" i="10" s="1"/>
  <c r="S140" i="10"/>
  <c r="Q140" i="10"/>
  <c r="AH139" i="10"/>
  <c r="V139" i="10"/>
  <c r="W139" i="10" s="1"/>
  <c r="T139" i="10"/>
  <c r="X139" i="10" s="1"/>
  <c r="Z139" i="10" s="1"/>
  <c r="S139" i="10"/>
  <c r="Q139" i="10"/>
  <c r="AH138" i="10"/>
  <c r="V138" i="10"/>
  <c r="W138" i="10" s="1"/>
  <c r="T138" i="10"/>
  <c r="X138" i="10" s="1"/>
  <c r="Z138" i="10" s="1"/>
  <c r="S138" i="10"/>
  <c r="Q138" i="10"/>
  <c r="AH137" i="10"/>
  <c r="V137" i="10"/>
  <c r="W137" i="10" s="1"/>
  <c r="T137" i="10"/>
  <c r="X137" i="10" s="1"/>
  <c r="Z137" i="10" s="1"/>
  <c r="S137" i="10"/>
  <c r="Q137" i="10"/>
  <c r="AH136" i="10"/>
  <c r="V136" i="10"/>
  <c r="W136" i="10" s="1"/>
  <c r="T136" i="10"/>
  <c r="X136" i="10" s="1"/>
  <c r="Z136" i="10" s="1"/>
  <c r="S136" i="10"/>
  <c r="Q136" i="10"/>
  <c r="AH135" i="10"/>
  <c r="V135" i="10"/>
  <c r="W135" i="10" s="1"/>
  <c r="T135" i="10"/>
  <c r="X135" i="10" s="1"/>
  <c r="Z135" i="10" s="1"/>
  <c r="S135" i="10"/>
  <c r="Q135" i="10"/>
  <c r="AH134" i="10"/>
  <c r="V134" i="10"/>
  <c r="W134" i="10" s="1"/>
  <c r="T134" i="10"/>
  <c r="X134" i="10" s="1"/>
  <c r="Z134" i="10" s="1"/>
  <c r="S134" i="10"/>
  <c r="Q134" i="10"/>
  <c r="AH133" i="10"/>
  <c r="V133" i="10"/>
  <c r="W133" i="10" s="1"/>
  <c r="T133" i="10"/>
  <c r="X133" i="10" s="1"/>
  <c r="Z133" i="10" s="1"/>
  <c r="S133" i="10"/>
  <c r="Q133" i="10"/>
  <c r="AH132" i="10"/>
  <c r="V132" i="10"/>
  <c r="W132" i="10" s="1"/>
  <c r="T132" i="10"/>
  <c r="X132" i="10" s="1"/>
  <c r="Z132" i="10" s="1"/>
  <c r="S132" i="10"/>
  <c r="Q132" i="10"/>
  <c r="AH131" i="10"/>
  <c r="V131" i="10"/>
  <c r="W131" i="10" s="1"/>
  <c r="T131" i="10"/>
  <c r="X131" i="10" s="1"/>
  <c r="Z131" i="10" s="1"/>
  <c r="S131" i="10"/>
  <c r="Q131" i="10"/>
  <c r="AH130" i="10"/>
  <c r="V130" i="10"/>
  <c r="W130" i="10" s="1"/>
  <c r="T130" i="10"/>
  <c r="X130" i="10" s="1"/>
  <c r="Z130" i="10" s="1"/>
  <c r="S130" i="10"/>
  <c r="Q130" i="10"/>
  <c r="AH129" i="10"/>
  <c r="V129" i="10"/>
  <c r="W129" i="10" s="1"/>
  <c r="T129" i="10"/>
  <c r="X129" i="10" s="1"/>
  <c r="Z129" i="10" s="1"/>
  <c r="S129" i="10"/>
  <c r="Q129" i="10"/>
  <c r="AH128" i="10"/>
  <c r="V128" i="10"/>
  <c r="W128" i="10" s="1"/>
  <c r="T128" i="10"/>
  <c r="X128" i="10" s="1"/>
  <c r="Z128" i="10" s="1"/>
  <c r="S128" i="10"/>
  <c r="Q128" i="10"/>
  <c r="AH127" i="10"/>
  <c r="V127" i="10"/>
  <c r="W127" i="10" s="1"/>
  <c r="T127" i="10"/>
  <c r="X127" i="10" s="1"/>
  <c r="Z127" i="10" s="1"/>
  <c r="S127" i="10"/>
  <c r="Q127" i="10"/>
  <c r="AH126" i="10"/>
  <c r="V126" i="10"/>
  <c r="W126" i="10" s="1"/>
  <c r="T126" i="10"/>
  <c r="X126" i="10" s="1"/>
  <c r="Z126" i="10" s="1"/>
  <c r="S126" i="10"/>
  <c r="Q126" i="10"/>
  <c r="AH125" i="10"/>
  <c r="V125" i="10"/>
  <c r="W125" i="10" s="1"/>
  <c r="T125" i="10"/>
  <c r="X125" i="10" s="1"/>
  <c r="Z125" i="10" s="1"/>
  <c r="S125" i="10"/>
  <c r="Q125" i="10"/>
  <c r="AH124" i="10"/>
  <c r="V124" i="10"/>
  <c r="W124" i="10" s="1"/>
  <c r="T124" i="10"/>
  <c r="X124" i="10" s="1"/>
  <c r="Z124" i="10" s="1"/>
  <c r="S124" i="10"/>
  <c r="Q124" i="10"/>
  <c r="AH123" i="10"/>
  <c r="V123" i="10"/>
  <c r="W123" i="10" s="1"/>
  <c r="T123" i="10"/>
  <c r="X123" i="10" s="1"/>
  <c r="Z123" i="10" s="1"/>
  <c r="S123" i="10"/>
  <c r="Q123" i="10"/>
  <c r="AH122" i="10"/>
  <c r="V122" i="10"/>
  <c r="W122" i="10" s="1"/>
  <c r="T122" i="10"/>
  <c r="X122" i="10" s="1"/>
  <c r="Z122" i="10" s="1"/>
  <c r="S122" i="10"/>
  <c r="Q122" i="10"/>
  <c r="AH121" i="10"/>
  <c r="V121" i="10"/>
  <c r="W121" i="10" s="1"/>
  <c r="T121" i="10"/>
  <c r="X121" i="10" s="1"/>
  <c r="Z121" i="10" s="1"/>
  <c r="S121" i="10"/>
  <c r="Q121" i="10"/>
  <c r="AH120" i="10"/>
  <c r="V120" i="10"/>
  <c r="W120" i="10" s="1"/>
  <c r="T120" i="10"/>
  <c r="X120" i="10" s="1"/>
  <c r="Z120" i="10" s="1"/>
  <c r="S120" i="10"/>
  <c r="Q120" i="10"/>
  <c r="AH119" i="10"/>
  <c r="V119" i="10"/>
  <c r="W119" i="10" s="1"/>
  <c r="T119" i="10"/>
  <c r="X119" i="10" s="1"/>
  <c r="Z119" i="10" s="1"/>
  <c r="S119" i="10"/>
  <c r="Q119" i="10"/>
  <c r="AH118" i="10"/>
  <c r="V118" i="10"/>
  <c r="W118" i="10" s="1"/>
  <c r="T118" i="10"/>
  <c r="X118" i="10" s="1"/>
  <c r="Z118" i="10" s="1"/>
  <c r="S118" i="10"/>
  <c r="Q118" i="10"/>
  <c r="AH117" i="10"/>
  <c r="V117" i="10"/>
  <c r="W117" i="10" s="1"/>
  <c r="T117" i="10"/>
  <c r="X117" i="10" s="1"/>
  <c r="Z117" i="10" s="1"/>
  <c r="S117" i="10"/>
  <c r="Q117" i="10"/>
  <c r="AH116" i="10"/>
  <c r="V116" i="10"/>
  <c r="W116" i="10" s="1"/>
  <c r="T116" i="10"/>
  <c r="X116" i="10" s="1"/>
  <c r="Z116" i="10" s="1"/>
  <c r="S116" i="10"/>
  <c r="Q116" i="10"/>
  <c r="AH115" i="10"/>
  <c r="V115" i="10"/>
  <c r="W115" i="10" s="1"/>
  <c r="T115" i="10"/>
  <c r="X115" i="10" s="1"/>
  <c r="Z115" i="10" s="1"/>
  <c r="S115" i="10"/>
  <c r="Q115" i="10"/>
  <c r="AH114" i="10"/>
  <c r="V114" i="10"/>
  <c r="W114" i="10" s="1"/>
  <c r="T114" i="10"/>
  <c r="X114" i="10" s="1"/>
  <c r="Z114" i="10" s="1"/>
  <c r="S114" i="10"/>
  <c r="Q114" i="10"/>
  <c r="AH113" i="10"/>
  <c r="V113" i="10"/>
  <c r="W113" i="10" s="1"/>
  <c r="T113" i="10"/>
  <c r="X113" i="10" s="1"/>
  <c r="Z113" i="10" s="1"/>
  <c r="S113" i="10"/>
  <c r="Q113" i="10"/>
  <c r="AH112" i="10"/>
  <c r="V112" i="10"/>
  <c r="W112" i="10" s="1"/>
  <c r="T112" i="10"/>
  <c r="X112" i="10" s="1"/>
  <c r="Z112" i="10" s="1"/>
  <c r="S112" i="10"/>
  <c r="Q112" i="10"/>
  <c r="AH111" i="10"/>
  <c r="V111" i="10"/>
  <c r="W111" i="10" s="1"/>
  <c r="T111" i="10"/>
  <c r="X111" i="10" s="1"/>
  <c r="Z111" i="10" s="1"/>
  <c r="S111" i="10"/>
  <c r="Q111" i="10"/>
  <c r="AH110" i="10"/>
  <c r="V110" i="10"/>
  <c r="W110" i="10" s="1"/>
  <c r="T110" i="10"/>
  <c r="X110" i="10" s="1"/>
  <c r="Z110" i="10" s="1"/>
  <c r="S110" i="10"/>
  <c r="Q110" i="10"/>
  <c r="AH109" i="10"/>
  <c r="V109" i="10"/>
  <c r="W109" i="10" s="1"/>
  <c r="T109" i="10"/>
  <c r="X109" i="10" s="1"/>
  <c r="Z109" i="10" s="1"/>
  <c r="S109" i="10"/>
  <c r="Q109" i="10"/>
  <c r="AH108" i="10"/>
  <c r="V108" i="10"/>
  <c r="W108" i="10" s="1"/>
  <c r="T108" i="10"/>
  <c r="X108" i="10" s="1"/>
  <c r="Z108" i="10" s="1"/>
  <c r="S108" i="10"/>
  <c r="Q108" i="10"/>
  <c r="AH107" i="10"/>
  <c r="V107" i="10"/>
  <c r="W107" i="10" s="1"/>
  <c r="T107" i="10"/>
  <c r="X107" i="10" s="1"/>
  <c r="Z107" i="10" s="1"/>
  <c r="S107" i="10"/>
  <c r="Q107" i="10"/>
  <c r="AH106" i="10"/>
  <c r="V106" i="10"/>
  <c r="W106" i="10" s="1"/>
  <c r="T106" i="10"/>
  <c r="X106" i="10" s="1"/>
  <c r="Z106" i="10" s="1"/>
  <c r="S106" i="10"/>
  <c r="Q106" i="10"/>
  <c r="AH105" i="10"/>
  <c r="V105" i="10"/>
  <c r="W105" i="10" s="1"/>
  <c r="T105" i="10"/>
  <c r="X105" i="10" s="1"/>
  <c r="Z105" i="10" s="1"/>
  <c r="S105" i="10"/>
  <c r="Q105" i="10"/>
  <c r="AH104" i="10"/>
  <c r="V104" i="10"/>
  <c r="W104" i="10" s="1"/>
  <c r="T104" i="10"/>
  <c r="X104" i="10" s="1"/>
  <c r="Z104" i="10" s="1"/>
  <c r="S104" i="10"/>
  <c r="Q104" i="10"/>
  <c r="AH103" i="10"/>
  <c r="W103" i="10"/>
  <c r="V103" i="10"/>
  <c r="T103" i="10"/>
  <c r="X103" i="10" s="1"/>
  <c r="Z103" i="10" s="1"/>
  <c r="S103" i="10"/>
  <c r="Q103" i="10"/>
  <c r="AH102" i="10"/>
  <c r="V102" i="10"/>
  <c r="W102" i="10" s="1"/>
  <c r="T102" i="10"/>
  <c r="X102" i="10" s="1"/>
  <c r="Z102" i="10" s="1"/>
  <c r="S102" i="10"/>
  <c r="Q102" i="10"/>
  <c r="AH101" i="10"/>
  <c r="V101" i="10"/>
  <c r="W101" i="10" s="1"/>
  <c r="T101" i="10"/>
  <c r="X101" i="10" s="1"/>
  <c r="Z101" i="10" s="1"/>
  <c r="S101" i="10"/>
  <c r="Q101" i="10"/>
  <c r="AH100" i="10"/>
  <c r="V100" i="10"/>
  <c r="W100" i="10" s="1"/>
  <c r="T100" i="10"/>
  <c r="X100" i="10" s="1"/>
  <c r="Z100" i="10" s="1"/>
  <c r="S100" i="10"/>
  <c r="Q100" i="10"/>
  <c r="AH99" i="10"/>
  <c r="W99" i="10"/>
  <c r="V99" i="10"/>
  <c r="T99" i="10"/>
  <c r="X99" i="10" s="1"/>
  <c r="Z99" i="10" s="1"/>
  <c r="S99" i="10"/>
  <c r="Q99" i="10"/>
  <c r="AH98" i="10"/>
  <c r="V98" i="10"/>
  <c r="W98" i="10" s="1"/>
  <c r="T98" i="10"/>
  <c r="X98" i="10" s="1"/>
  <c r="Z98" i="10" s="1"/>
  <c r="S98" i="10"/>
  <c r="Q98" i="10"/>
  <c r="AH97" i="10"/>
  <c r="V97" i="10"/>
  <c r="W97" i="10" s="1"/>
  <c r="T97" i="10"/>
  <c r="X97" i="10" s="1"/>
  <c r="Z97" i="10" s="1"/>
  <c r="S97" i="10"/>
  <c r="Q97" i="10"/>
  <c r="AH96" i="10"/>
  <c r="V96" i="10"/>
  <c r="W96" i="10" s="1"/>
  <c r="T96" i="10"/>
  <c r="X96" i="10" s="1"/>
  <c r="Z96" i="10" s="1"/>
  <c r="S96" i="10"/>
  <c r="Q96" i="10"/>
  <c r="AH95" i="10"/>
  <c r="W95" i="10"/>
  <c r="V95" i="10"/>
  <c r="T95" i="10"/>
  <c r="X95" i="10" s="1"/>
  <c r="Z95" i="10" s="1"/>
  <c r="S95" i="10"/>
  <c r="Q95" i="10"/>
  <c r="AH94" i="10"/>
  <c r="V94" i="10"/>
  <c r="W94" i="10" s="1"/>
  <c r="T94" i="10"/>
  <c r="X94" i="10" s="1"/>
  <c r="Z94" i="10" s="1"/>
  <c r="S94" i="10"/>
  <c r="Q94" i="10"/>
  <c r="AH93" i="10"/>
  <c r="V93" i="10"/>
  <c r="W93" i="10" s="1"/>
  <c r="T93" i="10"/>
  <c r="X93" i="10" s="1"/>
  <c r="Z93" i="10" s="1"/>
  <c r="S93" i="10"/>
  <c r="Q93" i="10"/>
  <c r="AH92" i="10"/>
  <c r="V92" i="10"/>
  <c r="W92" i="10" s="1"/>
  <c r="T92" i="10"/>
  <c r="X92" i="10" s="1"/>
  <c r="Z92" i="10" s="1"/>
  <c r="S92" i="10"/>
  <c r="Q92" i="10"/>
  <c r="AH91" i="10"/>
  <c r="W91" i="10"/>
  <c r="V91" i="10"/>
  <c r="T91" i="10"/>
  <c r="X91" i="10" s="1"/>
  <c r="Z91" i="10" s="1"/>
  <c r="S91" i="10"/>
  <c r="Q91" i="10"/>
  <c r="AH90" i="10"/>
  <c r="V90" i="10"/>
  <c r="W90" i="10" s="1"/>
  <c r="T90" i="10"/>
  <c r="X90" i="10" s="1"/>
  <c r="Z90" i="10" s="1"/>
  <c r="S90" i="10"/>
  <c r="Q90" i="10"/>
  <c r="AH89" i="10"/>
  <c r="V89" i="10"/>
  <c r="W89" i="10" s="1"/>
  <c r="T89" i="10"/>
  <c r="X89" i="10" s="1"/>
  <c r="Z89" i="10" s="1"/>
  <c r="S89" i="10"/>
  <c r="Q89" i="10"/>
  <c r="AH88" i="10"/>
  <c r="V88" i="10"/>
  <c r="W88" i="10" s="1"/>
  <c r="T88" i="10"/>
  <c r="X88" i="10" s="1"/>
  <c r="Z88" i="10" s="1"/>
  <c r="S88" i="10"/>
  <c r="Q88" i="10"/>
  <c r="AH87" i="10"/>
  <c r="AG87" i="10"/>
  <c r="V87" i="10"/>
  <c r="W87" i="10" s="1"/>
  <c r="T87" i="10"/>
  <c r="X87" i="10" s="1"/>
  <c r="Z87" i="10" s="1"/>
  <c r="S87" i="10"/>
  <c r="Q87" i="10"/>
  <c r="K87" i="10"/>
  <c r="AH86" i="10"/>
  <c r="V86" i="10"/>
  <c r="T86" i="10"/>
  <c r="X86" i="10" s="1"/>
  <c r="Z86" i="10" s="1"/>
  <c r="S86" i="10"/>
  <c r="Q86" i="10"/>
  <c r="K86" i="10"/>
  <c r="AH85" i="10"/>
  <c r="V85" i="10"/>
  <c r="W85" i="10" s="1"/>
  <c r="T85" i="10"/>
  <c r="X85" i="10" s="1"/>
  <c r="Z85" i="10" s="1"/>
  <c r="S85" i="10"/>
  <c r="Q85" i="10"/>
  <c r="K85" i="10"/>
  <c r="AH84" i="10"/>
  <c r="V84" i="10"/>
  <c r="AG84" i="10" s="1"/>
  <c r="T84" i="10"/>
  <c r="X84" i="10" s="1"/>
  <c r="Z84" i="10" s="1"/>
  <c r="S84" i="10"/>
  <c r="Q84" i="10"/>
  <c r="K84" i="10"/>
  <c r="AH83" i="10"/>
  <c r="AG83" i="10"/>
  <c r="V83" i="10"/>
  <c r="W83" i="10" s="1"/>
  <c r="T83" i="10"/>
  <c r="X83" i="10" s="1"/>
  <c r="Z83" i="10" s="1"/>
  <c r="S83" i="10"/>
  <c r="Q83" i="10"/>
  <c r="K83" i="10"/>
  <c r="AH82" i="10"/>
  <c r="V82" i="10"/>
  <c r="T82" i="10"/>
  <c r="X82" i="10" s="1"/>
  <c r="Z82" i="10" s="1"/>
  <c r="S82" i="10"/>
  <c r="Q82" i="10"/>
  <c r="K82" i="10"/>
  <c r="AH81" i="10"/>
  <c r="V81" i="10"/>
  <c r="W81" i="10" s="1"/>
  <c r="T81" i="10"/>
  <c r="X81" i="10" s="1"/>
  <c r="Z81" i="10" s="1"/>
  <c r="S81" i="10"/>
  <c r="Q81" i="10"/>
  <c r="K81" i="10"/>
  <c r="AH80" i="10"/>
  <c r="V80" i="10"/>
  <c r="AG80" i="10" s="1"/>
  <c r="T80" i="10"/>
  <c r="X80" i="10" s="1"/>
  <c r="Z80" i="10" s="1"/>
  <c r="S80" i="10"/>
  <c r="Q80" i="10"/>
  <c r="K80" i="10"/>
  <c r="AH79" i="10"/>
  <c r="AG79" i="10"/>
  <c r="V79" i="10"/>
  <c r="W79" i="10" s="1"/>
  <c r="T79" i="10"/>
  <c r="X79" i="10" s="1"/>
  <c r="Z79" i="10" s="1"/>
  <c r="S79" i="10"/>
  <c r="Q79" i="10"/>
  <c r="K79" i="10"/>
  <c r="AH78" i="10"/>
  <c r="V78" i="10"/>
  <c r="T78" i="10"/>
  <c r="X78" i="10" s="1"/>
  <c r="Z78" i="10" s="1"/>
  <c r="S78" i="10"/>
  <c r="Q78" i="10"/>
  <c r="K78" i="10"/>
  <c r="AH77" i="10"/>
  <c r="V77" i="10"/>
  <c r="W77" i="10" s="1"/>
  <c r="T77" i="10"/>
  <c r="X77" i="10" s="1"/>
  <c r="Z77" i="10" s="1"/>
  <c r="S77" i="10"/>
  <c r="Q77" i="10"/>
  <c r="K77" i="10"/>
  <c r="AH76" i="10"/>
  <c r="V76" i="10"/>
  <c r="AG76" i="10" s="1"/>
  <c r="T76" i="10"/>
  <c r="X76" i="10" s="1"/>
  <c r="Z76" i="10" s="1"/>
  <c r="S76" i="10"/>
  <c r="Q76" i="10"/>
  <c r="K76" i="10"/>
  <c r="AH75" i="10"/>
  <c r="AG75" i="10"/>
  <c r="V75" i="10"/>
  <c r="W75" i="10" s="1"/>
  <c r="T75" i="10"/>
  <c r="X75" i="10" s="1"/>
  <c r="Z75" i="10" s="1"/>
  <c r="S75" i="10"/>
  <c r="Q75" i="10"/>
  <c r="K75" i="10"/>
  <c r="AH74" i="10"/>
  <c r="V74" i="10"/>
  <c r="T74" i="10"/>
  <c r="X74" i="10" s="1"/>
  <c r="Z74" i="10" s="1"/>
  <c r="S74" i="10"/>
  <c r="Q74" i="10"/>
  <c r="K74" i="10"/>
  <c r="AH73" i="10"/>
  <c r="V73" i="10"/>
  <c r="W73" i="10" s="1"/>
  <c r="T73" i="10"/>
  <c r="X73" i="10" s="1"/>
  <c r="Z73" i="10" s="1"/>
  <c r="S73" i="10"/>
  <c r="Q73" i="10"/>
  <c r="K73" i="10"/>
  <c r="AH72" i="10"/>
  <c r="V72" i="10"/>
  <c r="AG72" i="10" s="1"/>
  <c r="T72" i="10"/>
  <c r="X72" i="10" s="1"/>
  <c r="Z72" i="10" s="1"/>
  <c r="S72" i="10"/>
  <c r="Q72" i="10"/>
  <c r="K72" i="10"/>
  <c r="AH71" i="10"/>
  <c r="V71" i="10"/>
  <c r="T71" i="10"/>
  <c r="X71" i="10" s="1"/>
  <c r="Z71" i="10" s="1"/>
  <c r="S71" i="10"/>
  <c r="Q71" i="10"/>
  <c r="K71" i="10"/>
  <c r="AH70" i="10"/>
  <c r="V70" i="10"/>
  <c r="AG70" i="10" s="1"/>
  <c r="T70" i="10"/>
  <c r="X70" i="10" s="1"/>
  <c r="Z70" i="10" s="1"/>
  <c r="S70" i="10"/>
  <c r="Q70" i="10"/>
  <c r="K70" i="10"/>
  <c r="AH69" i="10"/>
  <c r="V69" i="10"/>
  <c r="W69" i="10" s="1"/>
  <c r="T69" i="10"/>
  <c r="X69" i="10" s="1"/>
  <c r="Z69" i="10" s="1"/>
  <c r="S69" i="10"/>
  <c r="Q69" i="10"/>
  <c r="K69" i="10"/>
  <c r="AH68" i="10"/>
  <c r="V68" i="10"/>
  <c r="AG68" i="10" s="1"/>
  <c r="T68" i="10"/>
  <c r="X68" i="10" s="1"/>
  <c r="Z68" i="10" s="1"/>
  <c r="S68" i="10"/>
  <c r="Q68" i="10"/>
  <c r="K68" i="10"/>
  <c r="AH67" i="10"/>
  <c r="V67" i="10"/>
  <c r="T67" i="10"/>
  <c r="X67" i="10" s="1"/>
  <c r="Z67" i="10" s="1"/>
  <c r="S67" i="10"/>
  <c r="Q67" i="10"/>
  <c r="K67" i="10"/>
  <c r="AH66" i="10"/>
  <c r="V66" i="10"/>
  <c r="AG66" i="10" s="1"/>
  <c r="T66" i="10"/>
  <c r="X66" i="10" s="1"/>
  <c r="Z66" i="10" s="1"/>
  <c r="S66" i="10"/>
  <c r="Q66" i="10"/>
  <c r="K66" i="10"/>
  <c r="AH65" i="10"/>
  <c r="V65" i="10"/>
  <c r="W65" i="10" s="1"/>
  <c r="T65" i="10"/>
  <c r="X65" i="10" s="1"/>
  <c r="Z65" i="10" s="1"/>
  <c r="S65" i="10"/>
  <c r="Q65" i="10"/>
  <c r="K65" i="10"/>
  <c r="AH64" i="10"/>
  <c r="V64" i="10"/>
  <c r="AG64" i="10" s="1"/>
  <c r="T64" i="10"/>
  <c r="X64" i="10" s="1"/>
  <c r="Z64" i="10" s="1"/>
  <c r="S64" i="10"/>
  <c r="Q64" i="10"/>
  <c r="K64" i="10"/>
  <c r="AH63" i="10"/>
  <c r="V63" i="10"/>
  <c r="T63" i="10"/>
  <c r="X63" i="10" s="1"/>
  <c r="Z63" i="10" s="1"/>
  <c r="S63" i="10"/>
  <c r="Q63" i="10"/>
  <c r="K63" i="10"/>
  <c r="AH62" i="10"/>
  <c r="V62" i="10"/>
  <c r="AG62" i="10" s="1"/>
  <c r="T62" i="10"/>
  <c r="X62" i="10" s="1"/>
  <c r="Z62" i="10" s="1"/>
  <c r="S62" i="10"/>
  <c r="Q62" i="10"/>
  <c r="K62" i="10"/>
  <c r="AH61" i="10"/>
  <c r="V61" i="10"/>
  <c r="W61" i="10" s="1"/>
  <c r="T61" i="10"/>
  <c r="X61" i="10" s="1"/>
  <c r="Z61" i="10" s="1"/>
  <c r="S61" i="10"/>
  <c r="Q61" i="10"/>
  <c r="K61" i="10"/>
  <c r="AH60" i="10"/>
  <c r="W60" i="10"/>
  <c r="V60" i="10"/>
  <c r="AG60" i="10" s="1"/>
  <c r="T60" i="10"/>
  <c r="X60" i="10" s="1"/>
  <c r="Z60" i="10" s="1"/>
  <c r="S60" i="10"/>
  <c r="Q60" i="10"/>
  <c r="K60" i="10"/>
  <c r="AH59" i="10"/>
  <c r="V59" i="10"/>
  <c r="W59" i="10" s="1"/>
  <c r="T59" i="10"/>
  <c r="X59" i="10" s="1"/>
  <c r="Z59" i="10" s="1"/>
  <c r="S59" i="10"/>
  <c r="Q59" i="10"/>
  <c r="K59" i="10"/>
  <c r="AH58" i="10"/>
  <c r="V58" i="10"/>
  <c r="T58" i="10"/>
  <c r="X58" i="10" s="1"/>
  <c r="Z58" i="10" s="1"/>
  <c r="S58" i="10"/>
  <c r="Q58" i="10"/>
  <c r="K58" i="10"/>
  <c r="AH57" i="10"/>
  <c r="V57" i="10"/>
  <c r="W57" i="10" s="1"/>
  <c r="T57" i="10"/>
  <c r="X57" i="10" s="1"/>
  <c r="Z57" i="10" s="1"/>
  <c r="S57" i="10"/>
  <c r="Q57" i="10"/>
  <c r="K57" i="10"/>
  <c r="AH56" i="10"/>
  <c r="V56" i="10"/>
  <c r="AG56" i="10" s="1"/>
  <c r="T56" i="10"/>
  <c r="X56" i="10" s="1"/>
  <c r="Z56" i="10" s="1"/>
  <c r="S56" i="10"/>
  <c r="Q56" i="10"/>
  <c r="K56" i="10"/>
  <c r="AH55" i="10"/>
  <c r="W55" i="10"/>
  <c r="V55" i="10"/>
  <c r="AG55" i="10" s="1"/>
  <c r="T55" i="10"/>
  <c r="X55" i="10" s="1"/>
  <c r="Z55" i="10" s="1"/>
  <c r="S55" i="10"/>
  <c r="Q55" i="10"/>
  <c r="K55" i="10"/>
  <c r="AH54" i="10"/>
  <c r="V54" i="10"/>
  <c r="T54" i="10"/>
  <c r="X54" i="10" s="1"/>
  <c r="Z54" i="10" s="1"/>
  <c r="S54" i="10"/>
  <c r="Q54" i="10"/>
  <c r="K54" i="10"/>
  <c r="AH53" i="10"/>
  <c r="V53" i="10"/>
  <c r="AG53" i="10" s="1"/>
  <c r="T53" i="10"/>
  <c r="X53" i="10" s="1"/>
  <c r="Z53" i="10" s="1"/>
  <c r="S53" i="10"/>
  <c r="Q53" i="10"/>
  <c r="K53" i="10"/>
  <c r="AH52" i="10"/>
  <c r="V52" i="10"/>
  <c r="AG52" i="10" s="1"/>
  <c r="T52" i="10"/>
  <c r="X52" i="10" s="1"/>
  <c r="Z52" i="10" s="1"/>
  <c r="S52" i="10"/>
  <c r="Q52" i="10"/>
  <c r="K52" i="10"/>
  <c r="AH51" i="10"/>
  <c r="W51" i="10"/>
  <c r="V51" i="10"/>
  <c r="AG51" i="10" s="1"/>
  <c r="T51" i="10"/>
  <c r="X51" i="10" s="1"/>
  <c r="Z51" i="10" s="1"/>
  <c r="S51" i="10"/>
  <c r="Q51" i="10"/>
  <c r="K51" i="10"/>
  <c r="AH50" i="10"/>
  <c r="V50" i="10"/>
  <c r="T50" i="10"/>
  <c r="X50" i="10" s="1"/>
  <c r="Z50" i="10" s="1"/>
  <c r="S50" i="10"/>
  <c r="Q50" i="10"/>
  <c r="K50" i="10"/>
  <c r="AH49" i="10"/>
  <c r="V49" i="10"/>
  <c r="AG49" i="10" s="1"/>
  <c r="T49" i="10"/>
  <c r="X49" i="10" s="1"/>
  <c r="Z49" i="10" s="1"/>
  <c r="S49" i="10"/>
  <c r="Q49" i="10"/>
  <c r="K49" i="10"/>
  <c r="AH48" i="10"/>
  <c r="V48" i="10"/>
  <c r="AG48" i="10" s="1"/>
  <c r="T48" i="10"/>
  <c r="X48" i="10" s="1"/>
  <c r="Z48" i="10" s="1"/>
  <c r="S48" i="10"/>
  <c r="Q48" i="10"/>
  <c r="K48" i="10"/>
  <c r="AH47" i="10"/>
  <c r="W47" i="10"/>
  <c r="V47" i="10"/>
  <c r="AG47" i="10" s="1"/>
  <c r="T47" i="10"/>
  <c r="X47" i="10" s="1"/>
  <c r="Z47" i="10" s="1"/>
  <c r="S47" i="10"/>
  <c r="Q47" i="10"/>
  <c r="K47" i="10"/>
  <c r="AH46" i="10"/>
  <c r="V46" i="10"/>
  <c r="T46" i="10"/>
  <c r="X46" i="10" s="1"/>
  <c r="Z46" i="10" s="1"/>
  <c r="S46" i="10"/>
  <c r="Q46" i="10"/>
  <c r="K46" i="10"/>
  <c r="AH45" i="10"/>
  <c r="V45" i="10"/>
  <c r="AG45" i="10" s="1"/>
  <c r="T45" i="10"/>
  <c r="X45" i="10" s="1"/>
  <c r="Z45" i="10" s="1"/>
  <c r="S45" i="10"/>
  <c r="Q45" i="10"/>
  <c r="K45" i="10"/>
  <c r="AH44" i="10"/>
  <c r="V44" i="10"/>
  <c r="AG44" i="10" s="1"/>
  <c r="T44" i="10"/>
  <c r="X44" i="10" s="1"/>
  <c r="Z44" i="10" s="1"/>
  <c r="S44" i="10"/>
  <c r="Q44" i="10"/>
  <c r="K44" i="10"/>
  <c r="AH43" i="10"/>
  <c r="W43" i="10"/>
  <c r="V43" i="10"/>
  <c r="AG43" i="10" s="1"/>
  <c r="T43" i="10"/>
  <c r="X43" i="10" s="1"/>
  <c r="Z43" i="10" s="1"/>
  <c r="S43" i="10"/>
  <c r="Q43" i="10"/>
  <c r="K43" i="10"/>
  <c r="AH42" i="10"/>
  <c r="V42" i="10"/>
  <c r="T42" i="10"/>
  <c r="X42" i="10" s="1"/>
  <c r="Z42" i="10" s="1"/>
  <c r="S42" i="10"/>
  <c r="Q42" i="10"/>
  <c r="K42" i="10"/>
  <c r="AH41" i="10"/>
  <c r="V41" i="10"/>
  <c r="AG41" i="10" s="1"/>
  <c r="T41" i="10"/>
  <c r="X41" i="10" s="1"/>
  <c r="Z41" i="10" s="1"/>
  <c r="S41" i="10"/>
  <c r="Q41" i="10"/>
  <c r="K41" i="10"/>
  <c r="AH40" i="10"/>
  <c r="V40" i="10"/>
  <c r="AG40" i="10" s="1"/>
  <c r="T40" i="10"/>
  <c r="X40" i="10" s="1"/>
  <c r="Z40" i="10" s="1"/>
  <c r="S40" i="10"/>
  <c r="Q40" i="10"/>
  <c r="K40" i="10"/>
  <c r="AH39" i="10"/>
  <c r="W39" i="10"/>
  <c r="V39" i="10"/>
  <c r="AG39" i="10" s="1"/>
  <c r="T39" i="10"/>
  <c r="X39" i="10" s="1"/>
  <c r="Z39" i="10" s="1"/>
  <c r="S39" i="10"/>
  <c r="Q39" i="10"/>
  <c r="K39" i="10"/>
  <c r="AH38" i="10"/>
  <c r="V38" i="10"/>
  <c r="T38" i="10"/>
  <c r="X38" i="10" s="1"/>
  <c r="Z38" i="10" s="1"/>
  <c r="S38" i="10"/>
  <c r="Q38" i="10"/>
  <c r="K38" i="10"/>
  <c r="AH37" i="10"/>
  <c r="V37" i="10"/>
  <c r="AG37" i="10" s="1"/>
  <c r="T37" i="10"/>
  <c r="X37" i="10" s="1"/>
  <c r="Z37" i="10" s="1"/>
  <c r="S37" i="10"/>
  <c r="Q37" i="10"/>
  <c r="K37" i="10"/>
  <c r="AH36" i="10"/>
  <c r="V36" i="10"/>
  <c r="AG36" i="10" s="1"/>
  <c r="T36" i="10"/>
  <c r="X36" i="10" s="1"/>
  <c r="Z36" i="10" s="1"/>
  <c r="S36" i="10"/>
  <c r="Q36" i="10"/>
  <c r="K36" i="10"/>
  <c r="AH35" i="10"/>
  <c r="W35" i="10"/>
  <c r="V35" i="10"/>
  <c r="AG35" i="10" s="1"/>
  <c r="T35" i="10"/>
  <c r="X35" i="10" s="1"/>
  <c r="Z35" i="10" s="1"/>
  <c r="S35" i="10"/>
  <c r="Q35" i="10"/>
  <c r="K35" i="10"/>
  <c r="AH34" i="10"/>
  <c r="V34" i="10"/>
  <c r="T34" i="10"/>
  <c r="X34" i="10" s="1"/>
  <c r="Z34" i="10" s="1"/>
  <c r="S34" i="10"/>
  <c r="Q34" i="10"/>
  <c r="K34" i="10"/>
  <c r="AH33" i="10"/>
  <c r="V33" i="10"/>
  <c r="AG33" i="10" s="1"/>
  <c r="T33" i="10"/>
  <c r="X33" i="10" s="1"/>
  <c r="Z33" i="10" s="1"/>
  <c r="S33" i="10"/>
  <c r="Q33" i="10"/>
  <c r="K33" i="10"/>
  <c r="AH32" i="10"/>
  <c r="V32" i="10"/>
  <c r="AG32" i="10" s="1"/>
  <c r="T32" i="10"/>
  <c r="X32" i="10" s="1"/>
  <c r="Z32" i="10" s="1"/>
  <c r="S32" i="10"/>
  <c r="Q32" i="10"/>
  <c r="K32" i="10"/>
  <c r="AH31" i="10"/>
  <c r="W31" i="10"/>
  <c r="V31" i="10"/>
  <c r="AG31" i="10" s="1"/>
  <c r="T31" i="10"/>
  <c r="X31" i="10" s="1"/>
  <c r="Z31" i="10" s="1"/>
  <c r="S31" i="10"/>
  <c r="Q31" i="10"/>
  <c r="K31" i="10"/>
  <c r="AH30" i="10"/>
  <c r="W30" i="10"/>
  <c r="V30" i="10"/>
  <c r="AG30" i="10" s="1"/>
  <c r="T30" i="10"/>
  <c r="X30" i="10" s="1"/>
  <c r="Z30" i="10" s="1"/>
  <c r="S30" i="10"/>
  <c r="Q30" i="10"/>
  <c r="K30" i="10"/>
  <c r="AH29" i="10"/>
  <c r="V29" i="10"/>
  <c r="AG29" i="10" s="1"/>
  <c r="T29" i="10"/>
  <c r="X29" i="10" s="1"/>
  <c r="Z29" i="10" s="1"/>
  <c r="S29" i="10"/>
  <c r="Q29" i="10"/>
  <c r="K29" i="10"/>
  <c r="AH28" i="10"/>
  <c r="V28" i="10"/>
  <c r="AG28" i="10" s="1"/>
  <c r="T28" i="10"/>
  <c r="X28" i="10" s="1"/>
  <c r="Z28" i="10" s="1"/>
  <c r="S28" i="10"/>
  <c r="Q28" i="10"/>
  <c r="K28" i="10"/>
  <c r="AH27" i="10"/>
  <c r="V27" i="10"/>
  <c r="T27" i="10"/>
  <c r="X27" i="10" s="1"/>
  <c r="Z27" i="10" s="1"/>
  <c r="S27" i="10"/>
  <c r="Q27" i="10"/>
  <c r="K27" i="10"/>
  <c r="AH26" i="10"/>
  <c r="V26" i="10"/>
  <c r="T26" i="10"/>
  <c r="X26" i="10" s="1"/>
  <c r="Z26" i="10" s="1"/>
  <c r="S26" i="10"/>
  <c r="Q26" i="10"/>
  <c r="K26" i="10"/>
  <c r="AH25" i="10"/>
  <c r="V25" i="10"/>
  <c r="AG25" i="10" s="1"/>
  <c r="T25" i="10"/>
  <c r="X25" i="10" s="1"/>
  <c r="Z25" i="10" s="1"/>
  <c r="S25" i="10"/>
  <c r="Q25" i="10"/>
  <c r="K25" i="10"/>
  <c r="AH24" i="10"/>
  <c r="V24" i="10"/>
  <c r="AG24" i="10" s="1"/>
  <c r="T24" i="10"/>
  <c r="X24" i="10" s="1"/>
  <c r="Z24" i="10" s="1"/>
  <c r="S24" i="10"/>
  <c r="Q24" i="10"/>
  <c r="K24" i="10"/>
  <c r="AH23" i="10"/>
  <c r="V23" i="10"/>
  <c r="T23" i="10"/>
  <c r="X23" i="10" s="1"/>
  <c r="Z23" i="10" s="1"/>
  <c r="S23" i="10"/>
  <c r="Q23" i="10"/>
  <c r="K23" i="10"/>
  <c r="AH22" i="10"/>
  <c r="W22" i="10"/>
  <c r="V22" i="10"/>
  <c r="AG22" i="10" s="1"/>
  <c r="T22" i="10"/>
  <c r="X22" i="10" s="1"/>
  <c r="Z22" i="10" s="1"/>
  <c r="S22" i="10"/>
  <c r="Q22" i="10"/>
  <c r="K22" i="10"/>
  <c r="AH21" i="10"/>
  <c r="V21" i="10"/>
  <c r="AG21" i="10" s="1"/>
  <c r="T21" i="10"/>
  <c r="X21" i="10" s="1"/>
  <c r="Z21" i="10" s="1"/>
  <c r="S21" i="10"/>
  <c r="Q21" i="10"/>
  <c r="K21" i="10"/>
  <c r="AH20" i="10"/>
  <c r="V20" i="10"/>
  <c r="T20" i="10"/>
  <c r="X20" i="10" s="1"/>
  <c r="Z20" i="10" s="1"/>
  <c r="S20" i="10"/>
  <c r="Q20" i="10"/>
  <c r="K20" i="10"/>
  <c r="AH19" i="10"/>
  <c r="W19" i="10"/>
  <c r="V19" i="10"/>
  <c r="AG19" i="10" s="1"/>
  <c r="T19" i="10"/>
  <c r="X19" i="10" s="1"/>
  <c r="Z19" i="10" s="1"/>
  <c r="S19" i="10"/>
  <c r="Q19" i="10"/>
  <c r="K19" i="10"/>
  <c r="AH18" i="10"/>
  <c r="V18" i="10"/>
  <c r="AG18" i="10" s="1"/>
  <c r="T18" i="10"/>
  <c r="X18" i="10" s="1"/>
  <c r="Z18" i="10" s="1"/>
  <c r="S18" i="10"/>
  <c r="Q18" i="10"/>
  <c r="AH17" i="10"/>
  <c r="V17" i="10"/>
  <c r="AG17" i="10" s="1"/>
  <c r="T17" i="10"/>
  <c r="X17" i="10" s="1"/>
  <c r="Z17" i="10" s="1"/>
  <c r="S17" i="10"/>
  <c r="Q17" i="10"/>
  <c r="AH16" i="10"/>
  <c r="W16" i="10"/>
  <c r="V16" i="10"/>
  <c r="AG16" i="10" s="1"/>
  <c r="T16" i="10"/>
  <c r="X16" i="10" s="1"/>
  <c r="Z16" i="10" s="1"/>
  <c r="S16" i="10"/>
  <c r="Q16" i="10"/>
  <c r="K16" i="10"/>
  <c r="AH15" i="10"/>
  <c r="W15" i="10"/>
  <c r="V15" i="10"/>
  <c r="AG15" i="10" s="1"/>
  <c r="T15" i="10"/>
  <c r="X15" i="10" s="1"/>
  <c r="Z15" i="10" s="1"/>
  <c r="S15" i="10"/>
  <c r="Q15" i="10"/>
  <c r="K15" i="10"/>
  <c r="AH14" i="10"/>
  <c r="V14" i="10"/>
  <c r="AG14" i="10" s="1"/>
  <c r="T14" i="10"/>
  <c r="X14" i="10" s="1"/>
  <c r="Z14" i="10" s="1"/>
  <c r="S14" i="10"/>
  <c r="Q14" i="10"/>
  <c r="K14" i="10"/>
  <c r="AH13" i="10"/>
  <c r="V13" i="10"/>
  <c r="AG13" i="10" s="1"/>
  <c r="T13" i="10"/>
  <c r="X13" i="10" s="1"/>
  <c r="Z13" i="10" s="1"/>
  <c r="S13" i="10"/>
  <c r="Q13" i="10"/>
  <c r="K13" i="10"/>
  <c r="AH12" i="10"/>
  <c r="V12" i="10"/>
  <c r="AI254" i="10" s="1"/>
  <c r="T12" i="10"/>
  <c r="X12" i="10" s="1"/>
  <c r="Z12" i="10" s="1"/>
  <c r="S12" i="10"/>
  <c r="Q12" i="10"/>
  <c r="K12" i="10"/>
  <c r="AH11" i="10"/>
  <c r="V11" i="10"/>
  <c r="AG11" i="10" s="1"/>
  <c r="T11" i="10"/>
  <c r="X11" i="10" s="1"/>
  <c r="Z11" i="10" s="1"/>
  <c r="S11" i="10"/>
  <c r="Q11" i="10"/>
  <c r="K11" i="10"/>
  <c r="AH10" i="10"/>
  <c r="V10" i="10"/>
  <c r="AG10" i="10" s="1"/>
  <c r="T10" i="10"/>
  <c r="X10" i="10" s="1"/>
  <c r="Z10" i="10" s="1"/>
  <c r="S10" i="10"/>
  <c r="Q10" i="10"/>
  <c r="K10" i="10"/>
  <c r="AH9" i="10"/>
  <c r="V9" i="10"/>
  <c r="AG9" i="10" s="1"/>
  <c r="T9" i="10"/>
  <c r="X9" i="10" s="1"/>
  <c r="Z9" i="10" s="1"/>
  <c r="S9" i="10"/>
  <c r="Q9" i="10"/>
  <c r="K9" i="10"/>
  <c r="AH8" i="10"/>
  <c r="V8" i="10"/>
  <c r="AG8" i="10" s="1"/>
  <c r="T8" i="10"/>
  <c r="X8" i="10" s="1"/>
  <c r="Z8" i="10" s="1"/>
  <c r="S8" i="10"/>
  <c r="Q8" i="10"/>
  <c r="K8" i="10"/>
  <c r="AH7" i="10"/>
  <c r="V7" i="10"/>
  <c r="AI242" i="10" s="1"/>
  <c r="T7" i="10"/>
  <c r="X7" i="10" s="1"/>
  <c r="Z7" i="10" s="1"/>
  <c r="S7" i="10"/>
  <c r="Q7" i="10"/>
  <c r="K7" i="10"/>
  <c r="AH6" i="10"/>
  <c r="V6" i="10"/>
  <c r="AG6" i="10" s="1"/>
  <c r="T6" i="10"/>
  <c r="X6" i="10" s="1"/>
  <c r="Z6" i="10" s="1"/>
  <c r="S6" i="10"/>
  <c r="Q6" i="10"/>
  <c r="K6" i="10"/>
  <c r="AH5" i="10"/>
  <c r="V5" i="10"/>
  <c r="AG5" i="10" s="1"/>
  <c r="T5" i="10"/>
  <c r="X5" i="10" s="1"/>
  <c r="Z5" i="10" s="1"/>
  <c r="S5" i="10"/>
  <c r="Q5" i="10"/>
  <c r="K5" i="10"/>
  <c r="AH4" i="10"/>
  <c r="V4" i="10"/>
  <c r="AG4" i="10" s="1"/>
  <c r="T4" i="10"/>
  <c r="X4" i="10" s="1"/>
  <c r="Z4" i="10" s="1"/>
  <c r="S4" i="10"/>
  <c r="Q4" i="10"/>
  <c r="K4" i="10"/>
  <c r="AH3" i="10"/>
  <c r="W3" i="10"/>
  <c r="V3" i="10"/>
  <c r="AG3" i="10" s="1"/>
  <c r="T3" i="10"/>
  <c r="X3" i="10" s="1"/>
  <c r="Z3" i="10" s="1"/>
  <c r="S3" i="10"/>
  <c r="Q3" i="10"/>
  <c r="K3" i="10"/>
  <c r="AH2" i="10"/>
  <c r="V2" i="10"/>
  <c r="AG2" i="10" s="1"/>
  <c r="T2" i="10"/>
  <c r="X2" i="10" s="1"/>
  <c r="Z2" i="10" s="1"/>
  <c r="S2" i="10"/>
  <c r="Q2" i="10"/>
  <c r="K2" i="10"/>
  <c r="AL267" i="9"/>
  <c r="AN267" i="9" s="1"/>
  <c r="AI267" i="9"/>
  <c r="AH267" i="9"/>
  <c r="AK267" i="9" s="1"/>
  <c r="AL266" i="9"/>
  <c r="AI266" i="9"/>
  <c r="AH266" i="9"/>
  <c r="AK266" i="9" s="1"/>
  <c r="AL265" i="9"/>
  <c r="AM265" i="9" s="1"/>
  <c r="AP265" i="9" s="1"/>
  <c r="AI265" i="9"/>
  <c r="AH265" i="9"/>
  <c r="AK265" i="9" s="1"/>
  <c r="AL264" i="9"/>
  <c r="AN264" i="9" s="1"/>
  <c r="AI264" i="9"/>
  <c r="AH264" i="9"/>
  <c r="AK264" i="9" s="1"/>
  <c r="AL263" i="9"/>
  <c r="AN263" i="9" s="1"/>
  <c r="AI263" i="9"/>
  <c r="AH263" i="9"/>
  <c r="AK263" i="9" s="1"/>
  <c r="AL262" i="9"/>
  <c r="AN262" i="9" s="1"/>
  <c r="AI262" i="9"/>
  <c r="AH262" i="9"/>
  <c r="AK262" i="9" s="1"/>
  <c r="AL261" i="9"/>
  <c r="AN261" i="9" s="1"/>
  <c r="AH261" i="9"/>
  <c r="AK261" i="9" s="1"/>
  <c r="AL260" i="9"/>
  <c r="AN260" i="9" s="1"/>
  <c r="AH260" i="9"/>
  <c r="AK260" i="9" s="1"/>
  <c r="AL259" i="9"/>
  <c r="AN259" i="9" s="1"/>
  <c r="AH259" i="9"/>
  <c r="AK259" i="9" s="1"/>
  <c r="AL258" i="9"/>
  <c r="AN258" i="9" s="1"/>
  <c r="AI258" i="9"/>
  <c r="AH258" i="9"/>
  <c r="AK258" i="9" s="1"/>
  <c r="AL257" i="9"/>
  <c r="AN257" i="9" s="1"/>
  <c r="AI257" i="9"/>
  <c r="AH257" i="9"/>
  <c r="AK257" i="9" s="1"/>
  <c r="AL256" i="9"/>
  <c r="AN256" i="9" s="1"/>
  <c r="AI256" i="9"/>
  <c r="AH256" i="9"/>
  <c r="AK256" i="9" s="1"/>
  <c r="AL255" i="9"/>
  <c r="AN255" i="9" s="1"/>
  <c r="AI255" i="9"/>
  <c r="AH255" i="9"/>
  <c r="AK255" i="9" s="1"/>
  <c r="AL254" i="9"/>
  <c r="AN254" i="9" s="1"/>
  <c r="AH254" i="9"/>
  <c r="AK254" i="9" s="1"/>
  <c r="AL253" i="9"/>
  <c r="AN253" i="9" s="1"/>
  <c r="AH253" i="9"/>
  <c r="AK253" i="9" s="1"/>
  <c r="AL252" i="9"/>
  <c r="AN252" i="9" s="1"/>
  <c r="AH252" i="9"/>
  <c r="AL251" i="9"/>
  <c r="AN251" i="9" s="1"/>
  <c r="AI251" i="9"/>
  <c r="AH251" i="9"/>
  <c r="AK251" i="9" s="1"/>
  <c r="AL250" i="9"/>
  <c r="AN250" i="9" s="1"/>
  <c r="AI250" i="9"/>
  <c r="AH250" i="9"/>
  <c r="AK250" i="9" s="1"/>
  <c r="AL249" i="9"/>
  <c r="AN249" i="9" s="1"/>
  <c r="AI249" i="9"/>
  <c r="AH249" i="9"/>
  <c r="AK249" i="9" s="1"/>
  <c r="AL248" i="9"/>
  <c r="AN248" i="9" s="1"/>
  <c r="AI248" i="9"/>
  <c r="AH248" i="9"/>
  <c r="AK248" i="9" s="1"/>
  <c r="AL247" i="9"/>
  <c r="AN247" i="9" s="1"/>
  <c r="AI247" i="9"/>
  <c r="AH247" i="9"/>
  <c r="AK247" i="9" s="1"/>
  <c r="AL246" i="9"/>
  <c r="AN246" i="9" s="1"/>
  <c r="AI246" i="9"/>
  <c r="AH246" i="9"/>
  <c r="AK246" i="9" s="1"/>
  <c r="AL245" i="9"/>
  <c r="AN245" i="9" s="1"/>
  <c r="AI245" i="9"/>
  <c r="AH245" i="9"/>
  <c r="AK245" i="9" s="1"/>
  <c r="AL244" i="9"/>
  <c r="AN244" i="9" s="1"/>
  <c r="AI244" i="9"/>
  <c r="AH244" i="9"/>
  <c r="AK244" i="9" s="1"/>
  <c r="AL243" i="9"/>
  <c r="AN243" i="9" s="1"/>
  <c r="AI243" i="9"/>
  <c r="AH243" i="9"/>
  <c r="AK243" i="9" s="1"/>
  <c r="AL242" i="9"/>
  <c r="AN242" i="9" s="1"/>
  <c r="AH242" i="9"/>
  <c r="AK242" i="9" s="1"/>
  <c r="AL241" i="9"/>
  <c r="AN241" i="9" s="1"/>
  <c r="AH241" i="9"/>
  <c r="AK241" i="9" s="1"/>
  <c r="AL240" i="9"/>
  <c r="AN240" i="9" s="1"/>
  <c r="AH240" i="9"/>
  <c r="AK240" i="9" s="1"/>
  <c r="AL239" i="9"/>
  <c r="AN239" i="9" s="1"/>
  <c r="AI239" i="9"/>
  <c r="AH239" i="9"/>
  <c r="AL238" i="9"/>
  <c r="AN238" i="9" s="1"/>
  <c r="AI238" i="9"/>
  <c r="AH238" i="9"/>
  <c r="AK238" i="9" s="1"/>
  <c r="AL237" i="9"/>
  <c r="AN237" i="9" s="1"/>
  <c r="AI237" i="9"/>
  <c r="AH237" i="9"/>
  <c r="AK237" i="9" s="1"/>
  <c r="AL236" i="9"/>
  <c r="AN236" i="9" s="1"/>
  <c r="AI236" i="9"/>
  <c r="AH236" i="9"/>
  <c r="AK236" i="9" s="1"/>
  <c r="AL235" i="9"/>
  <c r="AN235" i="9" s="1"/>
  <c r="AI235" i="9"/>
  <c r="AH235" i="9"/>
  <c r="AK235" i="9" s="1"/>
  <c r="AL234" i="9"/>
  <c r="AN234" i="9" s="1"/>
  <c r="AI234" i="9"/>
  <c r="AH234" i="9"/>
  <c r="AK234" i="9" s="1"/>
  <c r="AL233" i="9"/>
  <c r="AN233" i="9" s="1"/>
  <c r="AI233" i="9"/>
  <c r="AH233" i="9"/>
  <c r="AK233" i="9" s="1"/>
  <c r="AL232" i="9"/>
  <c r="AN232" i="9" s="1"/>
  <c r="AI232" i="9"/>
  <c r="AH232" i="9"/>
  <c r="AK232" i="9" s="1"/>
  <c r="AL231" i="9"/>
  <c r="AN231" i="9" s="1"/>
  <c r="AI231" i="9"/>
  <c r="AH231" i="9"/>
  <c r="AK231" i="9" s="1"/>
  <c r="AL230" i="9"/>
  <c r="AN230" i="9" s="1"/>
  <c r="AI230" i="9"/>
  <c r="AH230" i="9"/>
  <c r="AK230" i="9" s="1"/>
  <c r="AL229" i="9"/>
  <c r="AN229" i="9" s="1"/>
  <c r="AI229" i="9"/>
  <c r="AH229" i="9"/>
  <c r="AK229" i="9" s="1"/>
  <c r="AL228" i="9"/>
  <c r="AN228" i="9" s="1"/>
  <c r="AI228" i="9"/>
  <c r="AH228" i="9"/>
  <c r="AK228" i="9" s="1"/>
  <c r="AL227" i="9"/>
  <c r="AN227" i="9" s="1"/>
  <c r="AI227" i="9"/>
  <c r="AH227" i="9"/>
  <c r="AK227" i="9" s="1"/>
  <c r="AL226" i="9"/>
  <c r="AN226" i="9" s="1"/>
  <c r="AI226" i="9"/>
  <c r="AH226" i="9"/>
  <c r="AK226" i="9" s="1"/>
  <c r="AL225" i="9"/>
  <c r="AN225" i="9" s="1"/>
  <c r="AI225" i="9"/>
  <c r="AH225" i="9"/>
  <c r="AK225" i="9" s="1"/>
  <c r="AL224" i="9"/>
  <c r="AN224" i="9" s="1"/>
  <c r="AI224" i="9"/>
  <c r="AH224" i="9"/>
  <c r="AK224" i="9" s="1"/>
  <c r="AL223" i="9"/>
  <c r="AN223" i="9" s="1"/>
  <c r="AI223" i="9"/>
  <c r="AH223" i="9"/>
  <c r="AK223" i="9" s="1"/>
  <c r="AL222" i="9"/>
  <c r="AN222" i="9" s="1"/>
  <c r="AI222" i="9"/>
  <c r="AH222" i="9"/>
  <c r="AK222" i="9" s="1"/>
  <c r="AL221" i="9"/>
  <c r="AN221" i="9" s="1"/>
  <c r="AI221" i="9"/>
  <c r="AH221" i="9"/>
  <c r="AK221" i="9" s="1"/>
  <c r="AL220" i="9"/>
  <c r="AN220" i="9" s="1"/>
  <c r="AI220" i="9"/>
  <c r="AH220" i="9"/>
  <c r="AK220" i="9" s="1"/>
  <c r="AL219" i="9"/>
  <c r="AN219" i="9" s="1"/>
  <c r="AI219" i="9"/>
  <c r="AH219" i="9"/>
  <c r="AK219" i="9" s="1"/>
  <c r="AL218" i="9"/>
  <c r="AN218" i="9" s="1"/>
  <c r="AI218" i="9"/>
  <c r="AH218" i="9"/>
  <c r="AK218" i="9" s="1"/>
  <c r="AL217" i="9"/>
  <c r="AN217" i="9" s="1"/>
  <c r="AI217" i="9"/>
  <c r="AH217" i="9"/>
  <c r="AK217" i="9" s="1"/>
  <c r="AL216" i="9"/>
  <c r="AN216" i="9" s="1"/>
  <c r="AI216" i="9"/>
  <c r="AH216" i="9"/>
  <c r="AK216" i="9" s="1"/>
  <c r="AL215" i="9"/>
  <c r="AN215" i="9" s="1"/>
  <c r="AI215" i="9"/>
  <c r="AH215" i="9"/>
  <c r="AK215" i="9" s="1"/>
  <c r="AL214" i="9"/>
  <c r="AN214" i="9" s="1"/>
  <c r="AI214" i="9"/>
  <c r="AH214" i="9"/>
  <c r="AK214" i="9" s="1"/>
  <c r="AL213" i="9"/>
  <c r="AN213" i="9" s="1"/>
  <c r="AI213" i="9"/>
  <c r="AH213" i="9"/>
  <c r="AK213" i="9" s="1"/>
  <c r="AL212" i="9"/>
  <c r="AN212" i="9" s="1"/>
  <c r="AI212" i="9"/>
  <c r="AH212" i="9"/>
  <c r="AK212" i="9" s="1"/>
  <c r="AL211" i="9"/>
  <c r="AN211" i="9" s="1"/>
  <c r="AI211" i="9"/>
  <c r="AH211" i="9"/>
  <c r="AK211" i="9" s="1"/>
  <c r="AL210" i="9"/>
  <c r="AN210" i="9" s="1"/>
  <c r="AI210" i="9"/>
  <c r="AH210" i="9"/>
  <c r="AK210" i="9" s="1"/>
  <c r="AL209" i="9"/>
  <c r="AN209" i="9" s="1"/>
  <c r="AI209" i="9"/>
  <c r="AH209" i="9"/>
  <c r="AK209" i="9" s="1"/>
  <c r="AL208" i="9"/>
  <c r="AN208" i="9" s="1"/>
  <c r="AI208" i="9"/>
  <c r="AH208" i="9"/>
  <c r="AK208" i="9" s="1"/>
  <c r="AL207" i="9"/>
  <c r="AN207" i="9" s="1"/>
  <c r="AI207" i="9"/>
  <c r="AH207" i="9"/>
  <c r="AK207" i="9" s="1"/>
  <c r="AB207" i="9"/>
  <c r="AL206" i="9"/>
  <c r="AN206" i="9" s="1"/>
  <c r="AI206" i="9"/>
  <c r="AH206" i="9"/>
  <c r="AK206" i="9" s="1"/>
  <c r="AP205" i="9"/>
  <c r="AN205" i="9"/>
  <c r="AI205" i="9"/>
  <c r="AH205" i="9"/>
  <c r="AL204" i="9"/>
  <c r="AN204" i="9" s="1"/>
  <c r="AI204" i="9"/>
  <c r="AH204" i="9"/>
  <c r="AL203" i="9"/>
  <c r="AN203" i="9" s="1"/>
  <c r="AI203" i="9"/>
  <c r="AH203" i="9"/>
  <c r="AH200" i="9"/>
  <c r="V200" i="9"/>
  <c r="AG200" i="9" s="1"/>
  <c r="T200" i="9"/>
  <c r="X200" i="9" s="1"/>
  <c r="Z200" i="9" s="1"/>
  <c r="S200" i="9"/>
  <c r="Q200" i="9"/>
  <c r="K200" i="9"/>
  <c r="AH199" i="9"/>
  <c r="V199" i="9"/>
  <c r="W199" i="9" s="1"/>
  <c r="T199" i="9"/>
  <c r="X199" i="9" s="1"/>
  <c r="Z199" i="9" s="1"/>
  <c r="S199" i="9"/>
  <c r="Q199" i="9"/>
  <c r="AH198" i="9"/>
  <c r="V198" i="9"/>
  <c r="W198" i="9" s="1"/>
  <c r="T198" i="9"/>
  <c r="X198" i="9" s="1"/>
  <c r="Z198" i="9" s="1"/>
  <c r="S198" i="9"/>
  <c r="Q198" i="9"/>
  <c r="AH197" i="9"/>
  <c r="V197" i="9"/>
  <c r="W197" i="9" s="1"/>
  <c r="T197" i="9"/>
  <c r="X197" i="9" s="1"/>
  <c r="Z197" i="9" s="1"/>
  <c r="S197" i="9"/>
  <c r="Q197" i="9"/>
  <c r="AH196" i="9"/>
  <c r="W196" i="9"/>
  <c r="V196" i="9"/>
  <c r="T196" i="9"/>
  <c r="X196" i="9" s="1"/>
  <c r="Z196" i="9" s="1"/>
  <c r="S196" i="9"/>
  <c r="Q196" i="9"/>
  <c r="AH195" i="9"/>
  <c r="V195" i="9"/>
  <c r="W195" i="9" s="1"/>
  <c r="T195" i="9"/>
  <c r="X195" i="9" s="1"/>
  <c r="Z195" i="9" s="1"/>
  <c r="S195" i="9"/>
  <c r="Q195" i="9"/>
  <c r="AH194" i="9"/>
  <c r="V194" i="9"/>
  <c r="W194" i="9" s="1"/>
  <c r="T194" i="9"/>
  <c r="X194" i="9" s="1"/>
  <c r="Z194" i="9" s="1"/>
  <c r="S194" i="9"/>
  <c r="Q194" i="9"/>
  <c r="AH193" i="9"/>
  <c r="V193" i="9"/>
  <c r="W193" i="9" s="1"/>
  <c r="T193" i="9"/>
  <c r="X193" i="9" s="1"/>
  <c r="Z193" i="9" s="1"/>
  <c r="S193" i="9"/>
  <c r="Q193" i="9"/>
  <c r="AH192" i="9"/>
  <c r="V192" i="9"/>
  <c r="W192" i="9" s="1"/>
  <c r="T192" i="9"/>
  <c r="X192" i="9" s="1"/>
  <c r="Z192" i="9" s="1"/>
  <c r="S192" i="9"/>
  <c r="Q192" i="9"/>
  <c r="AH191" i="9"/>
  <c r="V191" i="9"/>
  <c r="W191" i="9" s="1"/>
  <c r="T191" i="9"/>
  <c r="X191" i="9" s="1"/>
  <c r="Z191" i="9" s="1"/>
  <c r="S191" i="9"/>
  <c r="Q191" i="9"/>
  <c r="AH190" i="9"/>
  <c r="W190" i="9"/>
  <c r="V190" i="9"/>
  <c r="T190" i="9"/>
  <c r="X190" i="9" s="1"/>
  <c r="Z190" i="9" s="1"/>
  <c r="S190" i="9"/>
  <c r="Q190" i="9"/>
  <c r="AH189" i="9"/>
  <c r="V189" i="9"/>
  <c r="W189" i="9" s="1"/>
  <c r="T189" i="9"/>
  <c r="X189" i="9" s="1"/>
  <c r="Z189" i="9" s="1"/>
  <c r="S189" i="9"/>
  <c r="Q189" i="9"/>
  <c r="AH188" i="9"/>
  <c r="W188" i="9"/>
  <c r="V188" i="9"/>
  <c r="T188" i="9"/>
  <c r="X188" i="9" s="1"/>
  <c r="Z188" i="9" s="1"/>
  <c r="S188" i="9"/>
  <c r="Q188" i="9"/>
  <c r="AH187" i="9"/>
  <c r="V187" i="9"/>
  <c r="W187" i="9" s="1"/>
  <c r="T187" i="9"/>
  <c r="X187" i="9" s="1"/>
  <c r="Z187" i="9" s="1"/>
  <c r="S187" i="9"/>
  <c r="Q187" i="9"/>
  <c r="AH186" i="9"/>
  <c r="V186" i="9"/>
  <c r="W186" i="9" s="1"/>
  <c r="T186" i="9"/>
  <c r="X186" i="9" s="1"/>
  <c r="Z186" i="9" s="1"/>
  <c r="S186" i="9"/>
  <c r="Q186" i="9"/>
  <c r="AH185" i="9"/>
  <c r="V185" i="9"/>
  <c r="W185" i="9" s="1"/>
  <c r="T185" i="9"/>
  <c r="X185" i="9" s="1"/>
  <c r="Z185" i="9" s="1"/>
  <c r="S185" i="9"/>
  <c r="Q185" i="9"/>
  <c r="AH184" i="9"/>
  <c r="V184" i="9"/>
  <c r="W184" i="9" s="1"/>
  <c r="T184" i="9"/>
  <c r="X184" i="9" s="1"/>
  <c r="Z184" i="9" s="1"/>
  <c r="S184" i="9"/>
  <c r="Q184" i="9"/>
  <c r="AH183" i="9"/>
  <c r="V183" i="9"/>
  <c r="W183" i="9" s="1"/>
  <c r="T183" i="9"/>
  <c r="X183" i="9" s="1"/>
  <c r="Z183" i="9" s="1"/>
  <c r="S183" i="9"/>
  <c r="Q183" i="9"/>
  <c r="AH182" i="9"/>
  <c r="W182" i="9"/>
  <c r="V182" i="9"/>
  <c r="T182" i="9"/>
  <c r="X182" i="9" s="1"/>
  <c r="Z182" i="9" s="1"/>
  <c r="S182" i="9"/>
  <c r="Q182" i="9"/>
  <c r="AH181" i="9"/>
  <c r="V181" i="9"/>
  <c r="W181" i="9" s="1"/>
  <c r="T181" i="9"/>
  <c r="X181" i="9" s="1"/>
  <c r="Z181" i="9" s="1"/>
  <c r="S181" i="9"/>
  <c r="Q181" i="9"/>
  <c r="AH180" i="9"/>
  <c r="W180" i="9"/>
  <c r="V180" i="9"/>
  <c r="T180" i="9"/>
  <c r="X180" i="9" s="1"/>
  <c r="Z180" i="9" s="1"/>
  <c r="S180" i="9"/>
  <c r="Q180" i="9"/>
  <c r="AH179" i="9"/>
  <c r="V179" i="9"/>
  <c r="W179" i="9" s="1"/>
  <c r="T179" i="9"/>
  <c r="X179" i="9" s="1"/>
  <c r="Z179" i="9" s="1"/>
  <c r="S179" i="9"/>
  <c r="Q179" i="9"/>
  <c r="AH178" i="9"/>
  <c r="V178" i="9"/>
  <c r="W178" i="9" s="1"/>
  <c r="T178" i="9"/>
  <c r="X178" i="9" s="1"/>
  <c r="Z178" i="9" s="1"/>
  <c r="S178" i="9"/>
  <c r="Q178" i="9"/>
  <c r="AH177" i="9"/>
  <c r="V177" i="9"/>
  <c r="W177" i="9" s="1"/>
  <c r="T177" i="9"/>
  <c r="X177" i="9" s="1"/>
  <c r="Z177" i="9" s="1"/>
  <c r="S177" i="9"/>
  <c r="Q177" i="9"/>
  <c r="AH176" i="9"/>
  <c r="V176" i="9"/>
  <c r="W176" i="9" s="1"/>
  <c r="T176" i="9"/>
  <c r="X176" i="9" s="1"/>
  <c r="Z176" i="9" s="1"/>
  <c r="S176" i="9"/>
  <c r="Q176" i="9"/>
  <c r="AH175" i="9"/>
  <c r="V175" i="9"/>
  <c r="W175" i="9" s="1"/>
  <c r="T175" i="9"/>
  <c r="X175" i="9" s="1"/>
  <c r="Z175" i="9" s="1"/>
  <c r="S175" i="9"/>
  <c r="Q175" i="9"/>
  <c r="AH174" i="9"/>
  <c r="W174" i="9"/>
  <c r="V174" i="9"/>
  <c r="T174" i="9"/>
  <c r="X174" i="9" s="1"/>
  <c r="Z174" i="9" s="1"/>
  <c r="S174" i="9"/>
  <c r="Q174" i="9"/>
  <c r="AH173" i="9"/>
  <c r="V173" i="9"/>
  <c r="W173" i="9" s="1"/>
  <c r="T173" i="9"/>
  <c r="X173" i="9" s="1"/>
  <c r="Z173" i="9" s="1"/>
  <c r="S173" i="9"/>
  <c r="Q173" i="9"/>
  <c r="AH172" i="9"/>
  <c r="W172" i="9"/>
  <c r="V172" i="9"/>
  <c r="T172" i="9"/>
  <c r="X172" i="9" s="1"/>
  <c r="Z172" i="9" s="1"/>
  <c r="S172" i="9"/>
  <c r="Q172" i="9"/>
  <c r="AH171" i="9"/>
  <c r="V171" i="9"/>
  <c r="W171" i="9" s="1"/>
  <c r="T171" i="9"/>
  <c r="X171" i="9" s="1"/>
  <c r="Z171" i="9" s="1"/>
  <c r="S171" i="9"/>
  <c r="Q171" i="9"/>
  <c r="AH170" i="9"/>
  <c r="W170" i="9"/>
  <c r="V170" i="9"/>
  <c r="T170" i="9"/>
  <c r="X170" i="9" s="1"/>
  <c r="Z170" i="9" s="1"/>
  <c r="S170" i="9"/>
  <c r="Q170" i="9"/>
  <c r="AH169" i="9"/>
  <c r="V169" i="9"/>
  <c r="W169" i="9" s="1"/>
  <c r="T169" i="9"/>
  <c r="X169" i="9" s="1"/>
  <c r="Z169" i="9" s="1"/>
  <c r="S169" i="9"/>
  <c r="Q169" i="9"/>
  <c r="AH168" i="9"/>
  <c r="W168" i="9"/>
  <c r="V168" i="9"/>
  <c r="T168" i="9"/>
  <c r="X168" i="9" s="1"/>
  <c r="Z168" i="9" s="1"/>
  <c r="S168" i="9"/>
  <c r="Q168" i="9"/>
  <c r="AH167" i="9"/>
  <c r="V167" i="9"/>
  <c r="W167" i="9" s="1"/>
  <c r="T167" i="9"/>
  <c r="X167" i="9" s="1"/>
  <c r="Z167" i="9" s="1"/>
  <c r="S167" i="9"/>
  <c r="Q167" i="9"/>
  <c r="AH166" i="9"/>
  <c r="W166" i="9"/>
  <c r="V166" i="9"/>
  <c r="T166" i="9"/>
  <c r="X166" i="9" s="1"/>
  <c r="Z166" i="9" s="1"/>
  <c r="S166" i="9"/>
  <c r="Q166" i="9"/>
  <c r="AH165" i="9"/>
  <c r="V165" i="9"/>
  <c r="W165" i="9" s="1"/>
  <c r="T165" i="9"/>
  <c r="X165" i="9" s="1"/>
  <c r="Z165" i="9" s="1"/>
  <c r="S165" i="9"/>
  <c r="Q165" i="9"/>
  <c r="AH164" i="9"/>
  <c r="W164" i="9"/>
  <c r="V164" i="9"/>
  <c r="T164" i="9"/>
  <c r="X164" i="9" s="1"/>
  <c r="Z164" i="9" s="1"/>
  <c r="S164" i="9"/>
  <c r="Q164" i="9"/>
  <c r="AH163" i="9"/>
  <c r="V163" i="9"/>
  <c r="W163" i="9" s="1"/>
  <c r="T163" i="9"/>
  <c r="X163" i="9" s="1"/>
  <c r="Z163" i="9" s="1"/>
  <c r="S163" i="9"/>
  <c r="Q163" i="9"/>
  <c r="AH162" i="9"/>
  <c r="W162" i="9"/>
  <c r="V162" i="9"/>
  <c r="T162" i="9"/>
  <c r="X162" i="9" s="1"/>
  <c r="Z162" i="9" s="1"/>
  <c r="S162" i="9"/>
  <c r="Q162" i="9"/>
  <c r="AH161" i="9"/>
  <c r="V161" i="9"/>
  <c r="W161" i="9" s="1"/>
  <c r="T161" i="9"/>
  <c r="X161" i="9" s="1"/>
  <c r="Z161" i="9" s="1"/>
  <c r="S161" i="9"/>
  <c r="Q161" i="9"/>
  <c r="AH160" i="9"/>
  <c r="W160" i="9"/>
  <c r="V160" i="9"/>
  <c r="T160" i="9"/>
  <c r="X160" i="9" s="1"/>
  <c r="Z160" i="9" s="1"/>
  <c r="S160" i="9"/>
  <c r="Q160" i="9"/>
  <c r="AH159" i="9"/>
  <c r="V159" i="9"/>
  <c r="W159" i="9" s="1"/>
  <c r="T159" i="9"/>
  <c r="X159" i="9" s="1"/>
  <c r="Z159" i="9" s="1"/>
  <c r="S159" i="9"/>
  <c r="Q159" i="9"/>
  <c r="AH158" i="9"/>
  <c r="W158" i="9"/>
  <c r="V158" i="9"/>
  <c r="T158" i="9"/>
  <c r="X158" i="9" s="1"/>
  <c r="Z158" i="9" s="1"/>
  <c r="S158" i="9"/>
  <c r="Q158" i="9"/>
  <c r="AH157" i="9"/>
  <c r="V157" i="9"/>
  <c r="W157" i="9" s="1"/>
  <c r="T157" i="9"/>
  <c r="X157" i="9" s="1"/>
  <c r="Z157" i="9" s="1"/>
  <c r="S157" i="9"/>
  <c r="Q157" i="9"/>
  <c r="AH156" i="9"/>
  <c r="W156" i="9"/>
  <c r="V156" i="9"/>
  <c r="T156" i="9"/>
  <c r="X156" i="9" s="1"/>
  <c r="Z156" i="9" s="1"/>
  <c r="S156" i="9"/>
  <c r="Q156" i="9"/>
  <c r="AH155" i="9"/>
  <c r="V155" i="9"/>
  <c r="W155" i="9" s="1"/>
  <c r="T155" i="9"/>
  <c r="X155" i="9" s="1"/>
  <c r="Z155" i="9" s="1"/>
  <c r="S155" i="9"/>
  <c r="Q155" i="9"/>
  <c r="AH154" i="9"/>
  <c r="W154" i="9"/>
  <c r="V154" i="9"/>
  <c r="T154" i="9"/>
  <c r="X154" i="9" s="1"/>
  <c r="Z154" i="9" s="1"/>
  <c r="S154" i="9"/>
  <c r="Q154" i="9"/>
  <c r="AH153" i="9"/>
  <c r="V153" i="9"/>
  <c r="W153" i="9" s="1"/>
  <c r="T153" i="9"/>
  <c r="X153" i="9" s="1"/>
  <c r="Z153" i="9" s="1"/>
  <c r="S153" i="9"/>
  <c r="Q153" i="9"/>
  <c r="AH152" i="9"/>
  <c r="W152" i="9"/>
  <c r="V152" i="9"/>
  <c r="T152" i="9"/>
  <c r="X152" i="9" s="1"/>
  <c r="Z152" i="9" s="1"/>
  <c r="S152" i="9"/>
  <c r="Q152" i="9"/>
  <c r="AH151" i="9"/>
  <c r="V151" i="9"/>
  <c r="W151" i="9" s="1"/>
  <c r="T151" i="9"/>
  <c r="X151" i="9" s="1"/>
  <c r="Z151" i="9" s="1"/>
  <c r="S151" i="9"/>
  <c r="Q151" i="9"/>
  <c r="AH150" i="9"/>
  <c r="W150" i="9"/>
  <c r="V150" i="9"/>
  <c r="T150" i="9"/>
  <c r="X150" i="9" s="1"/>
  <c r="Z150" i="9" s="1"/>
  <c r="S150" i="9"/>
  <c r="Q150" i="9"/>
  <c r="AH149" i="9"/>
  <c r="V149" i="9"/>
  <c r="W149" i="9" s="1"/>
  <c r="T149" i="9"/>
  <c r="X149" i="9" s="1"/>
  <c r="Z149" i="9" s="1"/>
  <c r="S149" i="9"/>
  <c r="Q149" i="9"/>
  <c r="AH148" i="9"/>
  <c r="W148" i="9"/>
  <c r="V148" i="9"/>
  <c r="T148" i="9"/>
  <c r="X148" i="9" s="1"/>
  <c r="Z148" i="9" s="1"/>
  <c r="S148" i="9"/>
  <c r="Q148" i="9"/>
  <c r="AH147" i="9"/>
  <c r="V147" i="9"/>
  <c r="W147" i="9" s="1"/>
  <c r="T147" i="9"/>
  <c r="X147" i="9" s="1"/>
  <c r="Z147" i="9" s="1"/>
  <c r="S147" i="9"/>
  <c r="Q147" i="9"/>
  <c r="AH146" i="9"/>
  <c r="W146" i="9"/>
  <c r="V146" i="9"/>
  <c r="T146" i="9"/>
  <c r="X146" i="9" s="1"/>
  <c r="Z146" i="9" s="1"/>
  <c r="S146" i="9"/>
  <c r="Q146" i="9"/>
  <c r="AH145" i="9"/>
  <c r="V145" i="9"/>
  <c r="W145" i="9" s="1"/>
  <c r="T145" i="9"/>
  <c r="X145" i="9" s="1"/>
  <c r="Z145" i="9" s="1"/>
  <c r="S145" i="9"/>
  <c r="Q145" i="9"/>
  <c r="AH144" i="9"/>
  <c r="W144" i="9"/>
  <c r="V144" i="9"/>
  <c r="T144" i="9"/>
  <c r="X144" i="9" s="1"/>
  <c r="Z144" i="9" s="1"/>
  <c r="S144" i="9"/>
  <c r="Q144" i="9"/>
  <c r="AH143" i="9"/>
  <c r="V143" i="9"/>
  <c r="W143" i="9" s="1"/>
  <c r="T143" i="9"/>
  <c r="X143" i="9" s="1"/>
  <c r="Z143" i="9" s="1"/>
  <c r="S143" i="9"/>
  <c r="Q143" i="9"/>
  <c r="AH142" i="9"/>
  <c r="W142" i="9"/>
  <c r="V142" i="9"/>
  <c r="T142" i="9"/>
  <c r="X142" i="9" s="1"/>
  <c r="Z142" i="9" s="1"/>
  <c r="S142" i="9"/>
  <c r="Q142" i="9"/>
  <c r="AH141" i="9"/>
  <c r="V141" i="9"/>
  <c r="W141" i="9" s="1"/>
  <c r="T141" i="9"/>
  <c r="X141" i="9" s="1"/>
  <c r="Z141" i="9" s="1"/>
  <c r="S141" i="9"/>
  <c r="Q141" i="9"/>
  <c r="AH140" i="9"/>
  <c r="W140" i="9"/>
  <c r="V140" i="9"/>
  <c r="T140" i="9"/>
  <c r="X140" i="9" s="1"/>
  <c r="Z140" i="9" s="1"/>
  <c r="S140" i="9"/>
  <c r="Q140" i="9"/>
  <c r="AH139" i="9"/>
  <c r="V139" i="9"/>
  <c r="W139" i="9" s="1"/>
  <c r="T139" i="9"/>
  <c r="X139" i="9" s="1"/>
  <c r="Z139" i="9" s="1"/>
  <c r="S139" i="9"/>
  <c r="Q139" i="9"/>
  <c r="AH138" i="9"/>
  <c r="W138" i="9"/>
  <c r="V138" i="9"/>
  <c r="T138" i="9"/>
  <c r="X138" i="9" s="1"/>
  <c r="Z138" i="9" s="1"/>
  <c r="S138" i="9"/>
  <c r="Q138" i="9"/>
  <c r="AH137" i="9"/>
  <c r="V137" i="9"/>
  <c r="W137" i="9" s="1"/>
  <c r="T137" i="9"/>
  <c r="X137" i="9" s="1"/>
  <c r="Z137" i="9" s="1"/>
  <c r="S137" i="9"/>
  <c r="Q137" i="9"/>
  <c r="AH136" i="9"/>
  <c r="W136" i="9"/>
  <c r="V136" i="9"/>
  <c r="T136" i="9"/>
  <c r="X136" i="9" s="1"/>
  <c r="Z136" i="9" s="1"/>
  <c r="S136" i="9"/>
  <c r="Q136" i="9"/>
  <c r="AH135" i="9"/>
  <c r="V135" i="9"/>
  <c r="W135" i="9" s="1"/>
  <c r="T135" i="9"/>
  <c r="X135" i="9" s="1"/>
  <c r="Z135" i="9" s="1"/>
  <c r="S135" i="9"/>
  <c r="Q135" i="9"/>
  <c r="AH134" i="9"/>
  <c r="W134" i="9"/>
  <c r="V134" i="9"/>
  <c r="T134" i="9"/>
  <c r="X134" i="9" s="1"/>
  <c r="Z134" i="9" s="1"/>
  <c r="S134" i="9"/>
  <c r="Q134" i="9"/>
  <c r="AH133" i="9"/>
  <c r="V133" i="9"/>
  <c r="W133" i="9" s="1"/>
  <c r="T133" i="9"/>
  <c r="X133" i="9" s="1"/>
  <c r="Z133" i="9" s="1"/>
  <c r="S133" i="9"/>
  <c r="Q133" i="9"/>
  <c r="AH132" i="9"/>
  <c r="W132" i="9"/>
  <c r="V132" i="9"/>
  <c r="T132" i="9"/>
  <c r="X132" i="9" s="1"/>
  <c r="Z132" i="9" s="1"/>
  <c r="S132" i="9"/>
  <c r="Q132" i="9"/>
  <c r="AH131" i="9"/>
  <c r="V131" i="9"/>
  <c r="W131" i="9" s="1"/>
  <c r="T131" i="9"/>
  <c r="X131" i="9" s="1"/>
  <c r="Z131" i="9" s="1"/>
  <c r="S131" i="9"/>
  <c r="Q131" i="9"/>
  <c r="AH130" i="9"/>
  <c r="W130" i="9"/>
  <c r="V130" i="9"/>
  <c r="T130" i="9"/>
  <c r="X130" i="9" s="1"/>
  <c r="Z130" i="9" s="1"/>
  <c r="S130" i="9"/>
  <c r="Q130" i="9"/>
  <c r="AH129" i="9"/>
  <c r="V129" i="9"/>
  <c r="W129" i="9" s="1"/>
  <c r="T129" i="9"/>
  <c r="X129" i="9" s="1"/>
  <c r="Z129" i="9" s="1"/>
  <c r="S129" i="9"/>
  <c r="Q129" i="9"/>
  <c r="AH128" i="9"/>
  <c r="W128" i="9"/>
  <c r="V128" i="9"/>
  <c r="T128" i="9"/>
  <c r="X128" i="9" s="1"/>
  <c r="Z128" i="9" s="1"/>
  <c r="S128" i="9"/>
  <c r="Q128" i="9"/>
  <c r="AH127" i="9"/>
  <c r="V127" i="9"/>
  <c r="W127" i="9" s="1"/>
  <c r="T127" i="9"/>
  <c r="X127" i="9" s="1"/>
  <c r="Z127" i="9" s="1"/>
  <c r="S127" i="9"/>
  <c r="Q127" i="9"/>
  <c r="AH126" i="9"/>
  <c r="W126" i="9"/>
  <c r="V126" i="9"/>
  <c r="T126" i="9"/>
  <c r="X126" i="9" s="1"/>
  <c r="Z126" i="9" s="1"/>
  <c r="S126" i="9"/>
  <c r="Q126" i="9"/>
  <c r="AH125" i="9"/>
  <c r="V125" i="9"/>
  <c r="W125" i="9" s="1"/>
  <c r="T125" i="9"/>
  <c r="X125" i="9" s="1"/>
  <c r="Z125" i="9" s="1"/>
  <c r="S125" i="9"/>
  <c r="Q125" i="9"/>
  <c r="AH124" i="9"/>
  <c r="W124" i="9"/>
  <c r="V124" i="9"/>
  <c r="T124" i="9"/>
  <c r="X124" i="9" s="1"/>
  <c r="Z124" i="9" s="1"/>
  <c r="S124" i="9"/>
  <c r="Q124" i="9"/>
  <c r="AH123" i="9"/>
  <c r="V123" i="9"/>
  <c r="W123" i="9" s="1"/>
  <c r="T123" i="9"/>
  <c r="X123" i="9" s="1"/>
  <c r="Z123" i="9" s="1"/>
  <c r="S123" i="9"/>
  <c r="Q123" i="9"/>
  <c r="AH122" i="9"/>
  <c r="W122" i="9"/>
  <c r="V122" i="9"/>
  <c r="T122" i="9"/>
  <c r="X122" i="9" s="1"/>
  <c r="Z122" i="9" s="1"/>
  <c r="S122" i="9"/>
  <c r="Q122" i="9"/>
  <c r="AH121" i="9"/>
  <c r="V121" i="9"/>
  <c r="W121" i="9" s="1"/>
  <c r="T121" i="9"/>
  <c r="X121" i="9" s="1"/>
  <c r="Z121" i="9" s="1"/>
  <c r="S121" i="9"/>
  <c r="Q121" i="9"/>
  <c r="AH120" i="9"/>
  <c r="W120" i="9"/>
  <c r="V120" i="9"/>
  <c r="T120" i="9"/>
  <c r="X120" i="9" s="1"/>
  <c r="Z120" i="9" s="1"/>
  <c r="S120" i="9"/>
  <c r="Q120" i="9"/>
  <c r="AH119" i="9"/>
  <c r="V119" i="9"/>
  <c r="W119" i="9" s="1"/>
  <c r="T119" i="9"/>
  <c r="X119" i="9" s="1"/>
  <c r="Z119" i="9" s="1"/>
  <c r="S119" i="9"/>
  <c r="Q119" i="9"/>
  <c r="AH118" i="9"/>
  <c r="W118" i="9"/>
  <c r="V118" i="9"/>
  <c r="T118" i="9"/>
  <c r="X118" i="9" s="1"/>
  <c r="Z118" i="9" s="1"/>
  <c r="S118" i="9"/>
  <c r="Q118" i="9"/>
  <c r="AH117" i="9"/>
  <c r="V117" i="9"/>
  <c r="W117" i="9" s="1"/>
  <c r="T117" i="9"/>
  <c r="X117" i="9" s="1"/>
  <c r="Z117" i="9" s="1"/>
  <c r="S117" i="9"/>
  <c r="Q117" i="9"/>
  <c r="AH116" i="9"/>
  <c r="W116" i="9"/>
  <c r="V116" i="9"/>
  <c r="T116" i="9"/>
  <c r="X116" i="9" s="1"/>
  <c r="Z116" i="9" s="1"/>
  <c r="S116" i="9"/>
  <c r="Q116" i="9"/>
  <c r="AH115" i="9"/>
  <c r="V115" i="9"/>
  <c r="W115" i="9" s="1"/>
  <c r="T115" i="9"/>
  <c r="X115" i="9" s="1"/>
  <c r="Z115" i="9" s="1"/>
  <c r="S115" i="9"/>
  <c r="Q115" i="9"/>
  <c r="AH114" i="9"/>
  <c r="W114" i="9"/>
  <c r="V114" i="9"/>
  <c r="T114" i="9"/>
  <c r="X114" i="9" s="1"/>
  <c r="Z114" i="9" s="1"/>
  <c r="S114" i="9"/>
  <c r="Q114" i="9"/>
  <c r="AH113" i="9"/>
  <c r="V113" i="9"/>
  <c r="W113" i="9" s="1"/>
  <c r="T113" i="9"/>
  <c r="X113" i="9" s="1"/>
  <c r="Z113" i="9" s="1"/>
  <c r="S113" i="9"/>
  <c r="Q113" i="9"/>
  <c r="AH112" i="9"/>
  <c r="W112" i="9"/>
  <c r="V112" i="9"/>
  <c r="T112" i="9"/>
  <c r="X112" i="9" s="1"/>
  <c r="Z112" i="9" s="1"/>
  <c r="S112" i="9"/>
  <c r="Q112" i="9"/>
  <c r="AH111" i="9"/>
  <c r="V111" i="9"/>
  <c r="W111" i="9" s="1"/>
  <c r="T111" i="9"/>
  <c r="X111" i="9" s="1"/>
  <c r="Z111" i="9" s="1"/>
  <c r="S111" i="9"/>
  <c r="Q111" i="9"/>
  <c r="AH110" i="9"/>
  <c r="W110" i="9"/>
  <c r="V110" i="9"/>
  <c r="T110" i="9"/>
  <c r="X110" i="9" s="1"/>
  <c r="Z110" i="9" s="1"/>
  <c r="S110" i="9"/>
  <c r="Q110" i="9"/>
  <c r="AH109" i="9"/>
  <c r="V109" i="9"/>
  <c r="W109" i="9" s="1"/>
  <c r="T109" i="9"/>
  <c r="X109" i="9" s="1"/>
  <c r="Z109" i="9" s="1"/>
  <c r="S109" i="9"/>
  <c r="Q109" i="9"/>
  <c r="AH108" i="9"/>
  <c r="W108" i="9"/>
  <c r="V108" i="9"/>
  <c r="T108" i="9"/>
  <c r="X108" i="9" s="1"/>
  <c r="Z108" i="9" s="1"/>
  <c r="S108" i="9"/>
  <c r="Q108" i="9"/>
  <c r="AH107" i="9"/>
  <c r="V107" i="9"/>
  <c r="W107" i="9" s="1"/>
  <c r="T107" i="9"/>
  <c r="X107" i="9" s="1"/>
  <c r="Z107" i="9" s="1"/>
  <c r="S107" i="9"/>
  <c r="Q107" i="9"/>
  <c r="AH106" i="9"/>
  <c r="W106" i="9"/>
  <c r="V106" i="9"/>
  <c r="T106" i="9"/>
  <c r="X106" i="9" s="1"/>
  <c r="Z106" i="9" s="1"/>
  <c r="S106" i="9"/>
  <c r="Q106" i="9"/>
  <c r="AH105" i="9"/>
  <c r="V105" i="9"/>
  <c r="W105" i="9" s="1"/>
  <c r="T105" i="9"/>
  <c r="X105" i="9" s="1"/>
  <c r="Z105" i="9" s="1"/>
  <c r="S105" i="9"/>
  <c r="Q105" i="9"/>
  <c r="AH104" i="9"/>
  <c r="W104" i="9"/>
  <c r="V104" i="9"/>
  <c r="T104" i="9"/>
  <c r="X104" i="9" s="1"/>
  <c r="Z104" i="9" s="1"/>
  <c r="S104" i="9"/>
  <c r="Q104" i="9"/>
  <c r="AH103" i="9"/>
  <c r="V103" i="9"/>
  <c r="W103" i="9" s="1"/>
  <c r="T103" i="9"/>
  <c r="X103" i="9" s="1"/>
  <c r="Z103" i="9" s="1"/>
  <c r="S103" i="9"/>
  <c r="Q103" i="9"/>
  <c r="AH102" i="9"/>
  <c r="W102" i="9"/>
  <c r="V102" i="9"/>
  <c r="T102" i="9"/>
  <c r="X102" i="9" s="1"/>
  <c r="Z102" i="9" s="1"/>
  <c r="S102" i="9"/>
  <c r="Q102" i="9"/>
  <c r="AH101" i="9"/>
  <c r="V101" i="9"/>
  <c r="W101" i="9" s="1"/>
  <c r="T101" i="9"/>
  <c r="X101" i="9" s="1"/>
  <c r="Z101" i="9" s="1"/>
  <c r="S101" i="9"/>
  <c r="Q101" i="9"/>
  <c r="AH100" i="9"/>
  <c r="W100" i="9"/>
  <c r="V100" i="9"/>
  <c r="T100" i="9"/>
  <c r="X100" i="9" s="1"/>
  <c r="Z100" i="9" s="1"/>
  <c r="S100" i="9"/>
  <c r="Q100" i="9"/>
  <c r="AH99" i="9"/>
  <c r="V99" i="9"/>
  <c r="W99" i="9" s="1"/>
  <c r="T99" i="9"/>
  <c r="X99" i="9" s="1"/>
  <c r="Z99" i="9" s="1"/>
  <c r="S99" i="9"/>
  <c r="Q99" i="9"/>
  <c r="AH98" i="9"/>
  <c r="W98" i="9"/>
  <c r="V98" i="9"/>
  <c r="T98" i="9"/>
  <c r="X98" i="9" s="1"/>
  <c r="Z98" i="9" s="1"/>
  <c r="S98" i="9"/>
  <c r="Q98" i="9"/>
  <c r="AH97" i="9"/>
  <c r="V97" i="9"/>
  <c r="W97" i="9" s="1"/>
  <c r="T97" i="9"/>
  <c r="X97" i="9" s="1"/>
  <c r="Z97" i="9" s="1"/>
  <c r="S97" i="9"/>
  <c r="Q97" i="9"/>
  <c r="AH96" i="9"/>
  <c r="W96" i="9"/>
  <c r="V96" i="9"/>
  <c r="T96" i="9"/>
  <c r="X96" i="9" s="1"/>
  <c r="Z96" i="9" s="1"/>
  <c r="S96" i="9"/>
  <c r="Q96" i="9"/>
  <c r="AH95" i="9"/>
  <c r="V95" i="9"/>
  <c r="W95" i="9" s="1"/>
  <c r="T95" i="9"/>
  <c r="X95" i="9" s="1"/>
  <c r="Z95" i="9" s="1"/>
  <c r="S95" i="9"/>
  <c r="Q95" i="9"/>
  <c r="AH94" i="9"/>
  <c r="W94" i="9"/>
  <c r="V94" i="9"/>
  <c r="T94" i="9"/>
  <c r="X94" i="9" s="1"/>
  <c r="Z94" i="9" s="1"/>
  <c r="S94" i="9"/>
  <c r="Q94" i="9"/>
  <c r="AH93" i="9"/>
  <c r="V93" i="9"/>
  <c r="W93" i="9" s="1"/>
  <c r="T93" i="9"/>
  <c r="X93" i="9" s="1"/>
  <c r="Z93" i="9" s="1"/>
  <c r="S93" i="9"/>
  <c r="Q93" i="9"/>
  <c r="AH92" i="9"/>
  <c r="W92" i="9"/>
  <c r="V92" i="9"/>
  <c r="T92" i="9"/>
  <c r="X92" i="9" s="1"/>
  <c r="Z92" i="9" s="1"/>
  <c r="S92" i="9"/>
  <c r="Q92" i="9"/>
  <c r="AH91" i="9"/>
  <c r="V91" i="9"/>
  <c r="W91" i="9" s="1"/>
  <c r="T91" i="9"/>
  <c r="X91" i="9" s="1"/>
  <c r="Z91" i="9" s="1"/>
  <c r="S91" i="9"/>
  <c r="Q91" i="9"/>
  <c r="AH90" i="9"/>
  <c r="W90" i="9"/>
  <c r="V90" i="9"/>
  <c r="T90" i="9"/>
  <c r="X90" i="9" s="1"/>
  <c r="Z90" i="9" s="1"/>
  <c r="S90" i="9"/>
  <c r="Q90" i="9"/>
  <c r="AH89" i="9"/>
  <c r="V89" i="9"/>
  <c r="W89" i="9" s="1"/>
  <c r="T89" i="9"/>
  <c r="X89" i="9" s="1"/>
  <c r="Z89" i="9" s="1"/>
  <c r="S89" i="9"/>
  <c r="Q89" i="9"/>
  <c r="AH88" i="9"/>
  <c r="W88" i="9"/>
  <c r="V88" i="9"/>
  <c r="T88" i="9"/>
  <c r="X88" i="9" s="1"/>
  <c r="Z88" i="9" s="1"/>
  <c r="S88" i="9"/>
  <c r="Q88" i="9"/>
  <c r="AH87" i="9"/>
  <c r="V87" i="9"/>
  <c r="T87" i="9"/>
  <c r="X87" i="9" s="1"/>
  <c r="Z87" i="9" s="1"/>
  <c r="S87" i="9"/>
  <c r="Q87" i="9"/>
  <c r="K87" i="9"/>
  <c r="AH86" i="9"/>
  <c r="V86" i="9"/>
  <c r="AG86" i="9" s="1"/>
  <c r="T86" i="9"/>
  <c r="X86" i="9" s="1"/>
  <c r="Z86" i="9" s="1"/>
  <c r="S86" i="9"/>
  <c r="Q86" i="9"/>
  <c r="K86" i="9"/>
  <c r="AH85" i="9"/>
  <c r="AG85" i="9"/>
  <c r="V85" i="9"/>
  <c r="W85" i="9" s="1"/>
  <c r="T85" i="9"/>
  <c r="X85" i="9" s="1"/>
  <c r="Z85" i="9" s="1"/>
  <c r="S85" i="9"/>
  <c r="Q85" i="9"/>
  <c r="K85" i="9"/>
  <c r="AH84" i="9"/>
  <c r="V84" i="9"/>
  <c r="AG84" i="9" s="1"/>
  <c r="T84" i="9"/>
  <c r="X84" i="9" s="1"/>
  <c r="Z84" i="9" s="1"/>
  <c r="S84" i="9"/>
  <c r="Q84" i="9"/>
  <c r="K84" i="9"/>
  <c r="AH83" i="9"/>
  <c r="AG83" i="9"/>
  <c r="V83" i="9"/>
  <c r="W83" i="9" s="1"/>
  <c r="T83" i="9"/>
  <c r="X83" i="9" s="1"/>
  <c r="Z83" i="9" s="1"/>
  <c r="S83" i="9"/>
  <c r="Q83" i="9"/>
  <c r="K83" i="9"/>
  <c r="AH82" i="9"/>
  <c r="V82" i="9"/>
  <c r="AG82" i="9" s="1"/>
  <c r="T82" i="9"/>
  <c r="X82" i="9" s="1"/>
  <c r="Z82" i="9" s="1"/>
  <c r="S82" i="9"/>
  <c r="Q82" i="9"/>
  <c r="K82" i="9"/>
  <c r="AH81" i="9"/>
  <c r="V81" i="9"/>
  <c r="W81" i="9" s="1"/>
  <c r="T81" i="9"/>
  <c r="X81" i="9" s="1"/>
  <c r="Z81" i="9" s="1"/>
  <c r="S81" i="9"/>
  <c r="Q81" i="9"/>
  <c r="K81" i="9"/>
  <c r="AH80" i="9"/>
  <c r="V80" i="9"/>
  <c r="AG80" i="9" s="1"/>
  <c r="T80" i="9"/>
  <c r="X80" i="9" s="1"/>
  <c r="Z80" i="9" s="1"/>
  <c r="S80" i="9"/>
  <c r="Q80" i="9"/>
  <c r="K80" i="9"/>
  <c r="AH79" i="9"/>
  <c r="V79" i="9"/>
  <c r="T79" i="9"/>
  <c r="X79" i="9" s="1"/>
  <c r="Z79" i="9" s="1"/>
  <c r="S79" i="9"/>
  <c r="Q79" i="9"/>
  <c r="K79" i="9"/>
  <c r="AH78" i="9"/>
  <c r="V78" i="9"/>
  <c r="AG78" i="9" s="1"/>
  <c r="T78" i="9"/>
  <c r="X78" i="9" s="1"/>
  <c r="Z78" i="9" s="1"/>
  <c r="S78" i="9"/>
  <c r="Q78" i="9"/>
  <c r="K78" i="9"/>
  <c r="AH77" i="9"/>
  <c r="AG77" i="9"/>
  <c r="V77" i="9"/>
  <c r="W77" i="9" s="1"/>
  <c r="T77" i="9"/>
  <c r="X77" i="9" s="1"/>
  <c r="Z77" i="9" s="1"/>
  <c r="S77" i="9"/>
  <c r="Q77" i="9"/>
  <c r="K77" i="9"/>
  <c r="AH76" i="9"/>
  <c r="V76" i="9"/>
  <c r="AG76" i="9" s="1"/>
  <c r="T76" i="9"/>
  <c r="X76" i="9" s="1"/>
  <c r="Z76" i="9" s="1"/>
  <c r="S76" i="9"/>
  <c r="Q76" i="9"/>
  <c r="K76" i="9"/>
  <c r="AH75" i="9"/>
  <c r="AG75" i="9"/>
  <c r="V75" i="9"/>
  <c r="W75" i="9" s="1"/>
  <c r="T75" i="9"/>
  <c r="X75" i="9" s="1"/>
  <c r="Z75" i="9" s="1"/>
  <c r="S75" i="9"/>
  <c r="Q75" i="9"/>
  <c r="K75" i="9"/>
  <c r="AH74" i="9"/>
  <c r="V74" i="9"/>
  <c r="AG74" i="9" s="1"/>
  <c r="T74" i="9"/>
  <c r="X74" i="9" s="1"/>
  <c r="Z74" i="9" s="1"/>
  <c r="S74" i="9"/>
  <c r="Q74" i="9"/>
  <c r="K74" i="9"/>
  <c r="AH73" i="9"/>
  <c r="V73" i="9"/>
  <c r="W73" i="9" s="1"/>
  <c r="T73" i="9"/>
  <c r="X73" i="9" s="1"/>
  <c r="Z73" i="9" s="1"/>
  <c r="S73" i="9"/>
  <c r="Q73" i="9"/>
  <c r="K73" i="9"/>
  <c r="AH72" i="9"/>
  <c r="V72" i="9"/>
  <c r="AG72" i="9" s="1"/>
  <c r="T72" i="9"/>
  <c r="X72" i="9" s="1"/>
  <c r="Z72" i="9" s="1"/>
  <c r="S72" i="9"/>
  <c r="Q72" i="9"/>
  <c r="K72" i="9"/>
  <c r="AH71" i="9"/>
  <c r="V71" i="9"/>
  <c r="AG71" i="9" s="1"/>
  <c r="T71" i="9"/>
  <c r="X71" i="9" s="1"/>
  <c r="Z71" i="9" s="1"/>
  <c r="S71" i="9"/>
  <c r="Q71" i="9"/>
  <c r="K71" i="9"/>
  <c r="AH70" i="9"/>
  <c r="W70" i="9"/>
  <c r="V70" i="9"/>
  <c r="AG70" i="9" s="1"/>
  <c r="T70" i="9"/>
  <c r="X70" i="9" s="1"/>
  <c r="Z70" i="9" s="1"/>
  <c r="S70" i="9"/>
  <c r="Q70" i="9"/>
  <c r="K70" i="9"/>
  <c r="AH69" i="9"/>
  <c r="AG69" i="9"/>
  <c r="W69" i="9"/>
  <c r="V69" i="9"/>
  <c r="T69" i="9"/>
  <c r="X69" i="9" s="1"/>
  <c r="Z69" i="9" s="1"/>
  <c r="S69" i="9"/>
  <c r="Q69" i="9"/>
  <c r="K69" i="9"/>
  <c r="AH68" i="9"/>
  <c r="V68" i="9"/>
  <c r="AG68" i="9" s="1"/>
  <c r="T68" i="9"/>
  <c r="X68" i="9" s="1"/>
  <c r="Z68" i="9" s="1"/>
  <c r="S68" i="9"/>
  <c r="Q68" i="9"/>
  <c r="K68" i="9"/>
  <c r="AH67" i="9"/>
  <c r="V67" i="9"/>
  <c r="AG67" i="9" s="1"/>
  <c r="T67" i="9"/>
  <c r="X67" i="9" s="1"/>
  <c r="Z67" i="9" s="1"/>
  <c r="S67" i="9"/>
  <c r="Q67" i="9"/>
  <c r="K67" i="9"/>
  <c r="AH66" i="9"/>
  <c r="W66" i="9"/>
  <c r="V66" i="9"/>
  <c r="AG66" i="9" s="1"/>
  <c r="T66" i="9"/>
  <c r="X66" i="9" s="1"/>
  <c r="Z66" i="9" s="1"/>
  <c r="S66" i="9"/>
  <c r="Q66" i="9"/>
  <c r="K66" i="9"/>
  <c r="AH65" i="9"/>
  <c r="W65" i="9"/>
  <c r="V65" i="9"/>
  <c r="AG65" i="9" s="1"/>
  <c r="T65" i="9"/>
  <c r="X65" i="9" s="1"/>
  <c r="Z65" i="9" s="1"/>
  <c r="S65" i="9"/>
  <c r="Q65" i="9"/>
  <c r="K65" i="9"/>
  <c r="AH64" i="9"/>
  <c r="V64" i="9"/>
  <c r="AG64" i="9" s="1"/>
  <c r="T64" i="9"/>
  <c r="X64" i="9" s="1"/>
  <c r="Z64" i="9" s="1"/>
  <c r="S64" i="9"/>
  <c r="Q64" i="9"/>
  <c r="K64" i="9"/>
  <c r="AH63" i="9"/>
  <c r="V63" i="9"/>
  <c r="AG63" i="9" s="1"/>
  <c r="T63" i="9"/>
  <c r="X63" i="9" s="1"/>
  <c r="Z63" i="9" s="1"/>
  <c r="S63" i="9"/>
  <c r="Q63" i="9"/>
  <c r="K63" i="9"/>
  <c r="AH62" i="9"/>
  <c r="V62" i="9"/>
  <c r="T62" i="9"/>
  <c r="X62" i="9" s="1"/>
  <c r="Z62" i="9" s="1"/>
  <c r="S62" i="9"/>
  <c r="Q62" i="9"/>
  <c r="K62" i="9"/>
  <c r="AH61" i="9"/>
  <c r="V61" i="9"/>
  <c r="T61" i="9"/>
  <c r="X61" i="9" s="1"/>
  <c r="Z61" i="9" s="1"/>
  <c r="S61" i="9"/>
  <c r="Q61" i="9"/>
  <c r="K61" i="9"/>
  <c r="AH60" i="9"/>
  <c r="V60" i="9"/>
  <c r="AG60" i="9" s="1"/>
  <c r="T60" i="9"/>
  <c r="X60" i="9" s="1"/>
  <c r="Z60" i="9" s="1"/>
  <c r="S60" i="9"/>
  <c r="Q60" i="9"/>
  <c r="K60" i="9"/>
  <c r="AH59" i="9"/>
  <c r="V59" i="9"/>
  <c r="AG59" i="9" s="1"/>
  <c r="T59" i="9"/>
  <c r="X59" i="9" s="1"/>
  <c r="Z59" i="9" s="1"/>
  <c r="S59" i="9"/>
  <c r="Q59" i="9"/>
  <c r="K59" i="9"/>
  <c r="AH58" i="9"/>
  <c r="V58" i="9"/>
  <c r="AG58" i="9" s="1"/>
  <c r="T58" i="9"/>
  <c r="X58" i="9" s="1"/>
  <c r="Z58" i="9" s="1"/>
  <c r="S58" i="9"/>
  <c r="Q58" i="9"/>
  <c r="K58" i="9"/>
  <c r="AH57" i="9"/>
  <c r="AG57" i="9"/>
  <c r="V57" i="9"/>
  <c r="W57" i="9" s="1"/>
  <c r="T57" i="9"/>
  <c r="X57" i="9" s="1"/>
  <c r="Z57" i="9" s="1"/>
  <c r="S57" i="9"/>
  <c r="Q57" i="9"/>
  <c r="K57" i="9"/>
  <c r="AH56" i="9"/>
  <c r="V56" i="9"/>
  <c r="AG56" i="9" s="1"/>
  <c r="T56" i="9"/>
  <c r="X56" i="9" s="1"/>
  <c r="Z56" i="9" s="1"/>
  <c r="S56" i="9"/>
  <c r="Q56" i="9"/>
  <c r="K56" i="9"/>
  <c r="AH55" i="9"/>
  <c r="V55" i="9"/>
  <c r="AG55" i="9" s="1"/>
  <c r="T55" i="9"/>
  <c r="X55" i="9" s="1"/>
  <c r="Z55" i="9" s="1"/>
  <c r="S55" i="9"/>
  <c r="Q55" i="9"/>
  <c r="K55" i="9"/>
  <c r="AH54" i="9"/>
  <c r="V54" i="9"/>
  <c r="AG54" i="9" s="1"/>
  <c r="T54" i="9"/>
  <c r="X54" i="9" s="1"/>
  <c r="Z54" i="9" s="1"/>
  <c r="S54" i="9"/>
  <c r="Q54" i="9"/>
  <c r="K54" i="9"/>
  <c r="AH53" i="9"/>
  <c r="V53" i="9"/>
  <c r="W53" i="9" s="1"/>
  <c r="T53" i="9"/>
  <c r="X53" i="9" s="1"/>
  <c r="Z53" i="9" s="1"/>
  <c r="S53" i="9"/>
  <c r="Q53" i="9"/>
  <c r="AH52" i="9"/>
  <c r="V52" i="9"/>
  <c r="AG52" i="9" s="1"/>
  <c r="T52" i="9"/>
  <c r="X52" i="9" s="1"/>
  <c r="Z52" i="9" s="1"/>
  <c r="S52" i="9"/>
  <c r="Q52" i="9"/>
  <c r="AH51" i="9"/>
  <c r="V51" i="9"/>
  <c r="AG51" i="9" s="1"/>
  <c r="T51" i="9"/>
  <c r="X51" i="9" s="1"/>
  <c r="Z51" i="9" s="1"/>
  <c r="S51" i="9"/>
  <c r="Q51" i="9"/>
  <c r="AH50" i="9"/>
  <c r="V50" i="9"/>
  <c r="AG50" i="9" s="1"/>
  <c r="T50" i="9"/>
  <c r="X50" i="9" s="1"/>
  <c r="Z50" i="9" s="1"/>
  <c r="S50" i="9"/>
  <c r="Q50" i="9"/>
  <c r="AH49" i="9"/>
  <c r="V49" i="9"/>
  <c r="W49" i="9" s="1"/>
  <c r="T49" i="9"/>
  <c r="X49" i="9" s="1"/>
  <c r="Z49" i="9" s="1"/>
  <c r="S49" i="9"/>
  <c r="Q49" i="9"/>
  <c r="K49" i="9"/>
  <c r="AH48" i="9"/>
  <c r="V48" i="9"/>
  <c r="W48" i="9" s="1"/>
  <c r="T48" i="9"/>
  <c r="X48" i="9" s="1"/>
  <c r="Z48" i="9" s="1"/>
  <c r="S48" i="9"/>
  <c r="Q48" i="9"/>
  <c r="K48" i="9"/>
  <c r="AH47" i="9"/>
  <c r="V47" i="9"/>
  <c r="W47" i="9" s="1"/>
  <c r="T47" i="9"/>
  <c r="X47" i="9" s="1"/>
  <c r="Z47" i="9" s="1"/>
  <c r="S47" i="9"/>
  <c r="Q47" i="9"/>
  <c r="K47" i="9"/>
  <c r="AH46" i="9"/>
  <c r="V46" i="9"/>
  <c r="W46" i="9" s="1"/>
  <c r="T46" i="9"/>
  <c r="X46" i="9" s="1"/>
  <c r="Z46" i="9" s="1"/>
  <c r="S46" i="9"/>
  <c r="Q46" i="9"/>
  <c r="K46" i="9"/>
  <c r="AH45" i="9"/>
  <c r="V45" i="9"/>
  <c r="W45" i="9" s="1"/>
  <c r="T45" i="9"/>
  <c r="X45" i="9" s="1"/>
  <c r="Z45" i="9" s="1"/>
  <c r="S45" i="9"/>
  <c r="Q45" i="9"/>
  <c r="K45" i="9"/>
  <c r="AH44" i="9"/>
  <c r="V44" i="9"/>
  <c r="AG44" i="9" s="1"/>
  <c r="T44" i="9"/>
  <c r="X44" i="9" s="1"/>
  <c r="Z44" i="9" s="1"/>
  <c r="S44" i="9"/>
  <c r="Q44" i="9"/>
  <c r="K44" i="9"/>
  <c r="AH43" i="9"/>
  <c r="V43" i="9"/>
  <c r="W43" i="9" s="1"/>
  <c r="T43" i="9"/>
  <c r="X43" i="9" s="1"/>
  <c r="Z43" i="9" s="1"/>
  <c r="S43" i="9"/>
  <c r="Q43" i="9"/>
  <c r="K43" i="9"/>
  <c r="AH42" i="9"/>
  <c r="V42" i="9"/>
  <c r="AG42" i="9" s="1"/>
  <c r="T42" i="9"/>
  <c r="X42" i="9" s="1"/>
  <c r="Z42" i="9" s="1"/>
  <c r="S42" i="9"/>
  <c r="Q42" i="9"/>
  <c r="K42" i="9"/>
  <c r="AH41" i="9"/>
  <c r="V41" i="9"/>
  <c r="W41" i="9" s="1"/>
  <c r="T41" i="9"/>
  <c r="X41" i="9" s="1"/>
  <c r="Z41" i="9" s="1"/>
  <c r="S41" i="9"/>
  <c r="Q41" i="9"/>
  <c r="K41" i="9"/>
  <c r="AH40" i="9"/>
  <c r="V40" i="9"/>
  <c r="AG40" i="9" s="1"/>
  <c r="T40" i="9"/>
  <c r="X40" i="9" s="1"/>
  <c r="Z40" i="9" s="1"/>
  <c r="S40" i="9"/>
  <c r="Q40" i="9"/>
  <c r="K40" i="9"/>
  <c r="AH39" i="9"/>
  <c r="V39" i="9"/>
  <c r="W39" i="9" s="1"/>
  <c r="T39" i="9"/>
  <c r="X39" i="9" s="1"/>
  <c r="Z39" i="9" s="1"/>
  <c r="S39" i="9"/>
  <c r="Q39" i="9"/>
  <c r="K39" i="9"/>
  <c r="AH38" i="9"/>
  <c r="V38" i="9"/>
  <c r="AG38" i="9" s="1"/>
  <c r="T38" i="9"/>
  <c r="X38" i="9" s="1"/>
  <c r="Z38" i="9" s="1"/>
  <c r="S38" i="9"/>
  <c r="Q38" i="9"/>
  <c r="K38" i="9"/>
  <c r="AH37" i="9"/>
  <c r="V37" i="9"/>
  <c r="W37" i="9" s="1"/>
  <c r="T37" i="9"/>
  <c r="X37" i="9" s="1"/>
  <c r="Z37" i="9" s="1"/>
  <c r="S37" i="9"/>
  <c r="Q37" i="9"/>
  <c r="K37" i="9"/>
  <c r="AH36" i="9"/>
  <c r="V36" i="9"/>
  <c r="T36" i="9"/>
  <c r="X36" i="9" s="1"/>
  <c r="Z36" i="9" s="1"/>
  <c r="S36" i="9"/>
  <c r="Q36" i="9"/>
  <c r="K36" i="9"/>
  <c r="AH35" i="9"/>
  <c r="V35" i="9"/>
  <c r="W35" i="9" s="1"/>
  <c r="T35" i="9"/>
  <c r="X35" i="9" s="1"/>
  <c r="Z35" i="9" s="1"/>
  <c r="S35" i="9"/>
  <c r="Q35" i="9"/>
  <c r="K35" i="9"/>
  <c r="AH34" i="9"/>
  <c r="V34" i="9"/>
  <c r="AG34" i="9" s="1"/>
  <c r="T34" i="9"/>
  <c r="X34" i="9" s="1"/>
  <c r="Z34" i="9" s="1"/>
  <c r="S34" i="9"/>
  <c r="Q34" i="9"/>
  <c r="K34" i="9"/>
  <c r="AH33" i="9"/>
  <c r="V33" i="9"/>
  <c r="W33" i="9" s="1"/>
  <c r="T33" i="9"/>
  <c r="X33" i="9" s="1"/>
  <c r="Z33" i="9" s="1"/>
  <c r="S33" i="9"/>
  <c r="Q33" i="9"/>
  <c r="K33" i="9"/>
  <c r="AH32" i="9"/>
  <c r="W32" i="9"/>
  <c r="V32" i="9"/>
  <c r="AG32" i="9" s="1"/>
  <c r="T32" i="9"/>
  <c r="X32" i="9" s="1"/>
  <c r="Z32" i="9" s="1"/>
  <c r="S32" i="9"/>
  <c r="Q32" i="9"/>
  <c r="K32" i="9"/>
  <c r="AH31" i="9"/>
  <c r="V31" i="9"/>
  <c r="W31" i="9" s="1"/>
  <c r="T31" i="9"/>
  <c r="X31" i="9" s="1"/>
  <c r="Z31" i="9" s="1"/>
  <c r="S31" i="9"/>
  <c r="Q31" i="9"/>
  <c r="K31" i="9"/>
  <c r="AH30" i="9"/>
  <c r="W30" i="9"/>
  <c r="V30" i="9"/>
  <c r="AG30" i="9" s="1"/>
  <c r="T30" i="9"/>
  <c r="X30" i="9" s="1"/>
  <c r="Z30" i="9" s="1"/>
  <c r="S30" i="9"/>
  <c r="Q30" i="9"/>
  <c r="K30" i="9"/>
  <c r="AH29" i="9"/>
  <c r="V29" i="9"/>
  <c r="W29" i="9" s="1"/>
  <c r="T29" i="9"/>
  <c r="X29" i="9" s="1"/>
  <c r="Z29" i="9" s="1"/>
  <c r="S29" i="9"/>
  <c r="Q29" i="9"/>
  <c r="K29" i="9"/>
  <c r="AH28" i="9"/>
  <c r="V28" i="9"/>
  <c r="AG28" i="9" s="1"/>
  <c r="T28" i="9"/>
  <c r="X28" i="9" s="1"/>
  <c r="Z28" i="9" s="1"/>
  <c r="S28" i="9"/>
  <c r="Q28" i="9"/>
  <c r="K28" i="9"/>
  <c r="AH27" i="9"/>
  <c r="V27" i="9"/>
  <c r="W27" i="9" s="1"/>
  <c r="T27" i="9"/>
  <c r="X27" i="9" s="1"/>
  <c r="Z27" i="9" s="1"/>
  <c r="S27" i="9"/>
  <c r="Q27" i="9"/>
  <c r="K27" i="9"/>
  <c r="AH26" i="9"/>
  <c r="V26" i="9"/>
  <c r="AG26" i="9" s="1"/>
  <c r="T26" i="9"/>
  <c r="X26" i="9" s="1"/>
  <c r="Z26" i="9" s="1"/>
  <c r="S26" i="9"/>
  <c r="Q26" i="9"/>
  <c r="K26" i="9"/>
  <c r="AH25" i="9"/>
  <c r="W25" i="9"/>
  <c r="V25" i="9"/>
  <c r="AG25" i="9" s="1"/>
  <c r="T25" i="9"/>
  <c r="X25" i="9" s="1"/>
  <c r="Z25" i="9" s="1"/>
  <c r="S25" i="9"/>
  <c r="Q25" i="9"/>
  <c r="K25" i="9"/>
  <c r="AH24" i="9"/>
  <c r="W24" i="9"/>
  <c r="V24" i="9"/>
  <c r="AG24" i="9" s="1"/>
  <c r="T24" i="9"/>
  <c r="X24" i="9" s="1"/>
  <c r="Z24" i="9" s="1"/>
  <c r="S24" i="9"/>
  <c r="Q24" i="9"/>
  <c r="K24" i="9"/>
  <c r="AH23" i="9"/>
  <c r="V23" i="9"/>
  <c r="T23" i="9"/>
  <c r="X23" i="9" s="1"/>
  <c r="Z23" i="9" s="1"/>
  <c r="S23" i="9"/>
  <c r="Q23" i="9"/>
  <c r="K23" i="9"/>
  <c r="AH22" i="9"/>
  <c r="V22" i="9"/>
  <c r="AG22" i="9" s="1"/>
  <c r="T22" i="9"/>
  <c r="X22" i="9" s="1"/>
  <c r="Z22" i="9" s="1"/>
  <c r="S22" i="9"/>
  <c r="Q22" i="9"/>
  <c r="K22" i="9"/>
  <c r="AH21" i="9"/>
  <c r="V21" i="9"/>
  <c r="AG21" i="9" s="1"/>
  <c r="T21" i="9"/>
  <c r="X21" i="9" s="1"/>
  <c r="Z21" i="9" s="1"/>
  <c r="S21" i="9"/>
  <c r="Q21" i="9"/>
  <c r="K21" i="9"/>
  <c r="AH20" i="9"/>
  <c r="V20" i="9"/>
  <c r="AI260" i="9" s="1"/>
  <c r="T20" i="9"/>
  <c r="X20" i="9" s="1"/>
  <c r="Z20" i="9" s="1"/>
  <c r="S20" i="9"/>
  <c r="Q20" i="9"/>
  <c r="K20" i="9"/>
  <c r="AH19" i="9"/>
  <c r="V19" i="9"/>
  <c r="AG19" i="9" s="1"/>
  <c r="T19" i="9"/>
  <c r="X19" i="9" s="1"/>
  <c r="Z19" i="9" s="1"/>
  <c r="S19" i="9"/>
  <c r="Q19" i="9"/>
  <c r="K19" i="9"/>
  <c r="AH18" i="9"/>
  <c r="V18" i="9"/>
  <c r="AG18" i="9" s="1"/>
  <c r="T18" i="9"/>
  <c r="X18" i="9" s="1"/>
  <c r="Z18" i="9" s="1"/>
  <c r="S18" i="9"/>
  <c r="Q18" i="9"/>
  <c r="K18" i="9"/>
  <c r="AH17" i="9"/>
  <c r="V17" i="9"/>
  <c r="AI253" i="9" s="1"/>
  <c r="T17" i="9"/>
  <c r="X17" i="9" s="1"/>
  <c r="Z17" i="9" s="1"/>
  <c r="S17" i="9"/>
  <c r="Q17" i="9"/>
  <c r="K17" i="9"/>
  <c r="AH16" i="9"/>
  <c r="V16" i="9"/>
  <c r="AG16" i="9" s="1"/>
  <c r="T16" i="9"/>
  <c r="X16" i="9" s="1"/>
  <c r="Z16" i="9" s="1"/>
  <c r="S16" i="9"/>
  <c r="Q16" i="9"/>
  <c r="K16" i="9"/>
  <c r="AH15" i="9"/>
  <c r="V15" i="9"/>
  <c r="AG15" i="9" s="1"/>
  <c r="T15" i="9"/>
  <c r="X15" i="9" s="1"/>
  <c r="Z15" i="9" s="1"/>
  <c r="S15" i="9"/>
  <c r="Q15" i="9"/>
  <c r="K15" i="9"/>
  <c r="AH14" i="9"/>
  <c r="V14" i="9"/>
  <c r="AG14" i="9" s="1"/>
  <c r="T14" i="9"/>
  <c r="X14" i="9" s="1"/>
  <c r="Z14" i="9" s="1"/>
  <c r="S14" i="9"/>
  <c r="Q14" i="9"/>
  <c r="K14" i="9"/>
  <c r="AH13" i="9"/>
  <c r="AG13" i="9"/>
  <c r="K13" i="9"/>
  <c r="AH12" i="9"/>
  <c r="V12" i="9"/>
  <c r="AG12" i="9" s="1"/>
  <c r="T12" i="9"/>
  <c r="X12" i="9" s="1"/>
  <c r="Z12" i="9" s="1"/>
  <c r="S12" i="9"/>
  <c r="Q12" i="9"/>
  <c r="K12" i="9"/>
  <c r="AH11" i="9"/>
  <c r="V11" i="9"/>
  <c r="AG11" i="9" s="1"/>
  <c r="T11" i="9"/>
  <c r="X11" i="9" s="1"/>
  <c r="Z11" i="9" s="1"/>
  <c r="S11" i="9"/>
  <c r="Q11" i="9"/>
  <c r="K11" i="9"/>
  <c r="AH10" i="9"/>
  <c r="V10" i="9"/>
  <c r="AG10" i="9" s="1"/>
  <c r="T10" i="9"/>
  <c r="X10" i="9" s="1"/>
  <c r="Z10" i="9" s="1"/>
  <c r="S10" i="9"/>
  <c r="Q10" i="9"/>
  <c r="K10" i="9"/>
  <c r="AH9" i="9"/>
  <c r="V9" i="9"/>
  <c r="AG9" i="9" s="1"/>
  <c r="T9" i="9"/>
  <c r="X9" i="9" s="1"/>
  <c r="Z9" i="9" s="1"/>
  <c r="S9" i="9"/>
  <c r="Q9" i="9"/>
  <c r="K9" i="9"/>
  <c r="AH8" i="9"/>
  <c r="W8" i="9"/>
  <c r="V8" i="9"/>
  <c r="AG8" i="9" s="1"/>
  <c r="T8" i="9"/>
  <c r="X8" i="9" s="1"/>
  <c r="Z8" i="9" s="1"/>
  <c r="S8" i="9"/>
  <c r="Q8" i="9"/>
  <c r="K8" i="9"/>
  <c r="AH7" i="9"/>
  <c r="V7" i="9"/>
  <c r="T7" i="9"/>
  <c r="X7" i="9" s="1"/>
  <c r="Z7" i="9" s="1"/>
  <c r="S7" i="9"/>
  <c r="Q7" i="9"/>
  <c r="K7" i="9"/>
  <c r="AH6" i="9"/>
  <c r="V6" i="9"/>
  <c r="AG6" i="9" s="1"/>
  <c r="T6" i="9"/>
  <c r="X6" i="9" s="1"/>
  <c r="Z6" i="9" s="1"/>
  <c r="S6" i="9"/>
  <c r="Q6" i="9"/>
  <c r="K6" i="9"/>
  <c r="AH5" i="9"/>
  <c r="W5" i="9"/>
  <c r="V5" i="9"/>
  <c r="AG5" i="9" s="1"/>
  <c r="T5" i="9"/>
  <c r="X5" i="9" s="1"/>
  <c r="Z5" i="9" s="1"/>
  <c r="S5" i="9"/>
  <c r="Q5" i="9"/>
  <c r="K5" i="9"/>
  <c r="AH4" i="9"/>
  <c r="V4" i="9"/>
  <c r="T4" i="9"/>
  <c r="X4" i="9" s="1"/>
  <c r="Z4" i="9" s="1"/>
  <c r="S4" i="9"/>
  <c r="Q4" i="9"/>
  <c r="K4" i="9"/>
  <c r="AH3" i="9"/>
  <c r="V3" i="9"/>
  <c r="AG3" i="9" s="1"/>
  <c r="T3" i="9"/>
  <c r="X3" i="9" s="1"/>
  <c r="Z3" i="9" s="1"/>
  <c r="S3" i="9"/>
  <c r="Q3" i="9"/>
  <c r="K3" i="9"/>
  <c r="AH2" i="9"/>
  <c r="V2" i="9"/>
  <c r="AG2" i="9" s="1"/>
  <c r="T2" i="9"/>
  <c r="X2" i="9" s="1"/>
  <c r="Z2" i="9" s="1"/>
  <c r="S2" i="9"/>
  <c r="Q2" i="9"/>
  <c r="K2" i="9"/>
  <c r="AL267" i="8"/>
  <c r="AN267" i="8" s="1"/>
  <c r="AI267" i="8"/>
  <c r="AH267" i="8"/>
  <c r="AK267" i="8" s="1"/>
  <c r="AL266" i="8"/>
  <c r="AI266" i="8"/>
  <c r="AH266" i="8"/>
  <c r="AK266" i="8" s="1"/>
  <c r="AL265" i="8"/>
  <c r="AM265" i="8" s="1"/>
  <c r="AP265" i="8" s="1"/>
  <c r="AI265" i="8"/>
  <c r="AH265" i="8"/>
  <c r="AK265" i="8" s="1"/>
  <c r="AL264" i="8"/>
  <c r="AN264" i="8" s="1"/>
  <c r="AI264" i="8"/>
  <c r="AH264" i="8"/>
  <c r="AK264" i="8" s="1"/>
  <c r="AL263" i="8"/>
  <c r="AN263" i="8" s="1"/>
  <c r="AI263" i="8"/>
  <c r="AH263" i="8"/>
  <c r="AK263" i="8" s="1"/>
  <c r="AL262" i="8"/>
  <c r="AN262" i="8" s="1"/>
  <c r="AI262" i="8"/>
  <c r="AH262" i="8"/>
  <c r="AK262" i="8" s="1"/>
  <c r="AL261" i="8"/>
  <c r="AN261" i="8" s="1"/>
  <c r="AH261" i="8"/>
  <c r="AK261" i="8" s="1"/>
  <c r="AL260" i="8"/>
  <c r="AN260" i="8" s="1"/>
  <c r="AH260" i="8"/>
  <c r="AK260" i="8" s="1"/>
  <c r="AL259" i="8"/>
  <c r="AN259" i="8" s="1"/>
  <c r="AH259" i="8"/>
  <c r="AL258" i="8"/>
  <c r="AN258" i="8" s="1"/>
  <c r="AI258" i="8"/>
  <c r="AH258" i="8"/>
  <c r="AK258" i="8" s="1"/>
  <c r="AL257" i="8"/>
  <c r="AN257" i="8" s="1"/>
  <c r="AI257" i="8"/>
  <c r="AH257" i="8"/>
  <c r="AL256" i="8"/>
  <c r="AN256" i="8" s="1"/>
  <c r="AI256" i="8"/>
  <c r="AH256" i="8"/>
  <c r="AK256" i="8" s="1"/>
  <c r="AL255" i="8"/>
  <c r="AN255" i="8" s="1"/>
  <c r="AI255" i="8"/>
  <c r="AH255" i="8"/>
  <c r="AL254" i="8"/>
  <c r="AN254" i="8" s="1"/>
  <c r="AH254" i="8"/>
  <c r="AK254" i="8" s="1"/>
  <c r="AL253" i="8"/>
  <c r="AN253" i="8" s="1"/>
  <c r="AH253" i="8"/>
  <c r="AL252" i="8"/>
  <c r="AN252" i="8" s="1"/>
  <c r="AH252" i="8"/>
  <c r="AK252" i="8" s="1"/>
  <c r="AL251" i="8"/>
  <c r="AN251" i="8" s="1"/>
  <c r="AH251" i="8"/>
  <c r="AL250" i="8"/>
  <c r="AN250" i="8" s="1"/>
  <c r="AI250" i="8"/>
  <c r="AH250" i="8"/>
  <c r="AK250" i="8" s="1"/>
  <c r="AL249" i="8"/>
  <c r="AN249" i="8" s="1"/>
  <c r="AI249" i="8"/>
  <c r="AH249" i="8"/>
  <c r="AL248" i="8"/>
  <c r="AN248" i="8" s="1"/>
  <c r="AI248" i="8"/>
  <c r="AH248" i="8"/>
  <c r="AK248" i="8" s="1"/>
  <c r="AL247" i="8"/>
  <c r="AN247" i="8" s="1"/>
  <c r="AI247" i="8"/>
  <c r="AH247" i="8"/>
  <c r="AL246" i="8"/>
  <c r="AN246" i="8" s="1"/>
  <c r="AI246" i="8"/>
  <c r="AH246" i="8"/>
  <c r="AK246" i="8" s="1"/>
  <c r="AL245" i="8"/>
  <c r="AN245" i="8" s="1"/>
  <c r="AI245" i="8"/>
  <c r="AH245" i="8"/>
  <c r="AL244" i="8"/>
  <c r="AN244" i="8" s="1"/>
  <c r="AI244" i="8"/>
  <c r="AH244" i="8"/>
  <c r="AK244" i="8" s="1"/>
  <c r="AL243" i="8"/>
  <c r="AN243" i="8" s="1"/>
  <c r="AI243" i="8"/>
  <c r="AH243" i="8"/>
  <c r="AL242" i="8"/>
  <c r="AN242" i="8" s="1"/>
  <c r="AH242" i="8"/>
  <c r="AK242" i="8" s="1"/>
  <c r="AL241" i="8"/>
  <c r="AN241" i="8" s="1"/>
  <c r="AH241" i="8"/>
  <c r="AL240" i="8"/>
  <c r="AN240" i="8" s="1"/>
  <c r="AH240" i="8"/>
  <c r="AK240" i="8" s="1"/>
  <c r="AL239" i="8"/>
  <c r="AN239" i="8" s="1"/>
  <c r="AI239" i="8"/>
  <c r="AH239" i="8"/>
  <c r="AL238" i="8"/>
  <c r="AN238" i="8" s="1"/>
  <c r="AI238" i="8"/>
  <c r="AH238" i="8"/>
  <c r="AK238" i="8" s="1"/>
  <c r="AL237" i="8"/>
  <c r="AN237" i="8" s="1"/>
  <c r="AI237" i="8"/>
  <c r="AH237" i="8"/>
  <c r="AL236" i="8"/>
  <c r="AN236" i="8" s="1"/>
  <c r="AI236" i="8"/>
  <c r="AH236" i="8"/>
  <c r="AK236" i="8" s="1"/>
  <c r="AL235" i="8"/>
  <c r="AN235" i="8" s="1"/>
  <c r="AI235" i="8"/>
  <c r="AH235" i="8"/>
  <c r="AL234" i="8"/>
  <c r="AN234" i="8" s="1"/>
  <c r="AI234" i="8"/>
  <c r="AH234" i="8"/>
  <c r="AK234" i="8" s="1"/>
  <c r="AL233" i="8"/>
  <c r="AN233" i="8" s="1"/>
  <c r="AI233" i="8"/>
  <c r="AH233" i="8"/>
  <c r="AL232" i="8"/>
  <c r="AN232" i="8" s="1"/>
  <c r="AI232" i="8"/>
  <c r="AH232" i="8"/>
  <c r="AK232" i="8" s="1"/>
  <c r="AL231" i="8"/>
  <c r="AN231" i="8" s="1"/>
  <c r="AI231" i="8"/>
  <c r="AH231" i="8"/>
  <c r="AL230" i="8"/>
  <c r="AN230" i="8" s="1"/>
  <c r="AI230" i="8"/>
  <c r="AH230" i="8"/>
  <c r="AK230" i="8" s="1"/>
  <c r="AL229" i="8"/>
  <c r="AN229" i="8" s="1"/>
  <c r="AI229" i="8"/>
  <c r="AH229" i="8"/>
  <c r="AL228" i="8"/>
  <c r="AN228" i="8" s="1"/>
  <c r="AI228" i="8"/>
  <c r="AH228" i="8"/>
  <c r="AK228" i="8" s="1"/>
  <c r="AL227" i="8"/>
  <c r="AN227" i="8" s="1"/>
  <c r="AI227" i="8"/>
  <c r="AH227" i="8"/>
  <c r="AL226" i="8"/>
  <c r="AN226" i="8" s="1"/>
  <c r="AI226" i="8"/>
  <c r="AH226" i="8"/>
  <c r="AK226" i="8" s="1"/>
  <c r="AL225" i="8"/>
  <c r="AN225" i="8" s="1"/>
  <c r="AI225" i="8"/>
  <c r="AH225" i="8"/>
  <c r="AL224" i="8"/>
  <c r="AN224" i="8" s="1"/>
  <c r="AI224" i="8"/>
  <c r="AH224" i="8"/>
  <c r="AK224" i="8" s="1"/>
  <c r="AL223" i="8"/>
  <c r="AN223" i="8" s="1"/>
  <c r="AI223" i="8"/>
  <c r="AH223" i="8"/>
  <c r="AL222" i="8"/>
  <c r="AN222" i="8" s="1"/>
  <c r="AI222" i="8"/>
  <c r="AH222" i="8"/>
  <c r="AL221" i="8"/>
  <c r="AN221" i="8" s="1"/>
  <c r="AI221" i="8"/>
  <c r="AH221" i="8"/>
  <c r="AL220" i="8"/>
  <c r="AN220" i="8" s="1"/>
  <c r="AI220" i="8"/>
  <c r="AH220" i="8"/>
  <c r="AL219" i="8"/>
  <c r="AN219" i="8" s="1"/>
  <c r="AI219" i="8"/>
  <c r="AH219" i="8"/>
  <c r="AL218" i="8"/>
  <c r="AN218" i="8" s="1"/>
  <c r="AI218" i="8"/>
  <c r="AH218" i="8"/>
  <c r="AL217" i="8"/>
  <c r="AN217" i="8" s="1"/>
  <c r="AI217" i="8"/>
  <c r="AH217" i="8"/>
  <c r="AL216" i="8"/>
  <c r="AN216" i="8" s="1"/>
  <c r="AI216" i="8"/>
  <c r="AH216" i="8"/>
  <c r="AL215" i="8"/>
  <c r="AN215" i="8" s="1"/>
  <c r="AI215" i="8"/>
  <c r="AH215" i="8"/>
  <c r="AL214" i="8"/>
  <c r="AN214" i="8" s="1"/>
  <c r="AI214" i="8"/>
  <c r="AH214" i="8"/>
  <c r="AL213" i="8"/>
  <c r="AN213" i="8" s="1"/>
  <c r="AI213" i="8"/>
  <c r="AH213" i="8"/>
  <c r="AL212" i="8"/>
  <c r="AN212" i="8" s="1"/>
  <c r="AI212" i="8"/>
  <c r="AH212" i="8"/>
  <c r="AL211" i="8"/>
  <c r="AN211" i="8" s="1"/>
  <c r="AI211" i="8"/>
  <c r="AH211" i="8"/>
  <c r="AL210" i="8"/>
  <c r="AN210" i="8" s="1"/>
  <c r="AI210" i="8"/>
  <c r="AH210" i="8"/>
  <c r="AL209" i="8"/>
  <c r="AN209" i="8" s="1"/>
  <c r="AI209" i="8"/>
  <c r="AH209" i="8"/>
  <c r="AL208" i="8"/>
  <c r="AN208" i="8" s="1"/>
  <c r="AI208" i="8"/>
  <c r="AH208" i="8"/>
  <c r="AL207" i="8"/>
  <c r="AN207" i="8" s="1"/>
  <c r="AI207" i="8"/>
  <c r="AH207" i="8"/>
  <c r="AB207" i="8"/>
  <c r="AL206" i="8"/>
  <c r="AN206" i="8" s="1"/>
  <c r="AI206" i="8"/>
  <c r="AH206" i="8"/>
  <c r="AK206" i="8" s="1"/>
  <c r="AP205" i="8"/>
  <c r="AN205" i="8"/>
  <c r="AI205" i="8"/>
  <c r="AH205" i="8"/>
  <c r="AL204" i="8"/>
  <c r="AI204" i="8"/>
  <c r="AH204" i="8"/>
  <c r="AL203" i="8"/>
  <c r="AI203" i="8"/>
  <c r="AH203" i="8"/>
  <c r="AH200" i="8"/>
  <c r="V200" i="8"/>
  <c r="AG200" i="8" s="1"/>
  <c r="T200" i="8"/>
  <c r="X200" i="8" s="1"/>
  <c r="Z200" i="8" s="1"/>
  <c r="S200" i="8"/>
  <c r="Q200" i="8"/>
  <c r="K200" i="8"/>
  <c r="AH199" i="8"/>
  <c r="V199" i="8"/>
  <c r="W199" i="8" s="1"/>
  <c r="T199" i="8"/>
  <c r="X199" i="8" s="1"/>
  <c r="Z199" i="8" s="1"/>
  <c r="S199" i="8"/>
  <c r="Q199" i="8"/>
  <c r="AH198" i="8"/>
  <c r="V198" i="8"/>
  <c r="W198" i="8" s="1"/>
  <c r="T198" i="8"/>
  <c r="X198" i="8" s="1"/>
  <c r="Z198" i="8" s="1"/>
  <c r="S198" i="8"/>
  <c r="Q198" i="8"/>
  <c r="AH197" i="8"/>
  <c r="V197" i="8"/>
  <c r="W197" i="8" s="1"/>
  <c r="T197" i="8"/>
  <c r="X197" i="8" s="1"/>
  <c r="Z197" i="8" s="1"/>
  <c r="S197" i="8"/>
  <c r="Q197" i="8"/>
  <c r="AH196" i="8"/>
  <c r="V196" i="8"/>
  <c r="W196" i="8" s="1"/>
  <c r="T196" i="8"/>
  <c r="X196" i="8" s="1"/>
  <c r="Z196" i="8" s="1"/>
  <c r="S196" i="8"/>
  <c r="Q196" i="8"/>
  <c r="AH195" i="8"/>
  <c r="V195" i="8"/>
  <c r="W195" i="8" s="1"/>
  <c r="T195" i="8"/>
  <c r="X195" i="8" s="1"/>
  <c r="Z195" i="8" s="1"/>
  <c r="S195" i="8"/>
  <c r="Q195" i="8"/>
  <c r="AH194" i="8"/>
  <c r="V194" i="8"/>
  <c r="W194" i="8" s="1"/>
  <c r="T194" i="8"/>
  <c r="X194" i="8" s="1"/>
  <c r="Z194" i="8" s="1"/>
  <c r="S194" i="8"/>
  <c r="Q194" i="8"/>
  <c r="AH193" i="8"/>
  <c r="V193" i="8"/>
  <c r="W193" i="8" s="1"/>
  <c r="T193" i="8"/>
  <c r="X193" i="8" s="1"/>
  <c r="Z193" i="8" s="1"/>
  <c r="S193" i="8"/>
  <c r="Q193" i="8"/>
  <c r="AH192" i="8"/>
  <c r="V192" i="8"/>
  <c r="W192" i="8" s="1"/>
  <c r="T192" i="8"/>
  <c r="X192" i="8" s="1"/>
  <c r="Z192" i="8" s="1"/>
  <c r="S192" i="8"/>
  <c r="Q192" i="8"/>
  <c r="AH191" i="8"/>
  <c r="V191" i="8"/>
  <c r="W191" i="8" s="1"/>
  <c r="T191" i="8"/>
  <c r="X191" i="8" s="1"/>
  <c r="Z191" i="8" s="1"/>
  <c r="S191" i="8"/>
  <c r="Q191" i="8"/>
  <c r="AH190" i="8"/>
  <c r="V190" i="8"/>
  <c r="W190" i="8" s="1"/>
  <c r="T190" i="8"/>
  <c r="X190" i="8" s="1"/>
  <c r="Z190" i="8" s="1"/>
  <c r="S190" i="8"/>
  <c r="Q190" i="8"/>
  <c r="AH189" i="8"/>
  <c r="V189" i="8"/>
  <c r="W189" i="8" s="1"/>
  <c r="T189" i="8"/>
  <c r="X189" i="8" s="1"/>
  <c r="Z189" i="8" s="1"/>
  <c r="S189" i="8"/>
  <c r="Q189" i="8"/>
  <c r="AH188" i="8"/>
  <c r="V188" i="8"/>
  <c r="W188" i="8" s="1"/>
  <c r="T188" i="8"/>
  <c r="X188" i="8" s="1"/>
  <c r="Z188" i="8" s="1"/>
  <c r="S188" i="8"/>
  <c r="Q188" i="8"/>
  <c r="AH187" i="8"/>
  <c r="V187" i="8"/>
  <c r="W187" i="8" s="1"/>
  <c r="T187" i="8"/>
  <c r="X187" i="8" s="1"/>
  <c r="Z187" i="8" s="1"/>
  <c r="S187" i="8"/>
  <c r="Q187" i="8"/>
  <c r="AH186" i="8"/>
  <c r="V186" i="8"/>
  <c r="W186" i="8" s="1"/>
  <c r="T186" i="8"/>
  <c r="X186" i="8" s="1"/>
  <c r="Z186" i="8" s="1"/>
  <c r="S186" i="8"/>
  <c r="Q186" i="8"/>
  <c r="AH185" i="8"/>
  <c r="V185" i="8"/>
  <c r="W185" i="8" s="1"/>
  <c r="T185" i="8"/>
  <c r="X185" i="8" s="1"/>
  <c r="Z185" i="8" s="1"/>
  <c r="S185" i="8"/>
  <c r="Q185" i="8"/>
  <c r="AH184" i="8"/>
  <c r="V184" i="8"/>
  <c r="W184" i="8" s="1"/>
  <c r="T184" i="8"/>
  <c r="X184" i="8" s="1"/>
  <c r="Z184" i="8" s="1"/>
  <c r="S184" i="8"/>
  <c r="Q184" i="8"/>
  <c r="AH183" i="8"/>
  <c r="W183" i="8"/>
  <c r="V183" i="8"/>
  <c r="T183" i="8"/>
  <c r="X183" i="8" s="1"/>
  <c r="Z183" i="8" s="1"/>
  <c r="S183" i="8"/>
  <c r="Q183" i="8"/>
  <c r="AH182" i="8"/>
  <c r="V182" i="8"/>
  <c r="W182" i="8" s="1"/>
  <c r="T182" i="8"/>
  <c r="X182" i="8" s="1"/>
  <c r="Z182" i="8" s="1"/>
  <c r="S182" i="8"/>
  <c r="Q182" i="8"/>
  <c r="AH181" i="8"/>
  <c r="W181" i="8"/>
  <c r="V181" i="8"/>
  <c r="T181" i="8"/>
  <c r="X181" i="8" s="1"/>
  <c r="Z181" i="8" s="1"/>
  <c r="S181" i="8"/>
  <c r="Q181" i="8"/>
  <c r="AH180" i="8"/>
  <c r="V180" i="8"/>
  <c r="W180" i="8" s="1"/>
  <c r="T180" i="8"/>
  <c r="X180" i="8" s="1"/>
  <c r="Z180" i="8" s="1"/>
  <c r="S180" i="8"/>
  <c r="Q180" i="8"/>
  <c r="AH179" i="8"/>
  <c r="V179" i="8"/>
  <c r="W179" i="8" s="1"/>
  <c r="T179" i="8"/>
  <c r="X179" i="8" s="1"/>
  <c r="Z179" i="8" s="1"/>
  <c r="S179" i="8"/>
  <c r="Q179" i="8"/>
  <c r="AH178" i="8"/>
  <c r="V178" i="8"/>
  <c r="W178" i="8" s="1"/>
  <c r="T178" i="8"/>
  <c r="X178" i="8" s="1"/>
  <c r="Z178" i="8" s="1"/>
  <c r="S178" i="8"/>
  <c r="Q178" i="8"/>
  <c r="AH177" i="8"/>
  <c r="V177" i="8"/>
  <c r="W177" i="8" s="1"/>
  <c r="T177" i="8"/>
  <c r="X177" i="8" s="1"/>
  <c r="Z177" i="8" s="1"/>
  <c r="S177" i="8"/>
  <c r="Q177" i="8"/>
  <c r="AH176" i="8"/>
  <c r="V176" i="8"/>
  <c r="W176" i="8" s="1"/>
  <c r="T176" i="8"/>
  <c r="X176" i="8" s="1"/>
  <c r="Z176" i="8" s="1"/>
  <c r="S176" i="8"/>
  <c r="Q176" i="8"/>
  <c r="AH175" i="8"/>
  <c r="W175" i="8"/>
  <c r="V175" i="8"/>
  <c r="T175" i="8"/>
  <c r="X175" i="8" s="1"/>
  <c r="Z175" i="8" s="1"/>
  <c r="S175" i="8"/>
  <c r="Q175" i="8"/>
  <c r="AH174" i="8"/>
  <c r="V174" i="8"/>
  <c r="W174" i="8" s="1"/>
  <c r="T174" i="8"/>
  <c r="X174" i="8" s="1"/>
  <c r="Z174" i="8" s="1"/>
  <c r="S174" i="8"/>
  <c r="Q174" i="8"/>
  <c r="AH173" i="8"/>
  <c r="W173" i="8"/>
  <c r="V173" i="8"/>
  <c r="T173" i="8"/>
  <c r="X173" i="8" s="1"/>
  <c r="Z173" i="8" s="1"/>
  <c r="S173" i="8"/>
  <c r="Q173" i="8"/>
  <c r="AH172" i="8"/>
  <c r="V172" i="8"/>
  <c r="W172" i="8" s="1"/>
  <c r="T172" i="8"/>
  <c r="X172" i="8" s="1"/>
  <c r="Z172" i="8" s="1"/>
  <c r="S172" i="8"/>
  <c r="Q172" i="8"/>
  <c r="AH171" i="8"/>
  <c r="V171" i="8"/>
  <c r="W171" i="8" s="1"/>
  <c r="T171" i="8"/>
  <c r="X171" i="8" s="1"/>
  <c r="Z171" i="8" s="1"/>
  <c r="S171" i="8"/>
  <c r="Q171" i="8"/>
  <c r="AH170" i="8"/>
  <c r="V170" i="8"/>
  <c r="W170" i="8" s="1"/>
  <c r="T170" i="8"/>
  <c r="X170" i="8" s="1"/>
  <c r="Z170" i="8" s="1"/>
  <c r="S170" i="8"/>
  <c r="Q170" i="8"/>
  <c r="AH169" i="8"/>
  <c r="V169" i="8"/>
  <c r="W169" i="8" s="1"/>
  <c r="T169" i="8"/>
  <c r="X169" i="8" s="1"/>
  <c r="Z169" i="8" s="1"/>
  <c r="S169" i="8"/>
  <c r="Q169" i="8"/>
  <c r="AH168" i="8"/>
  <c r="V168" i="8"/>
  <c r="W168" i="8" s="1"/>
  <c r="T168" i="8"/>
  <c r="X168" i="8" s="1"/>
  <c r="Z168" i="8" s="1"/>
  <c r="S168" i="8"/>
  <c r="Q168" i="8"/>
  <c r="AH167" i="8"/>
  <c r="W167" i="8"/>
  <c r="V167" i="8"/>
  <c r="T167" i="8"/>
  <c r="X167" i="8" s="1"/>
  <c r="Z167" i="8" s="1"/>
  <c r="S167" i="8"/>
  <c r="Q167" i="8"/>
  <c r="AH166" i="8"/>
  <c r="V166" i="8"/>
  <c r="W166" i="8" s="1"/>
  <c r="T166" i="8"/>
  <c r="X166" i="8" s="1"/>
  <c r="Z166" i="8" s="1"/>
  <c r="S166" i="8"/>
  <c r="Q166" i="8"/>
  <c r="AH165" i="8"/>
  <c r="W165" i="8"/>
  <c r="V165" i="8"/>
  <c r="T165" i="8"/>
  <c r="X165" i="8" s="1"/>
  <c r="Z165" i="8" s="1"/>
  <c r="S165" i="8"/>
  <c r="Q165" i="8"/>
  <c r="AH164" i="8"/>
  <c r="V164" i="8"/>
  <c r="W164" i="8" s="1"/>
  <c r="T164" i="8"/>
  <c r="X164" i="8" s="1"/>
  <c r="Z164" i="8" s="1"/>
  <c r="S164" i="8"/>
  <c r="Q164" i="8"/>
  <c r="AH163" i="8"/>
  <c r="V163" i="8"/>
  <c r="W163" i="8" s="1"/>
  <c r="T163" i="8"/>
  <c r="X163" i="8" s="1"/>
  <c r="Z163" i="8" s="1"/>
  <c r="S163" i="8"/>
  <c r="Q163" i="8"/>
  <c r="AH162" i="8"/>
  <c r="V162" i="8"/>
  <c r="W162" i="8" s="1"/>
  <c r="T162" i="8"/>
  <c r="X162" i="8" s="1"/>
  <c r="Z162" i="8" s="1"/>
  <c r="S162" i="8"/>
  <c r="Q162" i="8"/>
  <c r="AH161" i="8"/>
  <c r="V161" i="8"/>
  <c r="W161" i="8" s="1"/>
  <c r="T161" i="8"/>
  <c r="X161" i="8" s="1"/>
  <c r="Z161" i="8" s="1"/>
  <c r="S161" i="8"/>
  <c r="Q161" i="8"/>
  <c r="AH160" i="8"/>
  <c r="V160" i="8"/>
  <c r="W160" i="8" s="1"/>
  <c r="T160" i="8"/>
  <c r="X160" i="8" s="1"/>
  <c r="Z160" i="8" s="1"/>
  <c r="S160" i="8"/>
  <c r="Q160" i="8"/>
  <c r="AH159" i="8"/>
  <c r="W159" i="8"/>
  <c r="V159" i="8"/>
  <c r="T159" i="8"/>
  <c r="X159" i="8" s="1"/>
  <c r="Z159" i="8" s="1"/>
  <c r="S159" i="8"/>
  <c r="Q159" i="8"/>
  <c r="AH158" i="8"/>
  <c r="V158" i="8"/>
  <c r="W158" i="8" s="1"/>
  <c r="T158" i="8"/>
  <c r="X158" i="8" s="1"/>
  <c r="Z158" i="8" s="1"/>
  <c r="S158" i="8"/>
  <c r="Q158" i="8"/>
  <c r="AH157" i="8"/>
  <c r="W157" i="8"/>
  <c r="V157" i="8"/>
  <c r="T157" i="8"/>
  <c r="X157" i="8" s="1"/>
  <c r="Z157" i="8" s="1"/>
  <c r="S157" i="8"/>
  <c r="Q157" i="8"/>
  <c r="AH156" i="8"/>
  <c r="V156" i="8"/>
  <c r="W156" i="8" s="1"/>
  <c r="T156" i="8"/>
  <c r="X156" i="8" s="1"/>
  <c r="Z156" i="8" s="1"/>
  <c r="S156" i="8"/>
  <c r="Q156" i="8"/>
  <c r="AH155" i="8"/>
  <c r="V155" i="8"/>
  <c r="W155" i="8" s="1"/>
  <c r="T155" i="8"/>
  <c r="X155" i="8" s="1"/>
  <c r="Z155" i="8" s="1"/>
  <c r="S155" i="8"/>
  <c r="Q155" i="8"/>
  <c r="AH154" i="8"/>
  <c r="V154" i="8"/>
  <c r="W154" i="8" s="1"/>
  <c r="T154" i="8"/>
  <c r="X154" i="8" s="1"/>
  <c r="Z154" i="8" s="1"/>
  <c r="S154" i="8"/>
  <c r="Q154" i="8"/>
  <c r="AH153" i="8"/>
  <c r="V153" i="8"/>
  <c r="W153" i="8" s="1"/>
  <c r="T153" i="8"/>
  <c r="X153" i="8" s="1"/>
  <c r="Z153" i="8" s="1"/>
  <c r="S153" i="8"/>
  <c r="Q153" i="8"/>
  <c r="AH152" i="8"/>
  <c r="V152" i="8"/>
  <c r="W152" i="8" s="1"/>
  <c r="T152" i="8"/>
  <c r="X152" i="8" s="1"/>
  <c r="Z152" i="8" s="1"/>
  <c r="S152" i="8"/>
  <c r="Q152" i="8"/>
  <c r="AH151" i="8"/>
  <c r="W151" i="8"/>
  <c r="V151" i="8"/>
  <c r="T151" i="8"/>
  <c r="X151" i="8" s="1"/>
  <c r="Z151" i="8" s="1"/>
  <c r="S151" i="8"/>
  <c r="Q151" i="8"/>
  <c r="AH150" i="8"/>
  <c r="V150" i="8"/>
  <c r="W150" i="8" s="1"/>
  <c r="T150" i="8"/>
  <c r="X150" i="8" s="1"/>
  <c r="Z150" i="8" s="1"/>
  <c r="S150" i="8"/>
  <c r="Q150" i="8"/>
  <c r="AH149" i="8"/>
  <c r="W149" i="8"/>
  <c r="V149" i="8"/>
  <c r="T149" i="8"/>
  <c r="X149" i="8" s="1"/>
  <c r="Z149" i="8" s="1"/>
  <c r="S149" i="8"/>
  <c r="Q149" i="8"/>
  <c r="AH148" i="8"/>
  <c r="V148" i="8"/>
  <c r="W148" i="8" s="1"/>
  <c r="T148" i="8"/>
  <c r="X148" i="8" s="1"/>
  <c r="Z148" i="8" s="1"/>
  <c r="S148" i="8"/>
  <c r="Q148" i="8"/>
  <c r="AH147" i="8"/>
  <c r="V147" i="8"/>
  <c r="W147" i="8" s="1"/>
  <c r="T147" i="8"/>
  <c r="X147" i="8" s="1"/>
  <c r="Z147" i="8" s="1"/>
  <c r="S147" i="8"/>
  <c r="Q147" i="8"/>
  <c r="AH146" i="8"/>
  <c r="V146" i="8"/>
  <c r="W146" i="8" s="1"/>
  <c r="T146" i="8"/>
  <c r="X146" i="8" s="1"/>
  <c r="Z146" i="8" s="1"/>
  <c r="S146" i="8"/>
  <c r="Q146" i="8"/>
  <c r="AH145" i="8"/>
  <c r="V145" i="8"/>
  <c r="W145" i="8" s="1"/>
  <c r="T145" i="8"/>
  <c r="X145" i="8" s="1"/>
  <c r="Z145" i="8" s="1"/>
  <c r="S145" i="8"/>
  <c r="Q145" i="8"/>
  <c r="AH144" i="8"/>
  <c r="V144" i="8"/>
  <c r="W144" i="8" s="1"/>
  <c r="T144" i="8"/>
  <c r="X144" i="8" s="1"/>
  <c r="Z144" i="8" s="1"/>
  <c r="S144" i="8"/>
  <c r="Q144" i="8"/>
  <c r="AH143" i="8"/>
  <c r="W143" i="8"/>
  <c r="V143" i="8"/>
  <c r="T143" i="8"/>
  <c r="X143" i="8" s="1"/>
  <c r="Z143" i="8" s="1"/>
  <c r="S143" i="8"/>
  <c r="Q143" i="8"/>
  <c r="AH142" i="8"/>
  <c r="V142" i="8"/>
  <c r="W142" i="8" s="1"/>
  <c r="T142" i="8"/>
  <c r="X142" i="8" s="1"/>
  <c r="Z142" i="8" s="1"/>
  <c r="S142" i="8"/>
  <c r="Q142" i="8"/>
  <c r="AH141" i="8"/>
  <c r="W141" i="8"/>
  <c r="V141" i="8"/>
  <c r="T141" i="8"/>
  <c r="X141" i="8" s="1"/>
  <c r="Z141" i="8" s="1"/>
  <c r="S141" i="8"/>
  <c r="Q141" i="8"/>
  <c r="AH140" i="8"/>
  <c r="V140" i="8"/>
  <c r="W140" i="8" s="1"/>
  <c r="T140" i="8"/>
  <c r="X140" i="8" s="1"/>
  <c r="Z140" i="8" s="1"/>
  <c r="S140" i="8"/>
  <c r="Q140" i="8"/>
  <c r="AH139" i="8"/>
  <c r="V139" i="8"/>
  <c r="W139" i="8" s="1"/>
  <c r="T139" i="8"/>
  <c r="X139" i="8" s="1"/>
  <c r="Z139" i="8" s="1"/>
  <c r="S139" i="8"/>
  <c r="Q139" i="8"/>
  <c r="AH138" i="8"/>
  <c r="V138" i="8"/>
  <c r="W138" i="8" s="1"/>
  <c r="T138" i="8"/>
  <c r="X138" i="8" s="1"/>
  <c r="Z138" i="8" s="1"/>
  <c r="S138" i="8"/>
  <c r="Q138" i="8"/>
  <c r="AH137" i="8"/>
  <c r="V137" i="8"/>
  <c r="W137" i="8" s="1"/>
  <c r="T137" i="8"/>
  <c r="X137" i="8" s="1"/>
  <c r="Z137" i="8" s="1"/>
  <c r="S137" i="8"/>
  <c r="Q137" i="8"/>
  <c r="AH136" i="8"/>
  <c r="V136" i="8"/>
  <c r="W136" i="8" s="1"/>
  <c r="T136" i="8"/>
  <c r="X136" i="8" s="1"/>
  <c r="Z136" i="8" s="1"/>
  <c r="S136" i="8"/>
  <c r="Q136" i="8"/>
  <c r="AH135" i="8"/>
  <c r="W135" i="8"/>
  <c r="V135" i="8"/>
  <c r="T135" i="8"/>
  <c r="X135" i="8" s="1"/>
  <c r="Z135" i="8" s="1"/>
  <c r="S135" i="8"/>
  <c r="Q135" i="8"/>
  <c r="AH134" i="8"/>
  <c r="V134" i="8"/>
  <c r="W134" i="8" s="1"/>
  <c r="T134" i="8"/>
  <c r="X134" i="8" s="1"/>
  <c r="Z134" i="8" s="1"/>
  <c r="S134" i="8"/>
  <c r="Q134" i="8"/>
  <c r="AH133" i="8"/>
  <c r="W133" i="8"/>
  <c r="V133" i="8"/>
  <c r="T133" i="8"/>
  <c r="X133" i="8" s="1"/>
  <c r="Z133" i="8" s="1"/>
  <c r="S133" i="8"/>
  <c r="Q133" i="8"/>
  <c r="AH132" i="8"/>
  <c r="V132" i="8"/>
  <c r="W132" i="8" s="1"/>
  <c r="T132" i="8"/>
  <c r="X132" i="8" s="1"/>
  <c r="Z132" i="8" s="1"/>
  <c r="S132" i="8"/>
  <c r="Q132" i="8"/>
  <c r="AH131" i="8"/>
  <c r="V131" i="8"/>
  <c r="W131" i="8" s="1"/>
  <c r="T131" i="8"/>
  <c r="X131" i="8" s="1"/>
  <c r="Z131" i="8" s="1"/>
  <c r="S131" i="8"/>
  <c r="Q131" i="8"/>
  <c r="AH130" i="8"/>
  <c r="V130" i="8"/>
  <c r="W130" i="8" s="1"/>
  <c r="T130" i="8"/>
  <c r="X130" i="8" s="1"/>
  <c r="Z130" i="8" s="1"/>
  <c r="S130" i="8"/>
  <c r="Q130" i="8"/>
  <c r="AH129" i="8"/>
  <c r="V129" i="8"/>
  <c r="W129" i="8" s="1"/>
  <c r="T129" i="8"/>
  <c r="X129" i="8" s="1"/>
  <c r="Z129" i="8" s="1"/>
  <c r="S129" i="8"/>
  <c r="Q129" i="8"/>
  <c r="AH128" i="8"/>
  <c r="V128" i="8"/>
  <c r="W128" i="8" s="1"/>
  <c r="T128" i="8"/>
  <c r="X128" i="8" s="1"/>
  <c r="Z128" i="8" s="1"/>
  <c r="S128" i="8"/>
  <c r="Q128" i="8"/>
  <c r="AH127" i="8"/>
  <c r="W127" i="8"/>
  <c r="V127" i="8"/>
  <c r="T127" i="8"/>
  <c r="X127" i="8" s="1"/>
  <c r="Z127" i="8" s="1"/>
  <c r="S127" i="8"/>
  <c r="Q127" i="8"/>
  <c r="AH126" i="8"/>
  <c r="V126" i="8"/>
  <c r="W126" i="8" s="1"/>
  <c r="T126" i="8"/>
  <c r="X126" i="8" s="1"/>
  <c r="Z126" i="8" s="1"/>
  <c r="S126" i="8"/>
  <c r="Q126" i="8"/>
  <c r="AH125" i="8"/>
  <c r="W125" i="8"/>
  <c r="V125" i="8"/>
  <c r="T125" i="8"/>
  <c r="X125" i="8" s="1"/>
  <c r="Z125" i="8" s="1"/>
  <c r="S125" i="8"/>
  <c r="Q125" i="8"/>
  <c r="AH124" i="8"/>
  <c r="V124" i="8"/>
  <c r="W124" i="8" s="1"/>
  <c r="T124" i="8"/>
  <c r="X124" i="8" s="1"/>
  <c r="Z124" i="8" s="1"/>
  <c r="S124" i="8"/>
  <c r="Q124" i="8"/>
  <c r="AH123" i="8"/>
  <c r="V123" i="8"/>
  <c r="W123" i="8" s="1"/>
  <c r="T123" i="8"/>
  <c r="X123" i="8" s="1"/>
  <c r="Z123" i="8" s="1"/>
  <c r="S123" i="8"/>
  <c r="Q123" i="8"/>
  <c r="AH122" i="8"/>
  <c r="W122" i="8"/>
  <c r="V122" i="8"/>
  <c r="T122" i="8"/>
  <c r="X122" i="8" s="1"/>
  <c r="Z122" i="8" s="1"/>
  <c r="S122" i="8"/>
  <c r="Q122" i="8"/>
  <c r="AH121" i="8"/>
  <c r="V121" i="8"/>
  <c r="W121" i="8" s="1"/>
  <c r="T121" i="8"/>
  <c r="X121" i="8" s="1"/>
  <c r="Z121" i="8" s="1"/>
  <c r="S121" i="8"/>
  <c r="Q121" i="8"/>
  <c r="AH120" i="8"/>
  <c r="W120" i="8"/>
  <c r="V120" i="8"/>
  <c r="T120" i="8"/>
  <c r="X120" i="8" s="1"/>
  <c r="Z120" i="8" s="1"/>
  <c r="S120" i="8"/>
  <c r="Q120" i="8"/>
  <c r="AH119" i="8"/>
  <c r="V119" i="8"/>
  <c r="W119" i="8" s="1"/>
  <c r="T119" i="8"/>
  <c r="X119" i="8" s="1"/>
  <c r="Z119" i="8" s="1"/>
  <c r="S119" i="8"/>
  <c r="Q119" i="8"/>
  <c r="AH118" i="8"/>
  <c r="W118" i="8"/>
  <c r="V118" i="8"/>
  <c r="T118" i="8"/>
  <c r="X118" i="8" s="1"/>
  <c r="Z118" i="8" s="1"/>
  <c r="S118" i="8"/>
  <c r="Q118" i="8"/>
  <c r="AH117" i="8"/>
  <c r="V117" i="8"/>
  <c r="W117" i="8" s="1"/>
  <c r="T117" i="8"/>
  <c r="X117" i="8" s="1"/>
  <c r="Z117" i="8" s="1"/>
  <c r="S117" i="8"/>
  <c r="Q117" i="8"/>
  <c r="AH116" i="8"/>
  <c r="W116" i="8"/>
  <c r="V116" i="8"/>
  <c r="T116" i="8"/>
  <c r="X116" i="8" s="1"/>
  <c r="Z116" i="8" s="1"/>
  <c r="S116" i="8"/>
  <c r="Q116" i="8"/>
  <c r="AH115" i="8"/>
  <c r="V115" i="8"/>
  <c r="W115" i="8" s="1"/>
  <c r="T115" i="8"/>
  <c r="X115" i="8" s="1"/>
  <c r="Z115" i="8" s="1"/>
  <c r="S115" i="8"/>
  <c r="Q115" i="8"/>
  <c r="AH114" i="8"/>
  <c r="W114" i="8"/>
  <c r="V114" i="8"/>
  <c r="T114" i="8"/>
  <c r="X114" i="8" s="1"/>
  <c r="Z114" i="8" s="1"/>
  <c r="S114" i="8"/>
  <c r="Q114" i="8"/>
  <c r="AH113" i="8"/>
  <c r="V113" i="8"/>
  <c r="W113" i="8" s="1"/>
  <c r="T113" i="8"/>
  <c r="X113" i="8" s="1"/>
  <c r="Z113" i="8" s="1"/>
  <c r="S113" i="8"/>
  <c r="Q113" i="8"/>
  <c r="AH112" i="8"/>
  <c r="W112" i="8"/>
  <c r="V112" i="8"/>
  <c r="T112" i="8"/>
  <c r="X112" i="8" s="1"/>
  <c r="Z112" i="8" s="1"/>
  <c r="S112" i="8"/>
  <c r="Q112" i="8"/>
  <c r="AH111" i="8"/>
  <c r="V111" i="8"/>
  <c r="W111" i="8" s="1"/>
  <c r="T111" i="8"/>
  <c r="X111" i="8" s="1"/>
  <c r="Z111" i="8" s="1"/>
  <c r="S111" i="8"/>
  <c r="Q111" i="8"/>
  <c r="AH110" i="8"/>
  <c r="W110" i="8"/>
  <c r="V110" i="8"/>
  <c r="T110" i="8"/>
  <c r="X110" i="8" s="1"/>
  <c r="Z110" i="8" s="1"/>
  <c r="S110" i="8"/>
  <c r="Q110" i="8"/>
  <c r="AH109" i="8"/>
  <c r="V109" i="8"/>
  <c r="W109" i="8" s="1"/>
  <c r="T109" i="8"/>
  <c r="X109" i="8" s="1"/>
  <c r="Z109" i="8" s="1"/>
  <c r="S109" i="8"/>
  <c r="Q109" i="8"/>
  <c r="AH108" i="8"/>
  <c r="W108" i="8"/>
  <c r="V108" i="8"/>
  <c r="T108" i="8"/>
  <c r="X108" i="8" s="1"/>
  <c r="Z108" i="8" s="1"/>
  <c r="S108" i="8"/>
  <c r="Q108" i="8"/>
  <c r="AH107" i="8"/>
  <c r="V107" i="8"/>
  <c r="W107" i="8" s="1"/>
  <c r="T107" i="8"/>
  <c r="X107" i="8" s="1"/>
  <c r="Z107" i="8" s="1"/>
  <c r="S107" i="8"/>
  <c r="Q107" i="8"/>
  <c r="AH106" i="8"/>
  <c r="W106" i="8"/>
  <c r="V106" i="8"/>
  <c r="T106" i="8"/>
  <c r="X106" i="8" s="1"/>
  <c r="Z106" i="8" s="1"/>
  <c r="S106" i="8"/>
  <c r="Q106" i="8"/>
  <c r="AH105" i="8"/>
  <c r="V105" i="8"/>
  <c r="W105" i="8" s="1"/>
  <c r="T105" i="8"/>
  <c r="X105" i="8" s="1"/>
  <c r="Z105" i="8" s="1"/>
  <c r="S105" i="8"/>
  <c r="Q105" i="8"/>
  <c r="AH104" i="8"/>
  <c r="W104" i="8"/>
  <c r="V104" i="8"/>
  <c r="T104" i="8"/>
  <c r="X104" i="8" s="1"/>
  <c r="Z104" i="8" s="1"/>
  <c r="S104" i="8"/>
  <c r="Q104" i="8"/>
  <c r="AH103" i="8"/>
  <c r="V103" i="8"/>
  <c r="W103" i="8" s="1"/>
  <c r="T103" i="8"/>
  <c r="X103" i="8" s="1"/>
  <c r="Z103" i="8" s="1"/>
  <c r="S103" i="8"/>
  <c r="Q103" i="8"/>
  <c r="AH102" i="8"/>
  <c r="W102" i="8"/>
  <c r="V102" i="8"/>
  <c r="T102" i="8"/>
  <c r="X102" i="8" s="1"/>
  <c r="Z102" i="8" s="1"/>
  <c r="S102" i="8"/>
  <c r="Q102" i="8"/>
  <c r="AH101" i="8"/>
  <c r="V101" i="8"/>
  <c r="W101" i="8" s="1"/>
  <c r="T101" i="8"/>
  <c r="X101" i="8" s="1"/>
  <c r="Z101" i="8" s="1"/>
  <c r="S101" i="8"/>
  <c r="Q101" i="8"/>
  <c r="AH100" i="8"/>
  <c r="W100" i="8"/>
  <c r="V100" i="8"/>
  <c r="T100" i="8"/>
  <c r="X100" i="8" s="1"/>
  <c r="Z100" i="8" s="1"/>
  <c r="S100" i="8"/>
  <c r="Q100" i="8"/>
  <c r="AH99" i="8"/>
  <c r="V99" i="8"/>
  <c r="W99" i="8" s="1"/>
  <c r="T99" i="8"/>
  <c r="X99" i="8" s="1"/>
  <c r="Z99" i="8" s="1"/>
  <c r="S99" i="8"/>
  <c r="Q99" i="8"/>
  <c r="AH98" i="8"/>
  <c r="W98" i="8"/>
  <c r="V98" i="8"/>
  <c r="T98" i="8"/>
  <c r="X98" i="8" s="1"/>
  <c r="Z98" i="8" s="1"/>
  <c r="S98" i="8"/>
  <c r="Q98" i="8"/>
  <c r="AH97" i="8"/>
  <c r="V97" i="8"/>
  <c r="W97" i="8" s="1"/>
  <c r="T97" i="8"/>
  <c r="X97" i="8" s="1"/>
  <c r="Z97" i="8" s="1"/>
  <c r="S97" i="8"/>
  <c r="Q97" i="8"/>
  <c r="AH96" i="8"/>
  <c r="W96" i="8"/>
  <c r="V96" i="8"/>
  <c r="T96" i="8"/>
  <c r="X96" i="8" s="1"/>
  <c r="Z96" i="8" s="1"/>
  <c r="S96" i="8"/>
  <c r="Q96" i="8"/>
  <c r="AH95" i="8"/>
  <c r="V95" i="8"/>
  <c r="W95" i="8" s="1"/>
  <c r="T95" i="8"/>
  <c r="X95" i="8" s="1"/>
  <c r="Z95" i="8" s="1"/>
  <c r="S95" i="8"/>
  <c r="Q95" i="8"/>
  <c r="AH94" i="8"/>
  <c r="W94" i="8"/>
  <c r="V94" i="8"/>
  <c r="T94" i="8"/>
  <c r="X94" i="8" s="1"/>
  <c r="Z94" i="8" s="1"/>
  <c r="S94" i="8"/>
  <c r="Q94" i="8"/>
  <c r="AH93" i="8"/>
  <c r="V93" i="8"/>
  <c r="W93" i="8" s="1"/>
  <c r="T93" i="8"/>
  <c r="X93" i="8" s="1"/>
  <c r="Z93" i="8" s="1"/>
  <c r="S93" i="8"/>
  <c r="Q93" i="8"/>
  <c r="AH92" i="8"/>
  <c r="W92" i="8"/>
  <c r="V92" i="8"/>
  <c r="T92" i="8"/>
  <c r="X92" i="8" s="1"/>
  <c r="Z92" i="8" s="1"/>
  <c r="S92" i="8"/>
  <c r="Q92" i="8"/>
  <c r="AH91" i="8"/>
  <c r="V91" i="8"/>
  <c r="W91" i="8" s="1"/>
  <c r="T91" i="8"/>
  <c r="X91" i="8" s="1"/>
  <c r="Z91" i="8" s="1"/>
  <c r="S91" i="8"/>
  <c r="Q91" i="8"/>
  <c r="AH90" i="8"/>
  <c r="W90" i="8"/>
  <c r="V90" i="8"/>
  <c r="T90" i="8"/>
  <c r="X90" i="8" s="1"/>
  <c r="Z90" i="8" s="1"/>
  <c r="S90" i="8"/>
  <c r="Q90" i="8"/>
  <c r="AH89" i="8"/>
  <c r="V89" i="8"/>
  <c r="W89" i="8" s="1"/>
  <c r="T89" i="8"/>
  <c r="X89" i="8" s="1"/>
  <c r="Z89" i="8" s="1"/>
  <c r="S89" i="8"/>
  <c r="Q89" i="8"/>
  <c r="AH88" i="8"/>
  <c r="W88" i="8"/>
  <c r="V88" i="8"/>
  <c r="T88" i="8"/>
  <c r="X88" i="8" s="1"/>
  <c r="Z88" i="8" s="1"/>
  <c r="S88" i="8"/>
  <c r="Q88" i="8"/>
  <c r="AH87" i="8"/>
  <c r="V87" i="8"/>
  <c r="T87" i="8"/>
  <c r="X87" i="8" s="1"/>
  <c r="Z87" i="8" s="1"/>
  <c r="S87" i="8"/>
  <c r="Q87" i="8"/>
  <c r="K87" i="8"/>
  <c r="AH86" i="8"/>
  <c r="V86" i="8"/>
  <c r="AG86" i="8" s="1"/>
  <c r="T86" i="8"/>
  <c r="X86" i="8" s="1"/>
  <c r="Z86" i="8" s="1"/>
  <c r="S86" i="8"/>
  <c r="Q86" i="8"/>
  <c r="K86" i="8"/>
  <c r="AH85" i="8"/>
  <c r="AG85" i="8"/>
  <c r="V85" i="8"/>
  <c r="W85" i="8" s="1"/>
  <c r="T85" i="8"/>
  <c r="X85" i="8" s="1"/>
  <c r="Z85" i="8" s="1"/>
  <c r="S85" i="8"/>
  <c r="Q85" i="8"/>
  <c r="K85" i="8"/>
  <c r="AH84" i="8"/>
  <c r="V84" i="8"/>
  <c r="AG84" i="8" s="1"/>
  <c r="T84" i="8"/>
  <c r="X84" i="8" s="1"/>
  <c r="Z84" i="8" s="1"/>
  <c r="S84" i="8"/>
  <c r="Q84" i="8"/>
  <c r="K84" i="8"/>
  <c r="AH83" i="8"/>
  <c r="AG83" i="8"/>
  <c r="V83" i="8"/>
  <c r="W83" i="8" s="1"/>
  <c r="T83" i="8"/>
  <c r="X83" i="8" s="1"/>
  <c r="Z83" i="8" s="1"/>
  <c r="S83" i="8"/>
  <c r="Q83" i="8"/>
  <c r="K83" i="8"/>
  <c r="AH82" i="8"/>
  <c r="V82" i="8"/>
  <c r="AG82" i="8" s="1"/>
  <c r="T82" i="8"/>
  <c r="X82" i="8" s="1"/>
  <c r="Z82" i="8" s="1"/>
  <c r="S82" i="8"/>
  <c r="Q82" i="8"/>
  <c r="K82" i="8"/>
  <c r="AH81" i="8"/>
  <c r="V81" i="8"/>
  <c r="W81" i="8" s="1"/>
  <c r="T81" i="8"/>
  <c r="X81" i="8" s="1"/>
  <c r="Z81" i="8" s="1"/>
  <c r="S81" i="8"/>
  <c r="Q81" i="8"/>
  <c r="K81" i="8"/>
  <c r="AH80" i="8"/>
  <c r="V80" i="8"/>
  <c r="AG80" i="8" s="1"/>
  <c r="T80" i="8"/>
  <c r="X80" i="8" s="1"/>
  <c r="Z80" i="8" s="1"/>
  <c r="S80" i="8"/>
  <c r="Q80" i="8"/>
  <c r="K80" i="8"/>
  <c r="AH79" i="8"/>
  <c r="V79" i="8"/>
  <c r="T79" i="8"/>
  <c r="X79" i="8" s="1"/>
  <c r="Z79" i="8" s="1"/>
  <c r="S79" i="8"/>
  <c r="Q79" i="8"/>
  <c r="K79" i="8"/>
  <c r="AH78" i="8"/>
  <c r="V78" i="8"/>
  <c r="AG78" i="8" s="1"/>
  <c r="T78" i="8"/>
  <c r="X78" i="8" s="1"/>
  <c r="Z78" i="8" s="1"/>
  <c r="S78" i="8"/>
  <c r="Q78" i="8"/>
  <c r="K78" i="8"/>
  <c r="AH77" i="8"/>
  <c r="AG77" i="8"/>
  <c r="V77" i="8"/>
  <c r="W77" i="8" s="1"/>
  <c r="T77" i="8"/>
  <c r="X77" i="8" s="1"/>
  <c r="Z77" i="8" s="1"/>
  <c r="S77" i="8"/>
  <c r="Q77" i="8"/>
  <c r="K77" i="8"/>
  <c r="AH76" i="8"/>
  <c r="V76" i="8"/>
  <c r="AG76" i="8" s="1"/>
  <c r="T76" i="8"/>
  <c r="X76" i="8" s="1"/>
  <c r="Z76" i="8" s="1"/>
  <c r="S76" i="8"/>
  <c r="Q76" i="8"/>
  <c r="K76" i="8"/>
  <c r="AH75" i="8"/>
  <c r="AG75" i="8"/>
  <c r="V75" i="8"/>
  <c r="W75" i="8" s="1"/>
  <c r="T75" i="8"/>
  <c r="X75" i="8" s="1"/>
  <c r="Z75" i="8" s="1"/>
  <c r="S75" i="8"/>
  <c r="Q75" i="8"/>
  <c r="K75" i="8"/>
  <c r="AH74" i="8"/>
  <c r="V74" i="8"/>
  <c r="AG74" i="8" s="1"/>
  <c r="T74" i="8"/>
  <c r="X74" i="8" s="1"/>
  <c r="Z74" i="8" s="1"/>
  <c r="S74" i="8"/>
  <c r="Q74" i="8"/>
  <c r="K74" i="8"/>
  <c r="AH73" i="8"/>
  <c r="V73" i="8"/>
  <c r="AG73" i="8" s="1"/>
  <c r="T73" i="8"/>
  <c r="X73" i="8" s="1"/>
  <c r="Z73" i="8" s="1"/>
  <c r="S73" i="8"/>
  <c r="Q73" i="8"/>
  <c r="K73" i="8"/>
  <c r="AH72" i="8"/>
  <c r="W72" i="8"/>
  <c r="V72" i="8"/>
  <c r="AG72" i="8" s="1"/>
  <c r="T72" i="8"/>
  <c r="X72" i="8" s="1"/>
  <c r="Z72" i="8" s="1"/>
  <c r="S72" i="8"/>
  <c r="Q72" i="8"/>
  <c r="K72" i="8"/>
  <c r="AH71" i="8"/>
  <c r="V71" i="8"/>
  <c r="AG71" i="8" s="1"/>
  <c r="T71" i="8"/>
  <c r="X71" i="8" s="1"/>
  <c r="Z71" i="8" s="1"/>
  <c r="S71" i="8"/>
  <c r="Q71" i="8"/>
  <c r="K71" i="8"/>
  <c r="AH70" i="8"/>
  <c r="W70" i="8"/>
  <c r="V70" i="8"/>
  <c r="AG70" i="8" s="1"/>
  <c r="T70" i="8"/>
  <c r="X70" i="8" s="1"/>
  <c r="Z70" i="8" s="1"/>
  <c r="S70" i="8"/>
  <c r="Q70" i="8"/>
  <c r="K70" i="8"/>
  <c r="AH69" i="8"/>
  <c r="V69" i="8"/>
  <c r="AG69" i="8" s="1"/>
  <c r="T69" i="8"/>
  <c r="X69" i="8" s="1"/>
  <c r="Z69" i="8" s="1"/>
  <c r="S69" i="8"/>
  <c r="Q69" i="8"/>
  <c r="K69" i="8"/>
  <c r="AH68" i="8"/>
  <c r="V68" i="8"/>
  <c r="AG68" i="8" s="1"/>
  <c r="T68" i="8"/>
  <c r="X68" i="8" s="1"/>
  <c r="Z68" i="8" s="1"/>
  <c r="S68" i="8"/>
  <c r="Q68" i="8"/>
  <c r="K68" i="8"/>
  <c r="AH67" i="8"/>
  <c r="W67" i="8"/>
  <c r="V67" i="8"/>
  <c r="AG67" i="8" s="1"/>
  <c r="T67" i="8"/>
  <c r="X67" i="8" s="1"/>
  <c r="Z67" i="8" s="1"/>
  <c r="S67" i="8"/>
  <c r="Q67" i="8"/>
  <c r="K67" i="8"/>
  <c r="AH66" i="8"/>
  <c r="V66" i="8"/>
  <c r="AG66" i="8" s="1"/>
  <c r="T66" i="8"/>
  <c r="X66" i="8" s="1"/>
  <c r="Z66" i="8" s="1"/>
  <c r="S66" i="8"/>
  <c r="Q66" i="8"/>
  <c r="K66" i="8"/>
  <c r="AH65" i="8"/>
  <c r="V65" i="8"/>
  <c r="AG65" i="8" s="1"/>
  <c r="T65" i="8"/>
  <c r="X65" i="8" s="1"/>
  <c r="Z65" i="8" s="1"/>
  <c r="S65" i="8"/>
  <c r="Q65" i="8"/>
  <c r="K65" i="8"/>
  <c r="AH64" i="8"/>
  <c r="V64" i="8"/>
  <c r="T64" i="8"/>
  <c r="X64" i="8" s="1"/>
  <c r="Z64" i="8" s="1"/>
  <c r="S64" i="8"/>
  <c r="Q64" i="8"/>
  <c r="K64" i="8"/>
  <c r="AH63" i="8"/>
  <c r="V63" i="8"/>
  <c r="AG63" i="8" s="1"/>
  <c r="T63" i="8"/>
  <c r="X63" i="8" s="1"/>
  <c r="Z63" i="8" s="1"/>
  <c r="S63" i="8"/>
  <c r="Q63" i="8"/>
  <c r="K63" i="8"/>
  <c r="AH62" i="8"/>
  <c r="V62" i="8"/>
  <c r="AG62" i="8" s="1"/>
  <c r="T62" i="8"/>
  <c r="X62" i="8" s="1"/>
  <c r="Z62" i="8" s="1"/>
  <c r="S62" i="8"/>
  <c r="Q62" i="8"/>
  <c r="K62" i="8"/>
  <c r="AH61" i="8"/>
  <c r="V61" i="8"/>
  <c r="AG61" i="8" s="1"/>
  <c r="T61" i="8"/>
  <c r="X61" i="8" s="1"/>
  <c r="Z61" i="8" s="1"/>
  <c r="S61" i="8"/>
  <c r="Q61" i="8"/>
  <c r="K61" i="8"/>
  <c r="AH60" i="8"/>
  <c r="V60" i="8"/>
  <c r="AG60" i="8" s="1"/>
  <c r="T60" i="8"/>
  <c r="X60" i="8" s="1"/>
  <c r="Z60" i="8" s="1"/>
  <c r="S60" i="8"/>
  <c r="Q60" i="8"/>
  <c r="K60" i="8"/>
  <c r="AH59" i="8"/>
  <c r="V59" i="8"/>
  <c r="T59" i="8"/>
  <c r="X59" i="8" s="1"/>
  <c r="Z59" i="8" s="1"/>
  <c r="S59" i="8"/>
  <c r="Q59" i="8"/>
  <c r="K59" i="8"/>
  <c r="AH58" i="8"/>
  <c r="V58" i="8"/>
  <c r="AG58" i="8" s="1"/>
  <c r="T58" i="8"/>
  <c r="X58" i="8" s="1"/>
  <c r="Z58" i="8" s="1"/>
  <c r="S58" i="8"/>
  <c r="Q58" i="8"/>
  <c r="K58" i="8"/>
  <c r="AH57" i="8"/>
  <c r="V57" i="8"/>
  <c r="AG57" i="8" s="1"/>
  <c r="T57" i="8"/>
  <c r="X57" i="8" s="1"/>
  <c r="Z57" i="8" s="1"/>
  <c r="S57" i="8"/>
  <c r="Q57" i="8"/>
  <c r="K57" i="8"/>
  <c r="AH56" i="8"/>
  <c r="V56" i="8"/>
  <c r="AG56" i="8" s="1"/>
  <c r="T56" i="8"/>
  <c r="X56" i="8" s="1"/>
  <c r="Z56" i="8" s="1"/>
  <c r="S56" i="8"/>
  <c r="Q56" i="8"/>
  <c r="K56" i="8"/>
  <c r="AH55" i="8"/>
  <c r="V55" i="8"/>
  <c r="AG55" i="8" s="1"/>
  <c r="T55" i="8"/>
  <c r="X55" i="8" s="1"/>
  <c r="Z55" i="8" s="1"/>
  <c r="S55" i="8"/>
  <c r="Q55" i="8"/>
  <c r="K55" i="8"/>
  <c r="AH54" i="8"/>
  <c r="V54" i="8"/>
  <c r="T54" i="8"/>
  <c r="X54" i="8" s="1"/>
  <c r="Z54" i="8" s="1"/>
  <c r="S54" i="8"/>
  <c r="Q54" i="8"/>
  <c r="K54" i="8"/>
  <c r="AH53" i="8"/>
  <c r="V53" i="8"/>
  <c r="AG53" i="8" s="1"/>
  <c r="T53" i="8"/>
  <c r="X53" i="8" s="1"/>
  <c r="Z53" i="8" s="1"/>
  <c r="S53" i="8"/>
  <c r="Q53" i="8"/>
  <c r="K53" i="8"/>
  <c r="AH52" i="8"/>
  <c r="V52" i="8"/>
  <c r="AG52" i="8" s="1"/>
  <c r="T52" i="8"/>
  <c r="X52" i="8" s="1"/>
  <c r="Z52" i="8" s="1"/>
  <c r="S52" i="8"/>
  <c r="Q52" i="8"/>
  <c r="K52" i="8"/>
  <c r="AH51" i="8"/>
  <c r="V51" i="8"/>
  <c r="AG51" i="8" s="1"/>
  <c r="T51" i="8"/>
  <c r="X51" i="8" s="1"/>
  <c r="Z51" i="8" s="1"/>
  <c r="S51" i="8"/>
  <c r="Q51" i="8"/>
  <c r="K51" i="8"/>
  <c r="AH50" i="8"/>
  <c r="V50" i="8"/>
  <c r="AG50" i="8" s="1"/>
  <c r="T50" i="8"/>
  <c r="X50" i="8" s="1"/>
  <c r="Z50" i="8" s="1"/>
  <c r="S50" i="8"/>
  <c r="Q50" i="8"/>
  <c r="K50" i="8"/>
  <c r="AH49" i="8"/>
  <c r="V49" i="8"/>
  <c r="AG49" i="8" s="1"/>
  <c r="T49" i="8"/>
  <c r="X49" i="8" s="1"/>
  <c r="Z49" i="8" s="1"/>
  <c r="S49" i="8"/>
  <c r="Q49" i="8"/>
  <c r="K49" i="8"/>
  <c r="AH48" i="8"/>
  <c r="V48" i="8"/>
  <c r="AG48" i="8" s="1"/>
  <c r="T48" i="8"/>
  <c r="X48" i="8" s="1"/>
  <c r="Z48" i="8" s="1"/>
  <c r="S48" i="8"/>
  <c r="Q48" i="8"/>
  <c r="K48" i="8"/>
  <c r="AH47" i="8"/>
  <c r="V47" i="8"/>
  <c r="AG47" i="8" s="1"/>
  <c r="T47" i="8"/>
  <c r="X47" i="8" s="1"/>
  <c r="Z47" i="8" s="1"/>
  <c r="S47" i="8"/>
  <c r="Q47" i="8"/>
  <c r="K47" i="8"/>
  <c r="AH46" i="8"/>
  <c r="V46" i="8"/>
  <c r="AG46" i="8" s="1"/>
  <c r="T46" i="8"/>
  <c r="X46" i="8" s="1"/>
  <c r="Z46" i="8" s="1"/>
  <c r="S46" i="8"/>
  <c r="Q46" i="8"/>
  <c r="K46" i="8"/>
  <c r="AH45" i="8"/>
  <c r="V45" i="8"/>
  <c r="AG45" i="8" s="1"/>
  <c r="T45" i="8"/>
  <c r="X45" i="8" s="1"/>
  <c r="Z45" i="8" s="1"/>
  <c r="S45" i="8"/>
  <c r="Q45" i="8"/>
  <c r="K45" i="8"/>
  <c r="AH44" i="8"/>
  <c r="V44" i="8"/>
  <c r="AG44" i="8" s="1"/>
  <c r="T44" i="8"/>
  <c r="X44" i="8" s="1"/>
  <c r="Z44" i="8" s="1"/>
  <c r="S44" i="8"/>
  <c r="Q44" i="8"/>
  <c r="K44" i="8"/>
  <c r="AH43" i="8"/>
  <c r="W43" i="8"/>
  <c r="V43" i="8"/>
  <c r="AG43" i="8" s="1"/>
  <c r="T43" i="8"/>
  <c r="X43" i="8" s="1"/>
  <c r="Z43" i="8" s="1"/>
  <c r="S43" i="8"/>
  <c r="Q43" i="8"/>
  <c r="K43" i="8"/>
  <c r="AH42" i="8"/>
  <c r="V42" i="8"/>
  <c r="AG42" i="8" s="1"/>
  <c r="T42" i="8"/>
  <c r="X42" i="8" s="1"/>
  <c r="Z42" i="8" s="1"/>
  <c r="S42" i="8"/>
  <c r="Q42" i="8"/>
  <c r="K42" i="8"/>
  <c r="AH41" i="8"/>
  <c r="V41" i="8"/>
  <c r="AG41" i="8" s="1"/>
  <c r="T41" i="8"/>
  <c r="X41" i="8" s="1"/>
  <c r="Z41" i="8" s="1"/>
  <c r="S41" i="8"/>
  <c r="Q41" i="8"/>
  <c r="K41" i="8"/>
  <c r="AH40" i="8"/>
  <c r="W40" i="8"/>
  <c r="V40" i="8"/>
  <c r="AG40" i="8" s="1"/>
  <c r="T40" i="8"/>
  <c r="X40" i="8" s="1"/>
  <c r="Z40" i="8" s="1"/>
  <c r="S40" i="8"/>
  <c r="Q40" i="8"/>
  <c r="K40" i="8"/>
  <c r="AH39" i="8"/>
  <c r="V39" i="8"/>
  <c r="AG39" i="8" s="1"/>
  <c r="T39" i="8"/>
  <c r="X39" i="8" s="1"/>
  <c r="Z39" i="8" s="1"/>
  <c r="S39" i="8"/>
  <c r="Q39" i="8"/>
  <c r="K39" i="8"/>
  <c r="AH38" i="8"/>
  <c r="V38" i="8"/>
  <c r="AG38" i="8" s="1"/>
  <c r="T38" i="8"/>
  <c r="X38" i="8" s="1"/>
  <c r="Z38" i="8" s="1"/>
  <c r="S38" i="8"/>
  <c r="Q38" i="8"/>
  <c r="K38" i="8"/>
  <c r="AH37" i="8"/>
  <c r="V37" i="8"/>
  <c r="AG37" i="8" s="1"/>
  <c r="T37" i="8"/>
  <c r="X37" i="8" s="1"/>
  <c r="Z37" i="8" s="1"/>
  <c r="S37" i="8"/>
  <c r="Q37" i="8"/>
  <c r="K37" i="8"/>
  <c r="AH36" i="8"/>
  <c r="V36" i="8"/>
  <c r="AG36" i="8" s="1"/>
  <c r="T36" i="8"/>
  <c r="X36" i="8" s="1"/>
  <c r="Z36" i="8" s="1"/>
  <c r="S36" i="8"/>
  <c r="Q36" i="8"/>
  <c r="K36" i="8"/>
  <c r="AH35" i="8"/>
  <c r="V35" i="8"/>
  <c r="AG35" i="8" s="1"/>
  <c r="T35" i="8"/>
  <c r="X35" i="8" s="1"/>
  <c r="Z35" i="8" s="1"/>
  <c r="S35" i="8"/>
  <c r="Q35" i="8"/>
  <c r="K35" i="8"/>
  <c r="AH34" i="8"/>
  <c r="V34" i="8"/>
  <c r="T34" i="8"/>
  <c r="X34" i="8" s="1"/>
  <c r="Z34" i="8" s="1"/>
  <c r="S34" i="8"/>
  <c r="Q34" i="8"/>
  <c r="K34" i="8"/>
  <c r="AH33" i="8"/>
  <c r="V33" i="8"/>
  <c r="AG33" i="8" s="1"/>
  <c r="T33" i="8"/>
  <c r="X33" i="8" s="1"/>
  <c r="Z33" i="8" s="1"/>
  <c r="S33" i="8"/>
  <c r="Q33" i="8"/>
  <c r="K33" i="8"/>
  <c r="AH32" i="8"/>
  <c r="V32" i="8"/>
  <c r="AG32" i="8" s="1"/>
  <c r="T32" i="8"/>
  <c r="X32" i="8" s="1"/>
  <c r="Z32" i="8" s="1"/>
  <c r="S32" i="8"/>
  <c r="Q32" i="8"/>
  <c r="K32" i="8"/>
  <c r="AH31" i="8"/>
  <c r="V31" i="8"/>
  <c r="AG31" i="8" s="1"/>
  <c r="T31" i="8"/>
  <c r="X31" i="8" s="1"/>
  <c r="Z31" i="8" s="1"/>
  <c r="S31" i="8"/>
  <c r="Q31" i="8"/>
  <c r="K31" i="8"/>
  <c r="AH30" i="8"/>
  <c r="W30" i="8"/>
  <c r="V30" i="8"/>
  <c r="AG30" i="8" s="1"/>
  <c r="T30" i="8"/>
  <c r="X30" i="8" s="1"/>
  <c r="Z30" i="8" s="1"/>
  <c r="S30" i="8"/>
  <c r="Q30" i="8"/>
  <c r="K30" i="8"/>
  <c r="AH29" i="8"/>
  <c r="V29" i="8"/>
  <c r="AG29" i="8" s="1"/>
  <c r="T29" i="8"/>
  <c r="X29" i="8" s="1"/>
  <c r="Z29" i="8" s="1"/>
  <c r="S29" i="8"/>
  <c r="Q29" i="8"/>
  <c r="K29" i="8"/>
  <c r="AH28" i="8"/>
  <c r="V28" i="8"/>
  <c r="AG28" i="8" s="1"/>
  <c r="T28" i="8"/>
  <c r="X28" i="8" s="1"/>
  <c r="Z28" i="8" s="1"/>
  <c r="S28" i="8"/>
  <c r="Q28" i="8"/>
  <c r="K28" i="8"/>
  <c r="AH27" i="8"/>
  <c r="V27" i="8"/>
  <c r="AG27" i="8" s="1"/>
  <c r="T27" i="8"/>
  <c r="X27" i="8" s="1"/>
  <c r="Z27" i="8" s="1"/>
  <c r="S27" i="8"/>
  <c r="Q27" i="8"/>
  <c r="K27" i="8"/>
  <c r="AH26" i="8"/>
  <c r="V26" i="8"/>
  <c r="T26" i="8"/>
  <c r="X26" i="8" s="1"/>
  <c r="Z26" i="8" s="1"/>
  <c r="S26" i="8"/>
  <c r="Q26" i="8"/>
  <c r="K26" i="8"/>
  <c r="AH25" i="8"/>
  <c r="V25" i="8"/>
  <c r="AG25" i="8" s="1"/>
  <c r="T25" i="8"/>
  <c r="X25" i="8" s="1"/>
  <c r="Z25" i="8" s="1"/>
  <c r="S25" i="8"/>
  <c r="Q25" i="8"/>
  <c r="K25" i="8"/>
  <c r="AH24" i="8"/>
  <c r="V24" i="8"/>
  <c r="AG24" i="8" s="1"/>
  <c r="T24" i="8"/>
  <c r="X24" i="8" s="1"/>
  <c r="Z24" i="8" s="1"/>
  <c r="S24" i="8"/>
  <c r="Q24" i="8"/>
  <c r="K24" i="8"/>
  <c r="AH23" i="8"/>
  <c r="V23" i="8"/>
  <c r="AG23" i="8" s="1"/>
  <c r="T23" i="8"/>
  <c r="X23" i="8" s="1"/>
  <c r="Z23" i="8" s="1"/>
  <c r="S23" i="8"/>
  <c r="Q23" i="8"/>
  <c r="K23" i="8"/>
  <c r="AH22" i="8"/>
  <c r="W22" i="8"/>
  <c r="V22" i="8"/>
  <c r="AG22" i="8" s="1"/>
  <c r="T22" i="8"/>
  <c r="X22" i="8" s="1"/>
  <c r="Z22" i="8" s="1"/>
  <c r="S22" i="8"/>
  <c r="Q22" i="8"/>
  <c r="K22" i="8"/>
  <c r="AH21" i="8"/>
  <c r="V21" i="8"/>
  <c r="AG21" i="8" s="1"/>
  <c r="T21" i="8"/>
  <c r="X21" i="8" s="1"/>
  <c r="Z21" i="8" s="1"/>
  <c r="S21" i="8"/>
  <c r="Q21" i="8"/>
  <c r="K21" i="8"/>
  <c r="AH20" i="8"/>
  <c r="V20" i="8"/>
  <c r="AG20" i="8" s="1"/>
  <c r="T20" i="8"/>
  <c r="X20" i="8" s="1"/>
  <c r="Z20" i="8" s="1"/>
  <c r="S20" i="8"/>
  <c r="Q20" i="8"/>
  <c r="K20" i="8"/>
  <c r="AH19" i="8"/>
  <c r="V19" i="8"/>
  <c r="AG19" i="8" s="1"/>
  <c r="T19" i="8"/>
  <c r="X19" i="8" s="1"/>
  <c r="Z19" i="8" s="1"/>
  <c r="S19" i="8"/>
  <c r="Q19" i="8"/>
  <c r="K19" i="8"/>
  <c r="AH18" i="8"/>
  <c r="V18" i="8"/>
  <c r="T18" i="8"/>
  <c r="X18" i="8" s="1"/>
  <c r="Z18" i="8" s="1"/>
  <c r="S18" i="8"/>
  <c r="Q18" i="8"/>
  <c r="K18" i="8"/>
  <c r="AH17" i="8"/>
  <c r="V17" i="8"/>
  <c r="AG17" i="8" s="1"/>
  <c r="T17" i="8"/>
  <c r="X17" i="8" s="1"/>
  <c r="Z17" i="8" s="1"/>
  <c r="S17" i="8"/>
  <c r="Q17" i="8"/>
  <c r="K17" i="8"/>
  <c r="AH16" i="8"/>
  <c r="W16" i="8"/>
  <c r="V16" i="8"/>
  <c r="AG16" i="8" s="1"/>
  <c r="T16" i="8"/>
  <c r="X16" i="8" s="1"/>
  <c r="Z16" i="8" s="1"/>
  <c r="S16" i="8"/>
  <c r="Q16" i="8"/>
  <c r="K16" i="8"/>
  <c r="AH15" i="8"/>
  <c r="V15" i="8"/>
  <c r="AG15" i="8" s="1"/>
  <c r="T15" i="8"/>
  <c r="X15" i="8" s="1"/>
  <c r="Z15" i="8" s="1"/>
  <c r="S15" i="8"/>
  <c r="Q15" i="8"/>
  <c r="AH14" i="8"/>
  <c r="V14" i="8"/>
  <c r="AG14" i="8" s="1"/>
  <c r="T14" i="8"/>
  <c r="X14" i="8" s="1"/>
  <c r="Z14" i="8" s="1"/>
  <c r="S14" i="8"/>
  <c r="Q14" i="8"/>
  <c r="K14" i="8"/>
  <c r="AH13" i="8"/>
  <c r="V13" i="8"/>
  <c r="AG13" i="8" s="1"/>
  <c r="T13" i="8"/>
  <c r="X13" i="8" s="1"/>
  <c r="Z13" i="8" s="1"/>
  <c r="S13" i="8"/>
  <c r="Q13" i="8"/>
  <c r="K13" i="8"/>
  <c r="AH12" i="8"/>
  <c r="V12" i="8"/>
  <c r="AG12" i="8" s="1"/>
  <c r="T12" i="8"/>
  <c r="X12" i="8" s="1"/>
  <c r="Z12" i="8" s="1"/>
  <c r="S12" i="8"/>
  <c r="Q12" i="8"/>
  <c r="K12" i="8"/>
  <c r="AH11" i="8"/>
  <c r="V11" i="8"/>
  <c r="AG11" i="8" s="1"/>
  <c r="T11" i="8"/>
  <c r="X11" i="8" s="1"/>
  <c r="Z11" i="8" s="1"/>
  <c r="S11" i="8"/>
  <c r="Q11" i="8"/>
  <c r="K11" i="8"/>
  <c r="AH10" i="8"/>
  <c r="V10" i="8"/>
  <c r="T10" i="8"/>
  <c r="X10" i="8" s="1"/>
  <c r="Z10" i="8" s="1"/>
  <c r="S10" i="8"/>
  <c r="Q10" i="8"/>
  <c r="K10" i="8"/>
  <c r="AH9" i="8"/>
  <c r="V9" i="8"/>
  <c r="AG9" i="8" s="1"/>
  <c r="T9" i="8"/>
  <c r="X9" i="8" s="1"/>
  <c r="Z9" i="8" s="1"/>
  <c r="S9" i="8"/>
  <c r="Q9" i="8"/>
  <c r="K9" i="8"/>
  <c r="AH8" i="8"/>
  <c r="W8" i="8"/>
  <c r="V8" i="8"/>
  <c r="AG8" i="8" s="1"/>
  <c r="T8" i="8"/>
  <c r="X8" i="8" s="1"/>
  <c r="Z8" i="8" s="1"/>
  <c r="S8" i="8"/>
  <c r="Q8" i="8"/>
  <c r="K8" i="8"/>
  <c r="AH7" i="8"/>
  <c r="V7" i="8"/>
  <c r="AG7" i="8" s="1"/>
  <c r="T7" i="8"/>
  <c r="X7" i="8" s="1"/>
  <c r="Z7" i="8" s="1"/>
  <c r="S7" i="8"/>
  <c r="Q7" i="8"/>
  <c r="K7" i="8"/>
  <c r="AH6" i="8"/>
  <c r="V6" i="8"/>
  <c r="AG6" i="8" s="1"/>
  <c r="T6" i="8"/>
  <c r="X6" i="8" s="1"/>
  <c r="Z6" i="8" s="1"/>
  <c r="S6" i="8"/>
  <c r="Q6" i="8"/>
  <c r="K6" i="8"/>
  <c r="AH5" i="8"/>
  <c r="AG5" i="8"/>
  <c r="AH4" i="8"/>
  <c r="V4" i="8"/>
  <c r="AG4" i="8" s="1"/>
  <c r="T4" i="8"/>
  <c r="X4" i="8" s="1"/>
  <c r="Z4" i="8" s="1"/>
  <c r="S4" i="8"/>
  <c r="Q4" i="8"/>
  <c r="K4" i="8"/>
  <c r="AH3" i="8"/>
  <c r="V3" i="8"/>
  <c r="AG3" i="8" s="1"/>
  <c r="T3" i="8"/>
  <c r="X3" i="8" s="1"/>
  <c r="Z3" i="8" s="1"/>
  <c r="S3" i="8"/>
  <c r="Q3" i="8"/>
  <c r="K3" i="8"/>
  <c r="AH2" i="8"/>
  <c r="V2" i="8"/>
  <c r="T2" i="8"/>
  <c r="X2" i="8" s="1"/>
  <c r="Z2" i="8" s="1"/>
  <c r="S2" i="8"/>
  <c r="Q2" i="8"/>
  <c r="K2" i="8"/>
  <c r="AL267" i="7"/>
  <c r="AI267" i="7"/>
  <c r="AH267" i="7"/>
  <c r="AK267" i="7" s="1"/>
  <c r="AL266" i="7"/>
  <c r="AN266" i="7" s="1"/>
  <c r="AI266" i="7"/>
  <c r="AH266" i="7"/>
  <c r="AK266" i="7" s="1"/>
  <c r="AL265" i="7"/>
  <c r="AM265" i="7" s="1"/>
  <c r="AP265" i="7" s="1"/>
  <c r="AI265" i="7"/>
  <c r="AH265" i="7"/>
  <c r="AK265" i="7" s="1"/>
  <c r="AL264" i="7"/>
  <c r="AN264" i="7" s="1"/>
  <c r="AI264" i="7"/>
  <c r="AH264" i="7"/>
  <c r="AK264" i="7" s="1"/>
  <c r="AL263" i="7"/>
  <c r="AN263" i="7" s="1"/>
  <c r="AI263" i="7"/>
  <c r="AH263" i="7"/>
  <c r="AK263" i="7" s="1"/>
  <c r="AL262" i="7"/>
  <c r="AN262" i="7" s="1"/>
  <c r="AI262" i="7"/>
  <c r="AH262" i="7"/>
  <c r="AK262" i="7" s="1"/>
  <c r="AL261" i="7"/>
  <c r="AN261" i="7" s="1"/>
  <c r="AH261" i="7"/>
  <c r="AK261" i="7" s="1"/>
  <c r="AL260" i="7"/>
  <c r="AI260" i="7"/>
  <c r="AH260" i="7"/>
  <c r="AL259" i="7"/>
  <c r="AH259" i="7"/>
  <c r="AL258" i="7"/>
  <c r="AI258" i="7"/>
  <c r="AH258" i="7"/>
  <c r="AL257" i="7"/>
  <c r="AI257" i="7"/>
  <c r="AH257" i="7"/>
  <c r="AL256" i="7"/>
  <c r="AI256" i="7"/>
  <c r="AH256" i="7"/>
  <c r="AL255" i="7"/>
  <c r="AI255" i="7"/>
  <c r="AH255" i="7"/>
  <c r="AL254" i="7"/>
  <c r="AI254" i="7"/>
  <c r="AH254" i="7"/>
  <c r="AL253" i="7"/>
  <c r="AH253" i="7"/>
  <c r="AL252" i="7"/>
  <c r="AI252" i="7"/>
  <c r="AH252" i="7"/>
  <c r="AL251" i="7"/>
  <c r="AI251" i="7"/>
  <c r="AH251" i="7"/>
  <c r="AL250" i="7"/>
  <c r="AI250" i="7"/>
  <c r="AH250" i="7"/>
  <c r="AL249" i="7"/>
  <c r="AI249" i="7"/>
  <c r="AH249" i="7"/>
  <c r="AL248" i="7"/>
  <c r="AI248" i="7"/>
  <c r="AH248" i="7"/>
  <c r="AL247" i="7"/>
  <c r="AI247" i="7"/>
  <c r="AH247" i="7"/>
  <c r="AL246" i="7"/>
  <c r="AI246" i="7"/>
  <c r="AH246" i="7"/>
  <c r="AL245" i="7"/>
  <c r="AI245" i="7"/>
  <c r="AH245" i="7"/>
  <c r="AL244" i="7"/>
  <c r="AI244" i="7"/>
  <c r="AH244" i="7"/>
  <c r="AL243" i="7"/>
  <c r="AI243" i="7"/>
  <c r="AH243" i="7"/>
  <c r="AL242" i="7"/>
  <c r="AH242" i="7"/>
  <c r="AL241" i="7"/>
  <c r="AI241" i="7"/>
  <c r="AH241" i="7"/>
  <c r="AL240" i="7"/>
  <c r="AI240" i="7"/>
  <c r="AH240" i="7"/>
  <c r="AL239" i="7"/>
  <c r="AI239" i="7"/>
  <c r="AH239" i="7"/>
  <c r="AL238" i="7"/>
  <c r="AI238" i="7"/>
  <c r="AH238" i="7"/>
  <c r="AL237" i="7"/>
  <c r="AI237" i="7"/>
  <c r="AH237" i="7"/>
  <c r="AL236" i="7"/>
  <c r="AI236" i="7"/>
  <c r="AH236" i="7"/>
  <c r="AL235" i="7"/>
  <c r="AI235" i="7"/>
  <c r="AH235" i="7"/>
  <c r="AL234" i="7"/>
  <c r="AI234" i="7"/>
  <c r="AH234" i="7"/>
  <c r="AL233" i="7"/>
  <c r="AI233" i="7"/>
  <c r="AH233" i="7"/>
  <c r="AL232" i="7"/>
  <c r="AI232" i="7"/>
  <c r="AH232" i="7"/>
  <c r="AL231" i="7"/>
  <c r="AI231" i="7"/>
  <c r="AH231" i="7"/>
  <c r="AL230" i="7"/>
  <c r="AI230" i="7"/>
  <c r="AH230" i="7"/>
  <c r="AL229" i="7"/>
  <c r="AI229" i="7"/>
  <c r="AH229" i="7"/>
  <c r="AL228" i="7"/>
  <c r="AI228" i="7"/>
  <c r="AH228" i="7"/>
  <c r="AL227" i="7"/>
  <c r="AI227" i="7"/>
  <c r="AH227" i="7"/>
  <c r="AL226" i="7"/>
  <c r="AI226" i="7"/>
  <c r="AH226" i="7"/>
  <c r="AL225" i="7"/>
  <c r="AI225" i="7"/>
  <c r="AH225" i="7"/>
  <c r="AL224" i="7"/>
  <c r="AI224" i="7"/>
  <c r="AH224" i="7"/>
  <c r="AL223" i="7"/>
  <c r="AI223" i="7"/>
  <c r="AH223" i="7"/>
  <c r="AK223" i="7" s="1"/>
  <c r="AL222" i="7"/>
  <c r="AN222" i="7" s="1"/>
  <c r="AI222" i="7"/>
  <c r="AH222" i="7"/>
  <c r="AK222" i="7" s="1"/>
  <c r="AL221" i="7"/>
  <c r="AN221" i="7" s="1"/>
  <c r="AI221" i="7"/>
  <c r="AH221" i="7"/>
  <c r="AL220" i="7"/>
  <c r="AN220" i="7" s="1"/>
  <c r="AI220" i="7"/>
  <c r="AH220" i="7"/>
  <c r="AK220" i="7" s="1"/>
  <c r="AL219" i="7"/>
  <c r="AN219" i="7" s="1"/>
  <c r="AI219" i="7"/>
  <c r="AH219" i="7"/>
  <c r="AK219" i="7" s="1"/>
  <c r="AL218" i="7"/>
  <c r="AN218" i="7" s="1"/>
  <c r="AI218" i="7"/>
  <c r="AH218" i="7"/>
  <c r="AK218" i="7" s="1"/>
  <c r="AL217" i="7"/>
  <c r="AN217" i="7" s="1"/>
  <c r="AI217" i="7"/>
  <c r="AH217" i="7"/>
  <c r="AK217" i="7" s="1"/>
  <c r="AL216" i="7"/>
  <c r="AN216" i="7" s="1"/>
  <c r="AI216" i="7"/>
  <c r="AH216" i="7"/>
  <c r="AK216" i="7" s="1"/>
  <c r="AL215" i="7"/>
  <c r="AN215" i="7" s="1"/>
  <c r="AI215" i="7"/>
  <c r="AH215" i="7"/>
  <c r="AK215" i="7" s="1"/>
  <c r="AL214" i="7"/>
  <c r="AN214" i="7" s="1"/>
  <c r="AI214" i="7"/>
  <c r="AH214" i="7"/>
  <c r="AK214" i="7" s="1"/>
  <c r="AL213" i="7"/>
  <c r="AN213" i="7" s="1"/>
  <c r="AI213" i="7"/>
  <c r="AH213" i="7"/>
  <c r="AK213" i="7" s="1"/>
  <c r="AL212" i="7"/>
  <c r="AN212" i="7" s="1"/>
  <c r="AI212" i="7"/>
  <c r="AH212" i="7"/>
  <c r="AK212" i="7" s="1"/>
  <c r="AL211" i="7"/>
  <c r="AN211" i="7" s="1"/>
  <c r="AI211" i="7"/>
  <c r="AH211" i="7"/>
  <c r="AK211" i="7" s="1"/>
  <c r="AL210" i="7"/>
  <c r="AN210" i="7" s="1"/>
  <c r="AI210" i="7"/>
  <c r="AH210" i="7"/>
  <c r="AK210" i="7" s="1"/>
  <c r="AL209" i="7"/>
  <c r="AN209" i="7" s="1"/>
  <c r="AI209" i="7"/>
  <c r="AH209" i="7"/>
  <c r="AK209" i="7" s="1"/>
  <c r="AL208" i="7"/>
  <c r="AN208" i="7" s="1"/>
  <c r="AI208" i="7"/>
  <c r="AH208" i="7"/>
  <c r="AK208" i="7" s="1"/>
  <c r="AL207" i="7"/>
  <c r="AN207" i="7" s="1"/>
  <c r="AI207" i="7"/>
  <c r="AH207" i="7"/>
  <c r="AK207" i="7" s="1"/>
  <c r="AB207" i="7"/>
  <c r="AL206" i="7"/>
  <c r="AI206" i="7"/>
  <c r="AH206" i="7"/>
  <c r="AP205" i="7"/>
  <c r="AN205" i="7"/>
  <c r="AI205" i="7"/>
  <c r="AH205" i="7"/>
  <c r="AK205" i="7" s="1"/>
  <c r="AL204" i="7"/>
  <c r="AN204" i="7" s="1"/>
  <c r="AI204" i="7"/>
  <c r="AH204" i="7"/>
  <c r="AK204" i="7" s="1"/>
  <c r="AL203" i="7"/>
  <c r="AI203" i="7"/>
  <c r="AH203" i="7"/>
  <c r="AK203" i="7" s="1"/>
  <c r="AH200" i="7"/>
  <c r="V200" i="7"/>
  <c r="W200" i="7" s="1"/>
  <c r="T200" i="7"/>
  <c r="X200" i="7" s="1"/>
  <c r="Z200" i="7" s="1"/>
  <c r="S200" i="7"/>
  <c r="Q200" i="7"/>
  <c r="K200" i="7"/>
  <c r="AH199" i="7"/>
  <c r="V199" i="7"/>
  <c r="W199" i="7" s="1"/>
  <c r="T199" i="7"/>
  <c r="X199" i="7" s="1"/>
  <c r="Z199" i="7" s="1"/>
  <c r="S199" i="7"/>
  <c r="Q199" i="7"/>
  <c r="AH198" i="7"/>
  <c r="V198" i="7"/>
  <c r="W198" i="7" s="1"/>
  <c r="T198" i="7"/>
  <c r="X198" i="7" s="1"/>
  <c r="Z198" i="7" s="1"/>
  <c r="S198" i="7"/>
  <c r="Q198" i="7"/>
  <c r="AH197" i="7"/>
  <c r="V197" i="7"/>
  <c r="W197" i="7" s="1"/>
  <c r="T197" i="7"/>
  <c r="X197" i="7" s="1"/>
  <c r="Z197" i="7" s="1"/>
  <c r="S197" i="7"/>
  <c r="Q197" i="7"/>
  <c r="AH196" i="7"/>
  <c r="V196" i="7"/>
  <c r="W196" i="7" s="1"/>
  <c r="T196" i="7"/>
  <c r="X196" i="7" s="1"/>
  <c r="Z196" i="7" s="1"/>
  <c r="S196" i="7"/>
  <c r="Q196" i="7"/>
  <c r="AH195" i="7"/>
  <c r="V195" i="7"/>
  <c r="W195" i="7" s="1"/>
  <c r="T195" i="7"/>
  <c r="X195" i="7" s="1"/>
  <c r="Z195" i="7" s="1"/>
  <c r="S195" i="7"/>
  <c r="Q195" i="7"/>
  <c r="AH194" i="7"/>
  <c r="V194" i="7"/>
  <c r="W194" i="7" s="1"/>
  <c r="T194" i="7"/>
  <c r="X194" i="7" s="1"/>
  <c r="Z194" i="7" s="1"/>
  <c r="S194" i="7"/>
  <c r="Q194" i="7"/>
  <c r="AH193" i="7"/>
  <c r="V193" i="7"/>
  <c r="W193" i="7" s="1"/>
  <c r="T193" i="7"/>
  <c r="X193" i="7" s="1"/>
  <c r="Z193" i="7" s="1"/>
  <c r="S193" i="7"/>
  <c r="Q193" i="7"/>
  <c r="AH192" i="7"/>
  <c r="V192" i="7"/>
  <c r="W192" i="7" s="1"/>
  <c r="T192" i="7"/>
  <c r="X192" i="7" s="1"/>
  <c r="Z192" i="7" s="1"/>
  <c r="S192" i="7"/>
  <c r="Q192" i="7"/>
  <c r="AH191" i="7"/>
  <c r="V191" i="7"/>
  <c r="W191" i="7" s="1"/>
  <c r="T191" i="7"/>
  <c r="X191" i="7" s="1"/>
  <c r="Z191" i="7" s="1"/>
  <c r="S191" i="7"/>
  <c r="Q191" i="7"/>
  <c r="AH190" i="7"/>
  <c r="V190" i="7"/>
  <c r="W190" i="7" s="1"/>
  <c r="T190" i="7"/>
  <c r="X190" i="7" s="1"/>
  <c r="Z190" i="7" s="1"/>
  <c r="S190" i="7"/>
  <c r="Q190" i="7"/>
  <c r="AH189" i="7"/>
  <c r="V189" i="7"/>
  <c r="W189" i="7" s="1"/>
  <c r="T189" i="7"/>
  <c r="X189" i="7" s="1"/>
  <c r="Z189" i="7" s="1"/>
  <c r="S189" i="7"/>
  <c r="Q189" i="7"/>
  <c r="AH188" i="7"/>
  <c r="V188" i="7"/>
  <c r="W188" i="7" s="1"/>
  <c r="T188" i="7"/>
  <c r="X188" i="7" s="1"/>
  <c r="Z188" i="7" s="1"/>
  <c r="S188" i="7"/>
  <c r="Q188" i="7"/>
  <c r="AH187" i="7"/>
  <c r="V187" i="7"/>
  <c r="W187" i="7" s="1"/>
  <c r="T187" i="7"/>
  <c r="X187" i="7" s="1"/>
  <c r="Z187" i="7" s="1"/>
  <c r="S187" i="7"/>
  <c r="Q187" i="7"/>
  <c r="AH186" i="7"/>
  <c r="V186" i="7"/>
  <c r="W186" i="7" s="1"/>
  <c r="T186" i="7"/>
  <c r="X186" i="7" s="1"/>
  <c r="Z186" i="7" s="1"/>
  <c r="S186" i="7"/>
  <c r="Q186" i="7"/>
  <c r="AH185" i="7"/>
  <c r="V185" i="7"/>
  <c r="W185" i="7" s="1"/>
  <c r="T185" i="7"/>
  <c r="X185" i="7" s="1"/>
  <c r="Z185" i="7" s="1"/>
  <c r="S185" i="7"/>
  <c r="Q185" i="7"/>
  <c r="AH184" i="7"/>
  <c r="V184" i="7"/>
  <c r="W184" i="7" s="1"/>
  <c r="T184" i="7"/>
  <c r="X184" i="7" s="1"/>
  <c r="Z184" i="7" s="1"/>
  <c r="S184" i="7"/>
  <c r="Q184" i="7"/>
  <c r="AH183" i="7"/>
  <c r="V183" i="7"/>
  <c r="W183" i="7" s="1"/>
  <c r="T183" i="7"/>
  <c r="X183" i="7" s="1"/>
  <c r="Z183" i="7" s="1"/>
  <c r="S183" i="7"/>
  <c r="Q183" i="7"/>
  <c r="AH182" i="7"/>
  <c r="V182" i="7"/>
  <c r="W182" i="7" s="1"/>
  <c r="T182" i="7"/>
  <c r="X182" i="7" s="1"/>
  <c r="Z182" i="7" s="1"/>
  <c r="S182" i="7"/>
  <c r="Q182" i="7"/>
  <c r="AH181" i="7"/>
  <c r="V181" i="7"/>
  <c r="W181" i="7" s="1"/>
  <c r="T181" i="7"/>
  <c r="X181" i="7" s="1"/>
  <c r="Z181" i="7" s="1"/>
  <c r="S181" i="7"/>
  <c r="Q181" i="7"/>
  <c r="AH180" i="7"/>
  <c r="V180" i="7"/>
  <c r="W180" i="7" s="1"/>
  <c r="T180" i="7"/>
  <c r="X180" i="7" s="1"/>
  <c r="Z180" i="7" s="1"/>
  <c r="S180" i="7"/>
  <c r="Q180" i="7"/>
  <c r="AH179" i="7"/>
  <c r="V179" i="7"/>
  <c r="W179" i="7" s="1"/>
  <c r="T179" i="7"/>
  <c r="X179" i="7" s="1"/>
  <c r="Z179" i="7" s="1"/>
  <c r="S179" i="7"/>
  <c r="Q179" i="7"/>
  <c r="AH178" i="7"/>
  <c r="V178" i="7"/>
  <c r="W178" i="7" s="1"/>
  <c r="T178" i="7"/>
  <c r="X178" i="7" s="1"/>
  <c r="Z178" i="7" s="1"/>
  <c r="S178" i="7"/>
  <c r="Q178" i="7"/>
  <c r="AH177" i="7"/>
  <c r="W177" i="7"/>
  <c r="V177" i="7"/>
  <c r="T177" i="7"/>
  <c r="X177" i="7" s="1"/>
  <c r="Z177" i="7" s="1"/>
  <c r="S177" i="7"/>
  <c r="Q177" i="7"/>
  <c r="AH176" i="7"/>
  <c r="V176" i="7"/>
  <c r="W176" i="7" s="1"/>
  <c r="T176" i="7"/>
  <c r="X176" i="7" s="1"/>
  <c r="Z176" i="7" s="1"/>
  <c r="S176" i="7"/>
  <c r="Q176" i="7"/>
  <c r="AH175" i="7"/>
  <c r="W175" i="7"/>
  <c r="V175" i="7"/>
  <c r="T175" i="7"/>
  <c r="X175" i="7" s="1"/>
  <c r="Z175" i="7" s="1"/>
  <c r="S175" i="7"/>
  <c r="Q175" i="7"/>
  <c r="AH174" i="7"/>
  <c r="V174" i="7"/>
  <c r="W174" i="7" s="1"/>
  <c r="T174" i="7"/>
  <c r="X174" i="7" s="1"/>
  <c r="Z174" i="7" s="1"/>
  <c r="S174" i="7"/>
  <c r="Q174" i="7"/>
  <c r="AH173" i="7"/>
  <c r="V173" i="7"/>
  <c r="W173" i="7" s="1"/>
  <c r="T173" i="7"/>
  <c r="X173" i="7" s="1"/>
  <c r="Z173" i="7" s="1"/>
  <c r="S173" i="7"/>
  <c r="Q173" i="7"/>
  <c r="AH172" i="7"/>
  <c r="V172" i="7"/>
  <c r="W172" i="7" s="1"/>
  <c r="T172" i="7"/>
  <c r="X172" i="7" s="1"/>
  <c r="Z172" i="7" s="1"/>
  <c r="S172" i="7"/>
  <c r="Q172" i="7"/>
  <c r="AH171" i="7"/>
  <c r="V171" i="7"/>
  <c r="W171" i="7" s="1"/>
  <c r="T171" i="7"/>
  <c r="X171" i="7" s="1"/>
  <c r="Z171" i="7" s="1"/>
  <c r="S171" i="7"/>
  <c r="Q171" i="7"/>
  <c r="AH170" i="7"/>
  <c r="V170" i="7"/>
  <c r="W170" i="7" s="1"/>
  <c r="T170" i="7"/>
  <c r="X170" i="7" s="1"/>
  <c r="Z170" i="7" s="1"/>
  <c r="S170" i="7"/>
  <c r="Q170" i="7"/>
  <c r="AH169" i="7"/>
  <c r="W169" i="7"/>
  <c r="V169" i="7"/>
  <c r="T169" i="7"/>
  <c r="X169" i="7" s="1"/>
  <c r="Z169" i="7" s="1"/>
  <c r="S169" i="7"/>
  <c r="Q169" i="7"/>
  <c r="AH168" i="7"/>
  <c r="V168" i="7"/>
  <c r="W168" i="7" s="1"/>
  <c r="T168" i="7"/>
  <c r="X168" i="7" s="1"/>
  <c r="Z168" i="7" s="1"/>
  <c r="S168" i="7"/>
  <c r="Q168" i="7"/>
  <c r="AH167" i="7"/>
  <c r="W167" i="7"/>
  <c r="V167" i="7"/>
  <c r="T167" i="7"/>
  <c r="X167" i="7" s="1"/>
  <c r="Z167" i="7" s="1"/>
  <c r="S167" i="7"/>
  <c r="Q167" i="7"/>
  <c r="AH166" i="7"/>
  <c r="V166" i="7"/>
  <c r="W166" i="7" s="1"/>
  <c r="T166" i="7"/>
  <c r="X166" i="7" s="1"/>
  <c r="Z166" i="7" s="1"/>
  <c r="S166" i="7"/>
  <c r="Q166" i="7"/>
  <c r="AH165" i="7"/>
  <c r="V165" i="7"/>
  <c r="W165" i="7" s="1"/>
  <c r="T165" i="7"/>
  <c r="X165" i="7" s="1"/>
  <c r="Z165" i="7" s="1"/>
  <c r="S165" i="7"/>
  <c r="Q165" i="7"/>
  <c r="AH164" i="7"/>
  <c r="V164" i="7"/>
  <c r="W164" i="7" s="1"/>
  <c r="T164" i="7"/>
  <c r="X164" i="7" s="1"/>
  <c r="Z164" i="7" s="1"/>
  <c r="S164" i="7"/>
  <c r="Q164" i="7"/>
  <c r="AH163" i="7"/>
  <c r="V163" i="7"/>
  <c r="W163" i="7" s="1"/>
  <c r="T163" i="7"/>
  <c r="X163" i="7" s="1"/>
  <c r="Z163" i="7" s="1"/>
  <c r="S163" i="7"/>
  <c r="Q163" i="7"/>
  <c r="AH162" i="7"/>
  <c r="V162" i="7"/>
  <c r="W162" i="7" s="1"/>
  <c r="T162" i="7"/>
  <c r="X162" i="7" s="1"/>
  <c r="Z162" i="7" s="1"/>
  <c r="S162" i="7"/>
  <c r="Q162" i="7"/>
  <c r="AH161" i="7"/>
  <c r="W161" i="7"/>
  <c r="V161" i="7"/>
  <c r="T161" i="7"/>
  <c r="X161" i="7" s="1"/>
  <c r="Z161" i="7" s="1"/>
  <c r="S161" i="7"/>
  <c r="Q161" i="7"/>
  <c r="AH160" i="7"/>
  <c r="V160" i="7"/>
  <c r="W160" i="7" s="1"/>
  <c r="T160" i="7"/>
  <c r="X160" i="7" s="1"/>
  <c r="Z160" i="7" s="1"/>
  <c r="S160" i="7"/>
  <c r="Q160" i="7"/>
  <c r="AH159" i="7"/>
  <c r="W159" i="7"/>
  <c r="V159" i="7"/>
  <c r="T159" i="7"/>
  <c r="X159" i="7" s="1"/>
  <c r="Z159" i="7" s="1"/>
  <c r="S159" i="7"/>
  <c r="Q159" i="7"/>
  <c r="AH158" i="7"/>
  <c r="V158" i="7"/>
  <c r="W158" i="7" s="1"/>
  <c r="T158" i="7"/>
  <c r="X158" i="7" s="1"/>
  <c r="Z158" i="7" s="1"/>
  <c r="S158" i="7"/>
  <c r="Q158" i="7"/>
  <c r="AH157" i="7"/>
  <c r="V157" i="7"/>
  <c r="W157" i="7" s="1"/>
  <c r="T157" i="7"/>
  <c r="X157" i="7" s="1"/>
  <c r="Z157" i="7" s="1"/>
  <c r="S157" i="7"/>
  <c r="Q157" i="7"/>
  <c r="AH156" i="7"/>
  <c r="V156" i="7"/>
  <c r="W156" i="7" s="1"/>
  <c r="T156" i="7"/>
  <c r="X156" i="7" s="1"/>
  <c r="Z156" i="7" s="1"/>
  <c r="S156" i="7"/>
  <c r="Q156" i="7"/>
  <c r="AH155" i="7"/>
  <c r="V155" i="7"/>
  <c r="W155" i="7" s="1"/>
  <c r="T155" i="7"/>
  <c r="X155" i="7" s="1"/>
  <c r="Z155" i="7" s="1"/>
  <c r="S155" i="7"/>
  <c r="Q155" i="7"/>
  <c r="AH154" i="7"/>
  <c r="V154" i="7"/>
  <c r="W154" i="7" s="1"/>
  <c r="T154" i="7"/>
  <c r="X154" i="7" s="1"/>
  <c r="Z154" i="7" s="1"/>
  <c r="S154" i="7"/>
  <c r="Q154" i="7"/>
  <c r="AH153" i="7"/>
  <c r="W153" i="7"/>
  <c r="V153" i="7"/>
  <c r="T153" i="7"/>
  <c r="X153" i="7" s="1"/>
  <c r="Z153" i="7" s="1"/>
  <c r="S153" i="7"/>
  <c r="Q153" i="7"/>
  <c r="AH152" i="7"/>
  <c r="V152" i="7"/>
  <c r="W152" i="7" s="1"/>
  <c r="T152" i="7"/>
  <c r="X152" i="7" s="1"/>
  <c r="Z152" i="7" s="1"/>
  <c r="S152" i="7"/>
  <c r="Q152" i="7"/>
  <c r="AH151" i="7"/>
  <c r="W151" i="7"/>
  <c r="V151" i="7"/>
  <c r="T151" i="7"/>
  <c r="X151" i="7" s="1"/>
  <c r="Z151" i="7" s="1"/>
  <c r="S151" i="7"/>
  <c r="Q151" i="7"/>
  <c r="AH150" i="7"/>
  <c r="V150" i="7"/>
  <c r="W150" i="7" s="1"/>
  <c r="T150" i="7"/>
  <c r="X150" i="7" s="1"/>
  <c r="Z150" i="7" s="1"/>
  <c r="S150" i="7"/>
  <c r="Q150" i="7"/>
  <c r="AH149" i="7"/>
  <c r="V149" i="7"/>
  <c r="W149" i="7" s="1"/>
  <c r="T149" i="7"/>
  <c r="X149" i="7" s="1"/>
  <c r="Z149" i="7" s="1"/>
  <c r="S149" i="7"/>
  <c r="Q149" i="7"/>
  <c r="AH148" i="7"/>
  <c r="V148" i="7"/>
  <c r="W148" i="7" s="1"/>
  <c r="T148" i="7"/>
  <c r="X148" i="7" s="1"/>
  <c r="Z148" i="7" s="1"/>
  <c r="S148" i="7"/>
  <c r="Q148" i="7"/>
  <c r="AH147" i="7"/>
  <c r="V147" i="7"/>
  <c r="W147" i="7" s="1"/>
  <c r="T147" i="7"/>
  <c r="X147" i="7" s="1"/>
  <c r="Z147" i="7" s="1"/>
  <c r="S147" i="7"/>
  <c r="Q147" i="7"/>
  <c r="AH146" i="7"/>
  <c r="V146" i="7"/>
  <c r="W146" i="7" s="1"/>
  <c r="T146" i="7"/>
  <c r="X146" i="7" s="1"/>
  <c r="Z146" i="7" s="1"/>
  <c r="S146" i="7"/>
  <c r="Q146" i="7"/>
  <c r="AH145" i="7"/>
  <c r="W145" i="7"/>
  <c r="V145" i="7"/>
  <c r="T145" i="7"/>
  <c r="X145" i="7" s="1"/>
  <c r="Z145" i="7" s="1"/>
  <c r="S145" i="7"/>
  <c r="Q145" i="7"/>
  <c r="AH144" i="7"/>
  <c r="V144" i="7"/>
  <c r="W144" i="7" s="1"/>
  <c r="T144" i="7"/>
  <c r="X144" i="7" s="1"/>
  <c r="Z144" i="7" s="1"/>
  <c r="S144" i="7"/>
  <c r="Q144" i="7"/>
  <c r="AH143" i="7"/>
  <c r="W143" i="7"/>
  <c r="V143" i="7"/>
  <c r="T143" i="7"/>
  <c r="X143" i="7" s="1"/>
  <c r="Z143" i="7" s="1"/>
  <c r="S143" i="7"/>
  <c r="Q143" i="7"/>
  <c r="AH142" i="7"/>
  <c r="V142" i="7"/>
  <c r="W142" i="7" s="1"/>
  <c r="T142" i="7"/>
  <c r="X142" i="7" s="1"/>
  <c r="Z142" i="7" s="1"/>
  <c r="S142" i="7"/>
  <c r="Q142" i="7"/>
  <c r="AH141" i="7"/>
  <c r="V141" i="7"/>
  <c r="W141" i="7" s="1"/>
  <c r="T141" i="7"/>
  <c r="X141" i="7" s="1"/>
  <c r="Z141" i="7" s="1"/>
  <c r="S141" i="7"/>
  <c r="Q141" i="7"/>
  <c r="AH140" i="7"/>
  <c r="V140" i="7"/>
  <c r="W140" i="7" s="1"/>
  <c r="T140" i="7"/>
  <c r="X140" i="7" s="1"/>
  <c r="Z140" i="7" s="1"/>
  <c r="S140" i="7"/>
  <c r="Q140" i="7"/>
  <c r="AH139" i="7"/>
  <c r="V139" i="7"/>
  <c r="W139" i="7" s="1"/>
  <c r="T139" i="7"/>
  <c r="X139" i="7" s="1"/>
  <c r="Z139" i="7" s="1"/>
  <c r="S139" i="7"/>
  <c r="Q139" i="7"/>
  <c r="AH138" i="7"/>
  <c r="V138" i="7"/>
  <c r="W138" i="7" s="1"/>
  <c r="T138" i="7"/>
  <c r="X138" i="7" s="1"/>
  <c r="Z138" i="7" s="1"/>
  <c r="S138" i="7"/>
  <c r="Q138" i="7"/>
  <c r="AH137" i="7"/>
  <c r="W137" i="7"/>
  <c r="V137" i="7"/>
  <c r="T137" i="7"/>
  <c r="X137" i="7" s="1"/>
  <c r="Z137" i="7" s="1"/>
  <c r="S137" i="7"/>
  <c r="Q137" i="7"/>
  <c r="AH136" i="7"/>
  <c r="V136" i="7"/>
  <c r="W136" i="7" s="1"/>
  <c r="T136" i="7"/>
  <c r="X136" i="7" s="1"/>
  <c r="Z136" i="7" s="1"/>
  <c r="S136" i="7"/>
  <c r="Q136" i="7"/>
  <c r="AH135" i="7"/>
  <c r="W135" i="7"/>
  <c r="V135" i="7"/>
  <c r="T135" i="7"/>
  <c r="X135" i="7" s="1"/>
  <c r="Z135" i="7" s="1"/>
  <c r="S135" i="7"/>
  <c r="Q135" i="7"/>
  <c r="AH134" i="7"/>
  <c r="V134" i="7"/>
  <c r="W134" i="7" s="1"/>
  <c r="T134" i="7"/>
  <c r="X134" i="7" s="1"/>
  <c r="Z134" i="7" s="1"/>
  <c r="S134" i="7"/>
  <c r="Q134" i="7"/>
  <c r="AH133" i="7"/>
  <c r="V133" i="7"/>
  <c r="W133" i="7" s="1"/>
  <c r="T133" i="7"/>
  <c r="X133" i="7" s="1"/>
  <c r="Z133" i="7" s="1"/>
  <c r="S133" i="7"/>
  <c r="Q133" i="7"/>
  <c r="AH132" i="7"/>
  <c r="V132" i="7"/>
  <c r="W132" i="7" s="1"/>
  <c r="T132" i="7"/>
  <c r="X132" i="7" s="1"/>
  <c r="Z132" i="7" s="1"/>
  <c r="S132" i="7"/>
  <c r="Q132" i="7"/>
  <c r="AH131" i="7"/>
  <c r="V131" i="7"/>
  <c r="W131" i="7" s="1"/>
  <c r="T131" i="7"/>
  <c r="X131" i="7" s="1"/>
  <c r="Z131" i="7" s="1"/>
  <c r="S131" i="7"/>
  <c r="Q131" i="7"/>
  <c r="AH130" i="7"/>
  <c r="V130" i="7"/>
  <c r="W130" i="7" s="1"/>
  <c r="T130" i="7"/>
  <c r="X130" i="7" s="1"/>
  <c r="Z130" i="7" s="1"/>
  <c r="S130" i="7"/>
  <c r="Q130" i="7"/>
  <c r="AH129" i="7"/>
  <c r="W129" i="7"/>
  <c r="V129" i="7"/>
  <c r="T129" i="7"/>
  <c r="X129" i="7" s="1"/>
  <c r="Z129" i="7" s="1"/>
  <c r="S129" i="7"/>
  <c r="Q129" i="7"/>
  <c r="AH128" i="7"/>
  <c r="V128" i="7"/>
  <c r="W128" i="7" s="1"/>
  <c r="T128" i="7"/>
  <c r="X128" i="7" s="1"/>
  <c r="Z128" i="7" s="1"/>
  <c r="S128" i="7"/>
  <c r="Q128" i="7"/>
  <c r="AH127" i="7"/>
  <c r="W127" i="7"/>
  <c r="V127" i="7"/>
  <c r="T127" i="7"/>
  <c r="X127" i="7" s="1"/>
  <c r="Z127" i="7" s="1"/>
  <c r="S127" i="7"/>
  <c r="Q127" i="7"/>
  <c r="AH126" i="7"/>
  <c r="V126" i="7"/>
  <c r="W126" i="7" s="1"/>
  <c r="T126" i="7"/>
  <c r="X126" i="7" s="1"/>
  <c r="Z126" i="7" s="1"/>
  <c r="S126" i="7"/>
  <c r="Q126" i="7"/>
  <c r="AH125" i="7"/>
  <c r="V125" i="7"/>
  <c r="W125" i="7" s="1"/>
  <c r="T125" i="7"/>
  <c r="X125" i="7" s="1"/>
  <c r="Z125" i="7" s="1"/>
  <c r="S125" i="7"/>
  <c r="Q125" i="7"/>
  <c r="AH124" i="7"/>
  <c r="V124" i="7"/>
  <c r="W124" i="7" s="1"/>
  <c r="T124" i="7"/>
  <c r="X124" i="7" s="1"/>
  <c r="Z124" i="7" s="1"/>
  <c r="S124" i="7"/>
  <c r="Q124" i="7"/>
  <c r="AH123" i="7"/>
  <c r="V123" i="7"/>
  <c r="W123" i="7" s="1"/>
  <c r="T123" i="7"/>
  <c r="X123" i="7" s="1"/>
  <c r="Z123" i="7" s="1"/>
  <c r="S123" i="7"/>
  <c r="Q123" i="7"/>
  <c r="AH122" i="7"/>
  <c r="V122" i="7"/>
  <c r="W122" i="7" s="1"/>
  <c r="T122" i="7"/>
  <c r="X122" i="7" s="1"/>
  <c r="Z122" i="7" s="1"/>
  <c r="S122" i="7"/>
  <c r="Q122" i="7"/>
  <c r="AH121" i="7"/>
  <c r="W121" i="7"/>
  <c r="V121" i="7"/>
  <c r="T121" i="7"/>
  <c r="X121" i="7" s="1"/>
  <c r="Z121" i="7" s="1"/>
  <c r="S121" i="7"/>
  <c r="Q121" i="7"/>
  <c r="AH120" i="7"/>
  <c r="V120" i="7"/>
  <c r="W120" i="7" s="1"/>
  <c r="T120" i="7"/>
  <c r="X120" i="7" s="1"/>
  <c r="Z120" i="7" s="1"/>
  <c r="S120" i="7"/>
  <c r="Q120" i="7"/>
  <c r="AH119" i="7"/>
  <c r="W119" i="7"/>
  <c r="V119" i="7"/>
  <c r="T119" i="7"/>
  <c r="X119" i="7" s="1"/>
  <c r="Z119" i="7" s="1"/>
  <c r="S119" i="7"/>
  <c r="Q119" i="7"/>
  <c r="AH118" i="7"/>
  <c r="V118" i="7"/>
  <c r="W118" i="7" s="1"/>
  <c r="T118" i="7"/>
  <c r="X118" i="7" s="1"/>
  <c r="Z118" i="7" s="1"/>
  <c r="S118" i="7"/>
  <c r="Q118" i="7"/>
  <c r="AH117" i="7"/>
  <c r="V117" i="7"/>
  <c r="W117" i="7" s="1"/>
  <c r="T117" i="7"/>
  <c r="X117" i="7" s="1"/>
  <c r="Z117" i="7" s="1"/>
  <c r="S117" i="7"/>
  <c r="Q117" i="7"/>
  <c r="AH116" i="7"/>
  <c r="V116" i="7"/>
  <c r="W116" i="7" s="1"/>
  <c r="T116" i="7"/>
  <c r="X116" i="7" s="1"/>
  <c r="Z116" i="7" s="1"/>
  <c r="S116" i="7"/>
  <c r="Q116" i="7"/>
  <c r="AH115" i="7"/>
  <c r="V115" i="7"/>
  <c r="W115" i="7" s="1"/>
  <c r="T115" i="7"/>
  <c r="X115" i="7" s="1"/>
  <c r="Z115" i="7" s="1"/>
  <c r="S115" i="7"/>
  <c r="Q115" i="7"/>
  <c r="AH114" i="7"/>
  <c r="V114" i="7"/>
  <c r="W114" i="7" s="1"/>
  <c r="T114" i="7"/>
  <c r="X114" i="7" s="1"/>
  <c r="Z114" i="7" s="1"/>
  <c r="S114" i="7"/>
  <c r="Q114" i="7"/>
  <c r="AH113" i="7"/>
  <c r="W113" i="7"/>
  <c r="V113" i="7"/>
  <c r="T113" i="7"/>
  <c r="X113" i="7" s="1"/>
  <c r="Z113" i="7" s="1"/>
  <c r="S113" i="7"/>
  <c r="Q113" i="7"/>
  <c r="AH112" i="7"/>
  <c r="V112" i="7"/>
  <c r="W112" i="7" s="1"/>
  <c r="T112" i="7"/>
  <c r="X112" i="7" s="1"/>
  <c r="Z112" i="7" s="1"/>
  <c r="S112" i="7"/>
  <c r="Q112" i="7"/>
  <c r="AH111" i="7"/>
  <c r="W111" i="7"/>
  <c r="V111" i="7"/>
  <c r="T111" i="7"/>
  <c r="X111" i="7" s="1"/>
  <c r="Z111" i="7" s="1"/>
  <c r="S111" i="7"/>
  <c r="Q111" i="7"/>
  <c r="AH110" i="7"/>
  <c r="V110" i="7"/>
  <c r="W110" i="7" s="1"/>
  <c r="T110" i="7"/>
  <c r="X110" i="7" s="1"/>
  <c r="Z110" i="7" s="1"/>
  <c r="S110" i="7"/>
  <c r="Q110" i="7"/>
  <c r="AH109" i="7"/>
  <c r="V109" i="7"/>
  <c r="W109" i="7" s="1"/>
  <c r="T109" i="7"/>
  <c r="X109" i="7" s="1"/>
  <c r="Z109" i="7" s="1"/>
  <c r="S109" i="7"/>
  <c r="Q109" i="7"/>
  <c r="AH108" i="7"/>
  <c r="V108" i="7"/>
  <c r="W108" i="7" s="1"/>
  <c r="T108" i="7"/>
  <c r="X108" i="7" s="1"/>
  <c r="Z108" i="7" s="1"/>
  <c r="S108" i="7"/>
  <c r="Q108" i="7"/>
  <c r="AH107" i="7"/>
  <c r="V107" i="7"/>
  <c r="W107" i="7" s="1"/>
  <c r="T107" i="7"/>
  <c r="X107" i="7" s="1"/>
  <c r="Z107" i="7" s="1"/>
  <c r="S107" i="7"/>
  <c r="Q107" i="7"/>
  <c r="AH106" i="7"/>
  <c r="V106" i="7"/>
  <c r="W106" i="7" s="1"/>
  <c r="T106" i="7"/>
  <c r="X106" i="7" s="1"/>
  <c r="Z106" i="7" s="1"/>
  <c r="S106" i="7"/>
  <c r="Q106" i="7"/>
  <c r="AH105" i="7"/>
  <c r="W105" i="7"/>
  <c r="V105" i="7"/>
  <c r="T105" i="7"/>
  <c r="X105" i="7" s="1"/>
  <c r="Z105" i="7" s="1"/>
  <c r="S105" i="7"/>
  <c r="Q105" i="7"/>
  <c r="AH104" i="7"/>
  <c r="V104" i="7"/>
  <c r="W104" i="7" s="1"/>
  <c r="T104" i="7"/>
  <c r="X104" i="7" s="1"/>
  <c r="Z104" i="7" s="1"/>
  <c r="S104" i="7"/>
  <c r="Q104" i="7"/>
  <c r="AH103" i="7"/>
  <c r="W103" i="7"/>
  <c r="V103" i="7"/>
  <c r="T103" i="7"/>
  <c r="X103" i="7" s="1"/>
  <c r="Z103" i="7" s="1"/>
  <c r="S103" i="7"/>
  <c r="Q103" i="7"/>
  <c r="AH102" i="7"/>
  <c r="V102" i="7"/>
  <c r="W102" i="7" s="1"/>
  <c r="T102" i="7"/>
  <c r="X102" i="7" s="1"/>
  <c r="Z102" i="7" s="1"/>
  <c r="S102" i="7"/>
  <c r="Q102" i="7"/>
  <c r="AH101" i="7"/>
  <c r="V101" i="7"/>
  <c r="W101" i="7" s="1"/>
  <c r="T101" i="7"/>
  <c r="X101" i="7" s="1"/>
  <c r="Z101" i="7" s="1"/>
  <c r="S101" i="7"/>
  <c r="Q101" i="7"/>
  <c r="AH100" i="7"/>
  <c r="V100" i="7"/>
  <c r="W100" i="7" s="1"/>
  <c r="T100" i="7"/>
  <c r="X100" i="7" s="1"/>
  <c r="Z100" i="7" s="1"/>
  <c r="S100" i="7"/>
  <c r="Q100" i="7"/>
  <c r="AH99" i="7"/>
  <c r="V99" i="7"/>
  <c r="W99" i="7" s="1"/>
  <c r="T99" i="7"/>
  <c r="X99" i="7" s="1"/>
  <c r="Z99" i="7" s="1"/>
  <c r="S99" i="7"/>
  <c r="Q99" i="7"/>
  <c r="AH98" i="7"/>
  <c r="V98" i="7"/>
  <c r="W98" i="7" s="1"/>
  <c r="T98" i="7"/>
  <c r="X98" i="7" s="1"/>
  <c r="Z98" i="7" s="1"/>
  <c r="S98" i="7"/>
  <c r="Q98" i="7"/>
  <c r="AH97" i="7"/>
  <c r="W97" i="7"/>
  <c r="V97" i="7"/>
  <c r="T97" i="7"/>
  <c r="X97" i="7" s="1"/>
  <c r="Z97" i="7" s="1"/>
  <c r="S97" i="7"/>
  <c r="Q97" i="7"/>
  <c r="AH96" i="7"/>
  <c r="V96" i="7"/>
  <c r="W96" i="7" s="1"/>
  <c r="T96" i="7"/>
  <c r="X96" i="7" s="1"/>
  <c r="Z96" i="7" s="1"/>
  <c r="S96" i="7"/>
  <c r="Q96" i="7"/>
  <c r="AH95" i="7"/>
  <c r="W95" i="7"/>
  <c r="V95" i="7"/>
  <c r="T95" i="7"/>
  <c r="X95" i="7" s="1"/>
  <c r="Z95" i="7" s="1"/>
  <c r="S95" i="7"/>
  <c r="Q95" i="7"/>
  <c r="AH94" i="7"/>
  <c r="V94" i="7"/>
  <c r="W94" i="7" s="1"/>
  <c r="T94" i="7"/>
  <c r="X94" i="7" s="1"/>
  <c r="Z94" i="7" s="1"/>
  <c r="S94" i="7"/>
  <c r="Q94" i="7"/>
  <c r="AH93" i="7"/>
  <c r="V93" i="7"/>
  <c r="W93" i="7" s="1"/>
  <c r="T93" i="7"/>
  <c r="X93" i="7" s="1"/>
  <c r="Z93" i="7" s="1"/>
  <c r="S93" i="7"/>
  <c r="Q93" i="7"/>
  <c r="AH92" i="7"/>
  <c r="V92" i="7"/>
  <c r="W92" i="7" s="1"/>
  <c r="T92" i="7"/>
  <c r="X92" i="7" s="1"/>
  <c r="Z92" i="7" s="1"/>
  <c r="S92" i="7"/>
  <c r="Q92" i="7"/>
  <c r="AH91" i="7"/>
  <c r="V91" i="7"/>
  <c r="W91" i="7" s="1"/>
  <c r="T91" i="7"/>
  <c r="X91" i="7" s="1"/>
  <c r="Z91" i="7" s="1"/>
  <c r="S91" i="7"/>
  <c r="Q91" i="7"/>
  <c r="AH90" i="7"/>
  <c r="V90" i="7"/>
  <c r="W90" i="7" s="1"/>
  <c r="T90" i="7"/>
  <c r="X90" i="7" s="1"/>
  <c r="Z90" i="7" s="1"/>
  <c r="S90" i="7"/>
  <c r="Q90" i="7"/>
  <c r="AH89" i="7"/>
  <c r="W89" i="7"/>
  <c r="V89" i="7"/>
  <c r="T89" i="7"/>
  <c r="X89" i="7" s="1"/>
  <c r="Z89" i="7" s="1"/>
  <c r="S89" i="7"/>
  <c r="Q89" i="7"/>
  <c r="AH88" i="7"/>
  <c r="V88" i="7"/>
  <c r="W88" i="7" s="1"/>
  <c r="T88" i="7"/>
  <c r="X88" i="7" s="1"/>
  <c r="Z88" i="7" s="1"/>
  <c r="S88" i="7"/>
  <c r="Q88" i="7"/>
  <c r="AH87" i="7"/>
  <c r="V87" i="7"/>
  <c r="T87" i="7"/>
  <c r="X87" i="7" s="1"/>
  <c r="Z87" i="7" s="1"/>
  <c r="S87" i="7"/>
  <c r="Q87" i="7"/>
  <c r="K87" i="7"/>
  <c r="AH86" i="7"/>
  <c r="V86" i="7"/>
  <c r="T86" i="7"/>
  <c r="X86" i="7" s="1"/>
  <c r="Z86" i="7" s="1"/>
  <c r="S86" i="7"/>
  <c r="Q86" i="7"/>
  <c r="K86" i="7"/>
  <c r="AH85" i="7"/>
  <c r="V85" i="7"/>
  <c r="T85" i="7"/>
  <c r="X85" i="7" s="1"/>
  <c r="Z85" i="7" s="1"/>
  <c r="S85" i="7"/>
  <c r="Q85" i="7"/>
  <c r="K85" i="7"/>
  <c r="AH84" i="7"/>
  <c r="V84" i="7"/>
  <c r="T84" i="7"/>
  <c r="X84" i="7" s="1"/>
  <c r="Z84" i="7" s="1"/>
  <c r="S84" i="7"/>
  <c r="Q84" i="7"/>
  <c r="K84" i="7"/>
  <c r="AH83" i="7"/>
  <c r="V83" i="7"/>
  <c r="T83" i="7"/>
  <c r="X83" i="7" s="1"/>
  <c r="Z83" i="7" s="1"/>
  <c r="S83" i="7"/>
  <c r="Q83" i="7"/>
  <c r="K83" i="7"/>
  <c r="AH82" i="7"/>
  <c r="V82" i="7"/>
  <c r="T82" i="7"/>
  <c r="X82" i="7" s="1"/>
  <c r="Z82" i="7" s="1"/>
  <c r="S82" i="7"/>
  <c r="Q82" i="7"/>
  <c r="K82" i="7"/>
  <c r="AH81" i="7"/>
  <c r="V81" i="7"/>
  <c r="T81" i="7"/>
  <c r="X81" i="7" s="1"/>
  <c r="Z81" i="7" s="1"/>
  <c r="S81" i="7"/>
  <c r="Q81" i="7"/>
  <c r="K81" i="7"/>
  <c r="AH80" i="7"/>
  <c r="V80" i="7"/>
  <c r="T80" i="7"/>
  <c r="X80" i="7" s="1"/>
  <c r="Z80" i="7" s="1"/>
  <c r="S80" i="7"/>
  <c r="Q80" i="7"/>
  <c r="K80" i="7"/>
  <c r="AH79" i="7"/>
  <c r="V79" i="7"/>
  <c r="W79" i="7" s="1"/>
  <c r="T79" i="7"/>
  <c r="X79" i="7" s="1"/>
  <c r="Z79" i="7" s="1"/>
  <c r="S79" i="7"/>
  <c r="Q79" i="7"/>
  <c r="K79" i="7"/>
  <c r="AH78" i="7"/>
  <c r="V78" i="7"/>
  <c r="T78" i="7"/>
  <c r="X78" i="7" s="1"/>
  <c r="Z78" i="7" s="1"/>
  <c r="S78" i="7"/>
  <c r="Q78" i="7"/>
  <c r="K78" i="7"/>
  <c r="AH77" i="7"/>
  <c r="V77" i="7"/>
  <c r="W77" i="7" s="1"/>
  <c r="T77" i="7"/>
  <c r="X77" i="7" s="1"/>
  <c r="Z77" i="7" s="1"/>
  <c r="S77" i="7"/>
  <c r="Q77" i="7"/>
  <c r="K77" i="7"/>
  <c r="AH76" i="7"/>
  <c r="V76" i="7"/>
  <c r="AG76" i="7" s="1"/>
  <c r="T76" i="7"/>
  <c r="X76" i="7" s="1"/>
  <c r="Z76" i="7" s="1"/>
  <c r="S76" i="7"/>
  <c r="Q76" i="7"/>
  <c r="K76" i="7"/>
  <c r="AH75" i="7"/>
  <c r="V75" i="7"/>
  <c r="W75" i="7" s="1"/>
  <c r="T75" i="7"/>
  <c r="X75" i="7" s="1"/>
  <c r="Z75" i="7" s="1"/>
  <c r="S75" i="7"/>
  <c r="Q75" i="7"/>
  <c r="K75" i="7"/>
  <c r="AH74" i="7"/>
  <c r="V74" i="7"/>
  <c r="AG74" i="7" s="1"/>
  <c r="T74" i="7"/>
  <c r="X74" i="7" s="1"/>
  <c r="Z74" i="7" s="1"/>
  <c r="S74" i="7"/>
  <c r="Q74" i="7"/>
  <c r="K74" i="7"/>
  <c r="AH73" i="7"/>
  <c r="V73" i="7"/>
  <c r="W73" i="7" s="1"/>
  <c r="T73" i="7"/>
  <c r="X73" i="7" s="1"/>
  <c r="Z73" i="7" s="1"/>
  <c r="S73" i="7"/>
  <c r="Q73" i="7"/>
  <c r="K73" i="7"/>
  <c r="AH72" i="7"/>
  <c r="V72" i="7"/>
  <c r="AG72" i="7" s="1"/>
  <c r="T72" i="7"/>
  <c r="X72" i="7" s="1"/>
  <c r="Z72" i="7" s="1"/>
  <c r="S72" i="7"/>
  <c r="Q72" i="7"/>
  <c r="K72" i="7"/>
  <c r="AH71" i="7"/>
  <c r="V71" i="7"/>
  <c r="W71" i="7" s="1"/>
  <c r="T71" i="7"/>
  <c r="X71" i="7" s="1"/>
  <c r="Z71" i="7" s="1"/>
  <c r="S71" i="7"/>
  <c r="Q71" i="7"/>
  <c r="K71" i="7"/>
  <c r="AH70" i="7"/>
  <c r="W70" i="7"/>
  <c r="V70" i="7"/>
  <c r="AG70" i="7" s="1"/>
  <c r="T70" i="7"/>
  <c r="X70" i="7" s="1"/>
  <c r="Z70" i="7" s="1"/>
  <c r="S70" i="7"/>
  <c r="Q70" i="7"/>
  <c r="K70" i="7"/>
  <c r="AH69" i="7"/>
  <c r="V69" i="7"/>
  <c r="W69" i="7" s="1"/>
  <c r="T69" i="7"/>
  <c r="X69" i="7" s="1"/>
  <c r="Z69" i="7" s="1"/>
  <c r="S69" i="7"/>
  <c r="Q69" i="7"/>
  <c r="K69" i="7"/>
  <c r="AH68" i="7"/>
  <c r="V68" i="7"/>
  <c r="AG68" i="7" s="1"/>
  <c r="T68" i="7"/>
  <c r="X68" i="7" s="1"/>
  <c r="Z68" i="7" s="1"/>
  <c r="S68" i="7"/>
  <c r="Q68" i="7"/>
  <c r="K68" i="7"/>
  <c r="AH67" i="7"/>
  <c r="V67" i="7"/>
  <c r="W67" i="7" s="1"/>
  <c r="T67" i="7"/>
  <c r="X67" i="7" s="1"/>
  <c r="Z67" i="7" s="1"/>
  <c r="S67" i="7"/>
  <c r="Q67" i="7"/>
  <c r="K67" i="7"/>
  <c r="AH66" i="7"/>
  <c r="V66" i="7"/>
  <c r="AG66" i="7" s="1"/>
  <c r="T66" i="7"/>
  <c r="X66" i="7" s="1"/>
  <c r="Z66" i="7" s="1"/>
  <c r="S66" i="7"/>
  <c r="Q66" i="7"/>
  <c r="K66" i="7"/>
  <c r="AH65" i="7"/>
  <c r="V65" i="7"/>
  <c r="W65" i="7" s="1"/>
  <c r="T65" i="7"/>
  <c r="X65" i="7" s="1"/>
  <c r="Z65" i="7" s="1"/>
  <c r="S65" i="7"/>
  <c r="Q65" i="7"/>
  <c r="K65" i="7"/>
  <c r="AH64" i="7"/>
  <c r="V64" i="7"/>
  <c r="AG64" i="7" s="1"/>
  <c r="T64" i="7"/>
  <c r="X64" i="7" s="1"/>
  <c r="Z64" i="7" s="1"/>
  <c r="S64" i="7"/>
  <c r="Q64" i="7"/>
  <c r="K64" i="7"/>
  <c r="AH63" i="7"/>
  <c r="V63" i="7"/>
  <c r="W63" i="7" s="1"/>
  <c r="T63" i="7"/>
  <c r="X63" i="7" s="1"/>
  <c r="Z63" i="7" s="1"/>
  <c r="S63" i="7"/>
  <c r="Q63" i="7"/>
  <c r="K63" i="7"/>
  <c r="AH62" i="7"/>
  <c r="W62" i="7"/>
  <c r="V62" i="7"/>
  <c r="AG62" i="7" s="1"/>
  <c r="T62" i="7"/>
  <c r="X62" i="7" s="1"/>
  <c r="Z62" i="7" s="1"/>
  <c r="S62" i="7"/>
  <c r="Q62" i="7"/>
  <c r="K62" i="7"/>
  <c r="AH61" i="7"/>
  <c r="V61" i="7"/>
  <c r="W61" i="7" s="1"/>
  <c r="T61" i="7"/>
  <c r="X61" i="7" s="1"/>
  <c r="Z61" i="7" s="1"/>
  <c r="S61" i="7"/>
  <c r="Q61" i="7"/>
  <c r="K61" i="7"/>
  <c r="AH60" i="7"/>
  <c r="V60" i="7"/>
  <c r="AG60" i="7" s="1"/>
  <c r="T60" i="7"/>
  <c r="X60" i="7" s="1"/>
  <c r="Z60" i="7" s="1"/>
  <c r="S60" i="7"/>
  <c r="Q60" i="7"/>
  <c r="K60" i="7"/>
  <c r="AH59" i="7"/>
  <c r="V59" i="7"/>
  <c r="W59" i="7" s="1"/>
  <c r="T59" i="7"/>
  <c r="X59" i="7" s="1"/>
  <c r="Z59" i="7" s="1"/>
  <c r="S59" i="7"/>
  <c r="Q59" i="7"/>
  <c r="K59" i="7"/>
  <c r="AH58" i="7"/>
  <c r="V58" i="7"/>
  <c r="AG58" i="7" s="1"/>
  <c r="T58" i="7"/>
  <c r="X58" i="7" s="1"/>
  <c r="Z58" i="7" s="1"/>
  <c r="S58" i="7"/>
  <c r="Q58" i="7"/>
  <c r="K58" i="7"/>
  <c r="AH57" i="7"/>
  <c r="V57" i="7"/>
  <c r="W57" i="7" s="1"/>
  <c r="T57" i="7"/>
  <c r="X57" i="7" s="1"/>
  <c r="Z57" i="7" s="1"/>
  <c r="S57" i="7"/>
  <c r="Q57" i="7"/>
  <c r="K57" i="7"/>
  <c r="AH56" i="7"/>
  <c r="V56" i="7"/>
  <c r="AG56" i="7" s="1"/>
  <c r="T56" i="7"/>
  <c r="X56" i="7" s="1"/>
  <c r="Z56" i="7" s="1"/>
  <c r="S56" i="7"/>
  <c r="Q56" i="7"/>
  <c r="K56" i="7"/>
  <c r="AH55" i="7"/>
  <c r="V55" i="7"/>
  <c r="W55" i="7" s="1"/>
  <c r="T55" i="7"/>
  <c r="X55" i="7" s="1"/>
  <c r="Z55" i="7" s="1"/>
  <c r="S55" i="7"/>
  <c r="Q55" i="7"/>
  <c r="K55" i="7"/>
  <c r="AH54" i="7"/>
  <c r="V54" i="7"/>
  <c r="AG54" i="7" s="1"/>
  <c r="T54" i="7"/>
  <c r="X54" i="7" s="1"/>
  <c r="Z54" i="7" s="1"/>
  <c r="S54" i="7"/>
  <c r="Q54" i="7"/>
  <c r="K54" i="7"/>
  <c r="AH53" i="7"/>
  <c r="V53" i="7"/>
  <c r="W53" i="7" s="1"/>
  <c r="T53" i="7"/>
  <c r="X53" i="7" s="1"/>
  <c r="Z53" i="7" s="1"/>
  <c r="S53" i="7"/>
  <c r="Q53" i="7"/>
  <c r="K53" i="7"/>
  <c r="AH52" i="7"/>
  <c r="V52" i="7"/>
  <c r="AG52" i="7" s="1"/>
  <c r="T52" i="7"/>
  <c r="X52" i="7" s="1"/>
  <c r="Z52" i="7" s="1"/>
  <c r="S52" i="7"/>
  <c r="Q52" i="7"/>
  <c r="K52" i="7"/>
  <c r="AH51" i="7"/>
  <c r="V51" i="7"/>
  <c r="W51" i="7" s="1"/>
  <c r="T51" i="7"/>
  <c r="X51" i="7" s="1"/>
  <c r="Z51" i="7" s="1"/>
  <c r="S51" i="7"/>
  <c r="Q51" i="7"/>
  <c r="K51" i="7"/>
  <c r="AH50" i="7"/>
  <c r="V50" i="7"/>
  <c r="AG50" i="7" s="1"/>
  <c r="T50" i="7"/>
  <c r="X50" i="7" s="1"/>
  <c r="Z50" i="7" s="1"/>
  <c r="S50" i="7"/>
  <c r="Q50" i="7"/>
  <c r="K50" i="7"/>
  <c r="AH49" i="7"/>
  <c r="V49" i="7"/>
  <c r="W49" i="7" s="1"/>
  <c r="T49" i="7"/>
  <c r="X49" i="7" s="1"/>
  <c r="Z49" i="7" s="1"/>
  <c r="S49" i="7"/>
  <c r="Q49" i="7"/>
  <c r="K49" i="7"/>
  <c r="AH48" i="7"/>
  <c r="V48" i="7"/>
  <c r="AG48" i="7" s="1"/>
  <c r="T48" i="7"/>
  <c r="X48" i="7" s="1"/>
  <c r="Z48" i="7" s="1"/>
  <c r="S48" i="7"/>
  <c r="Q48" i="7"/>
  <c r="K48" i="7"/>
  <c r="AH47" i="7"/>
  <c r="V47" i="7"/>
  <c r="W47" i="7" s="1"/>
  <c r="T47" i="7"/>
  <c r="X47" i="7" s="1"/>
  <c r="Z47" i="7" s="1"/>
  <c r="S47" i="7"/>
  <c r="Q47" i="7"/>
  <c r="K47" i="7"/>
  <c r="AH46" i="7"/>
  <c r="V46" i="7"/>
  <c r="T46" i="7"/>
  <c r="X46" i="7" s="1"/>
  <c r="Z46" i="7" s="1"/>
  <c r="S46" i="7"/>
  <c r="Q46" i="7"/>
  <c r="K46" i="7"/>
  <c r="AH45" i="7"/>
  <c r="V45" i="7"/>
  <c r="W45" i="7" s="1"/>
  <c r="T45" i="7"/>
  <c r="X45" i="7" s="1"/>
  <c r="Z45" i="7" s="1"/>
  <c r="S45" i="7"/>
  <c r="Q45" i="7"/>
  <c r="K45" i="7"/>
  <c r="AH44" i="7"/>
  <c r="V44" i="7"/>
  <c r="AG44" i="7" s="1"/>
  <c r="T44" i="7"/>
  <c r="X44" i="7" s="1"/>
  <c r="Z44" i="7" s="1"/>
  <c r="S44" i="7"/>
  <c r="Q44" i="7"/>
  <c r="K44" i="7"/>
  <c r="AH43" i="7"/>
  <c r="V43" i="7"/>
  <c r="W43" i="7" s="1"/>
  <c r="T43" i="7"/>
  <c r="X43" i="7" s="1"/>
  <c r="Z43" i="7" s="1"/>
  <c r="S43" i="7"/>
  <c r="Q43" i="7"/>
  <c r="K43" i="7"/>
  <c r="AH42" i="7"/>
  <c r="V42" i="7"/>
  <c r="AG42" i="7" s="1"/>
  <c r="T42" i="7"/>
  <c r="X42" i="7" s="1"/>
  <c r="Z42" i="7" s="1"/>
  <c r="S42" i="7"/>
  <c r="Q42" i="7"/>
  <c r="K42" i="7"/>
  <c r="AH41" i="7"/>
  <c r="V41" i="7"/>
  <c r="W41" i="7" s="1"/>
  <c r="T41" i="7"/>
  <c r="X41" i="7" s="1"/>
  <c r="Z41" i="7" s="1"/>
  <c r="S41" i="7"/>
  <c r="Q41" i="7"/>
  <c r="K41" i="7"/>
  <c r="AH40" i="7"/>
  <c r="V40" i="7"/>
  <c r="AG40" i="7" s="1"/>
  <c r="T40" i="7"/>
  <c r="X40" i="7" s="1"/>
  <c r="Z40" i="7" s="1"/>
  <c r="S40" i="7"/>
  <c r="Q40" i="7"/>
  <c r="K40" i="7"/>
  <c r="AH39" i="7"/>
  <c r="V39" i="7"/>
  <c r="W39" i="7" s="1"/>
  <c r="T39" i="7"/>
  <c r="X39" i="7" s="1"/>
  <c r="Z39" i="7" s="1"/>
  <c r="S39" i="7"/>
  <c r="Q39" i="7"/>
  <c r="K39" i="7"/>
  <c r="AH38" i="7"/>
  <c r="W38" i="7"/>
  <c r="V38" i="7"/>
  <c r="AG38" i="7" s="1"/>
  <c r="T38" i="7"/>
  <c r="X38" i="7" s="1"/>
  <c r="Z38" i="7" s="1"/>
  <c r="S38" i="7"/>
  <c r="Q38" i="7"/>
  <c r="K38" i="7"/>
  <c r="AH37" i="7"/>
  <c r="V37" i="7"/>
  <c r="W37" i="7" s="1"/>
  <c r="T37" i="7"/>
  <c r="X37" i="7" s="1"/>
  <c r="Z37" i="7" s="1"/>
  <c r="S37" i="7"/>
  <c r="Q37" i="7"/>
  <c r="K37" i="7"/>
  <c r="AH36" i="7"/>
  <c r="W36" i="7"/>
  <c r="V36" i="7"/>
  <c r="AG36" i="7" s="1"/>
  <c r="T36" i="7"/>
  <c r="X36" i="7" s="1"/>
  <c r="Z36" i="7" s="1"/>
  <c r="S36" i="7"/>
  <c r="Q36" i="7"/>
  <c r="K36" i="7"/>
  <c r="AH35" i="7"/>
  <c r="V35" i="7"/>
  <c r="W35" i="7" s="1"/>
  <c r="T35" i="7"/>
  <c r="X35" i="7" s="1"/>
  <c r="Z35" i="7" s="1"/>
  <c r="S35" i="7"/>
  <c r="Q35" i="7"/>
  <c r="K35" i="7"/>
  <c r="AH34" i="7"/>
  <c r="V34" i="7"/>
  <c r="AG34" i="7" s="1"/>
  <c r="T34" i="7"/>
  <c r="X34" i="7" s="1"/>
  <c r="Z34" i="7" s="1"/>
  <c r="S34" i="7"/>
  <c r="Q34" i="7"/>
  <c r="K34" i="7"/>
  <c r="AH33" i="7"/>
  <c r="V33" i="7"/>
  <c r="W33" i="7" s="1"/>
  <c r="T33" i="7"/>
  <c r="X33" i="7" s="1"/>
  <c r="Z33" i="7" s="1"/>
  <c r="S33" i="7"/>
  <c r="Q33" i="7"/>
  <c r="K33" i="7"/>
  <c r="AH32" i="7"/>
  <c r="V32" i="7"/>
  <c r="AG32" i="7" s="1"/>
  <c r="T32" i="7"/>
  <c r="X32" i="7" s="1"/>
  <c r="Z32" i="7" s="1"/>
  <c r="S32" i="7"/>
  <c r="Q32" i="7"/>
  <c r="K32" i="7"/>
  <c r="AH31" i="7"/>
  <c r="V31" i="7"/>
  <c r="W31" i="7" s="1"/>
  <c r="T31" i="7"/>
  <c r="X31" i="7" s="1"/>
  <c r="Z31" i="7" s="1"/>
  <c r="S31" i="7"/>
  <c r="Q31" i="7"/>
  <c r="K31" i="7"/>
  <c r="AH30" i="7"/>
  <c r="V30" i="7"/>
  <c r="AG30" i="7" s="1"/>
  <c r="T30" i="7"/>
  <c r="X30" i="7" s="1"/>
  <c r="Z30" i="7" s="1"/>
  <c r="S30" i="7"/>
  <c r="Q30" i="7"/>
  <c r="K30" i="7"/>
  <c r="AH29" i="7"/>
  <c r="V29" i="7"/>
  <c r="W29" i="7" s="1"/>
  <c r="T29" i="7"/>
  <c r="X29" i="7" s="1"/>
  <c r="Z29" i="7" s="1"/>
  <c r="S29" i="7"/>
  <c r="Q29" i="7"/>
  <c r="K29" i="7"/>
  <c r="AH28" i="7"/>
  <c r="V28" i="7"/>
  <c r="AG28" i="7" s="1"/>
  <c r="T28" i="7"/>
  <c r="X28" i="7" s="1"/>
  <c r="Z28" i="7" s="1"/>
  <c r="S28" i="7"/>
  <c r="Q28" i="7"/>
  <c r="K28" i="7"/>
  <c r="AH27" i="7"/>
  <c r="V27" i="7"/>
  <c r="W27" i="7" s="1"/>
  <c r="T27" i="7"/>
  <c r="X27" i="7" s="1"/>
  <c r="Z27" i="7" s="1"/>
  <c r="S27" i="7"/>
  <c r="Q27" i="7"/>
  <c r="K27" i="7"/>
  <c r="AH26" i="7"/>
  <c r="V26" i="7"/>
  <c r="AG26" i="7" s="1"/>
  <c r="T26" i="7"/>
  <c r="X26" i="7" s="1"/>
  <c r="Z26" i="7" s="1"/>
  <c r="S26" i="7"/>
  <c r="Q26" i="7"/>
  <c r="K26" i="7"/>
  <c r="AH25" i="7"/>
  <c r="V25" i="7"/>
  <c r="W25" i="7" s="1"/>
  <c r="T25" i="7"/>
  <c r="X25" i="7" s="1"/>
  <c r="Z25" i="7" s="1"/>
  <c r="S25" i="7"/>
  <c r="Q25" i="7"/>
  <c r="K25" i="7"/>
  <c r="AH24" i="7"/>
  <c r="V24" i="7"/>
  <c r="AG24" i="7" s="1"/>
  <c r="T24" i="7"/>
  <c r="X24" i="7" s="1"/>
  <c r="Z24" i="7" s="1"/>
  <c r="S24" i="7"/>
  <c r="Q24" i="7"/>
  <c r="K24" i="7"/>
  <c r="AH23" i="7"/>
  <c r="V23" i="7"/>
  <c r="W23" i="7" s="1"/>
  <c r="T23" i="7"/>
  <c r="X23" i="7" s="1"/>
  <c r="Z23" i="7" s="1"/>
  <c r="S23" i="7"/>
  <c r="Q23" i="7"/>
  <c r="K23" i="7"/>
  <c r="AH22" i="7"/>
  <c r="V22" i="7"/>
  <c r="AG22" i="7" s="1"/>
  <c r="T22" i="7"/>
  <c r="X22" i="7" s="1"/>
  <c r="Z22" i="7" s="1"/>
  <c r="S22" i="7"/>
  <c r="Q22" i="7"/>
  <c r="K22" i="7"/>
  <c r="AH21" i="7"/>
  <c r="V21" i="7"/>
  <c r="W21" i="7" s="1"/>
  <c r="T21" i="7"/>
  <c r="X21" i="7" s="1"/>
  <c r="Z21" i="7" s="1"/>
  <c r="S21" i="7"/>
  <c r="Q21" i="7"/>
  <c r="K21" i="7"/>
  <c r="AH20" i="7"/>
  <c r="V20" i="7"/>
  <c r="AG20" i="7" s="1"/>
  <c r="T20" i="7"/>
  <c r="X20" i="7" s="1"/>
  <c r="Z20" i="7" s="1"/>
  <c r="S20" i="7"/>
  <c r="Q20" i="7"/>
  <c r="K20" i="7"/>
  <c r="AH19" i="7"/>
  <c r="AG19" i="7"/>
  <c r="V19" i="7"/>
  <c r="W19" i="7" s="1"/>
  <c r="T19" i="7"/>
  <c r="X19" i="7" s="1"/>
  <c r="Z19" i="7" s="1"/>
  <c r="S19" i="7"/>
  <c r="Q19" i="7"/>
  <c r="K19" i="7"/>
  <c r="AH18" i="7"/>
  <c r="V18" i="7"/>
  <c r="AG18" i="7" s="1"/>
  <c r="T18" i="7"/>
  <c r="X18" i="7" s="1"/>
  <c r="Z18" i="7" s="1"/>
  <c r="S18" i="7"/>
  <c r="Q18" i="7"/>
  <c r="K18" i="7"/>
  <c r="AH17" i="7"/>
  <c r="V17" i="7"/>
  <c r="W17" i="7" s="1"/>
  <c r="T17" i="7"/>
  <c r="X17" i="7" s="1"/>
  <c r="Z17" i="7" s="1"/>
  <c r="S17" i="7"/>
  <c r="Q17" i="7"/>
  <c r="K17" i="7"/>
  <c r="AH16" i="7"/>
  <c r="AG16" i="7"/>
  <c r="W16" i="7"/>
  <c r="V16" i="7"/>
  <c r="T16" i="7"/>
  <c r="X16" i="7" s="1"/>
  <c r="Z16" i="7" s="1"/>
  <c r="S16" i="7"/>
  <c r="Q16" i="7"/>
  <c r="K16" i="7"/>
  <c r="AH15" i="7"/>
  <c r="AG15" i="7"/>
  <c r="V15" i="7"/>
  <c r="W15" i="7" s="1"/>
  <c r="T15" i="7"/>
  <c r="X15" i="7" s="1"/>
  <c r="Z15" i="7" s="1"/>
  <c r="S15" i="7"/>
  <c r="Q15" i="7"/>
  <c r="K15" i="7"/>
  <c r="AH14" i="7"/>
  <c r="V14" i="7"/>
  <c r="AG14" i="7" s="1"/>
  <c r="T14" i="7"/>
  <c r="X14" i="7" s="1"/>
  <c r="Z14" i="7" s="1"/>
  <c r="S14" i="7"/>
  <c r="Q14" i="7"/>
  <c r="K14" i="7"/>
  <c r="AH13" i="7"/>
  <c r="V13" i="7"/>
  <c r="W13" i="7" s="1"/>
  <c r="T13" i="7"/>
  <c r="X13" i="7" s="1"/>
  <c r="Z13" i="7" s="1"/>
  <c r="S13" i="7"/>
  <c r="Q13" i="7"/>
  <c r="K13" i="7"/>
  <c r="AH12" i="7"/>
  <c r="V12" i="7"/>
  <c r="AG12" i="7" s="1"/>
  <c r="T12" i="7"/>
  <c r="X12" i="7" s="1"/>
  <c r="Z12" i="7" s="1"/>
  <c r="S12" i="7"/>
  <c r="Q12" i="7"/>
  <c r="K12" i="7"/>
  <c r="AH11" i="7"/>
  <c r="V11" i="7"/>
  <c r="W11" i="7" s="1"/>
  <c r="T11" i="7"/>
  <c r="X11" i="7" s="1"/>
  <c r="Z11" i="7" s="1"/>
  <c r="S11" i="7"/>
  <c r="Q11" i="7"/>
  <c r="K11" i="7"/>
  <c r="AH10" i="7"/>
  <c r="AG10" i="7"/>
  <c r="AH9" i="7"/>
  <c r="AH8" i="7"/>
  <c r="V8" i="7"/>
  <c r="AG8" i="7" s="1"/>
  <c r="T8" i="7"/>
  <c r="X8" i="7" s="1"/>
  <c r="Z8" i="7" s="1"/>
  <c r="S8" i="7"/>
  <c r="Q8" i="7"/>
  <c r="K8" i="7"/>
  <c r="AH7" i="7"/>
  <c r="V7" i="7"/>
  <c r="W7" i="7" s="1"/>
  <c r="T7" i="7"/>
  <c r="X7" i="7" s="1"/>
  <c r="Z7" i="7" s="1"/>
  <c r="S7" i="7"/>
  <c r="Q7" i="7"/>
  <c r="K7" i="7"/>
  <c r="AH6" i="7"/>
  <c r="V6" i="7"/>
  <c r="AG6" i="7" s="1"/>
  <c r="T6" i="7"/>
  <c r="X6" i="7" s="1"/>
  <c r="Z6" i="7" s="1"/>
  <c r="S6" i="7"/>
  <c r="Q6" i="7"/>
  <c r="K6" i="7"/>
  <c r="AH5" i="7"/>
  <c r="V5" i="7"/>
  <c r="W5" i="7" s="1"/>
  <c r="T5" i="7"/>
  <c r="X5" i="7" s="1"/>
  <c r="Z5" i="7" s="1"/>
  <c r="S5" i="7"/>
  <c r="Q5" i="7"/>
  <c r="K5" i="7"/>
  <c r="AH4" i="7"/>
  <c r="V4" i="7"/>
  <c r="AG4" i="7" s="1"/>
  <c r="T4" i="7"/>
  <c r="X4" i="7" s="1"/>
  <c r="Z4" i="7" s="1"/>
  <c r="S4" i="7"/>
  <c r="Q4" i="7"/>
  <c r="K4" i="7"/>
  <c r="AH3" i="7"/>
  <c r="V3" i="7"/>
  <c r="W3" i="7" s="1"/>
  <c r="T3" i="7"/>
  <c r="X3" i="7" s="1"/>
  <c r="Z3" i="7" s="1"/>
  <c r="S3" i="7"/>
  <c r="Q3" i="7"/>
  <c r="K3" i="7"/>
  <c r="AH2" i="7"/>
  <c r="V2" i="7"/>
  <c r="AG2" i="7" s="1"/>
  <c r="T2" i="7"/>
  <c r="X2" i="7" s="1"/>
  <c r="Z2" i="7" s="1"/>
  <c r="S2" i="7"/>
  <c r="Q2" i="7"/>
  <c r="K2" i="7"/>
  <c r="AL267" i="6"/>
  <c r="AI267" i="6"/>
  <c r="AH267" i="6"/>
  <c r="AK267" i="6" s="1"/>
  <c r="AL266" i="6"/>
  <c r="AN266" i="6" s="1"/>
  <c r="AI266" i="6"/>
  <c r="AH266" i="6"/>
  <c r="AK266" i="6" s="1"/>
  <c r="AL265" i="6"/>
  <c r="AM265" i="6" s="1"/>
  <c r="AP265" i="6" s="1"/>
  <c r="AI265" i="6"/>
  <c r="AH265" i="6"/>
  <c r="AK265" i="6" s="1"/>
  <c r="AL264" i="6"/>
  <c r="AI264" i="6"/>
  <c r="AH264" i="6"/>
  <c r="AK264" i="6" s="1"/>
  <c r="AL263" i="6"/>
  <c r="AN263" i="6" s="1"/>
  <c r="AI263" i="6"/>
  <c r="AH263" i="6"/>
  <c r="AK263" i="6" s="1"/>
  <c r="AL262" i="6"/>
  <c r="AN262" i="6" s="1"/>
  <c r="AI262" i="6"/>
  <c r="AH262" i="6"/>
  <c r="AK262" i="6" s="1"/>
  <c r="AL261" i="6"/>
  <c r="AN261" i="6" s="1"/>
  <c r="AH261" i="6"/>
  <c r="AK261" i="6" s="1"/>
  <c r="AL260" i="6"/>
  <c r="AN260" i="6" s="1"/>
  <c r="AH260" i="6"/>
  <c r="AL259" i="6"/>
  <c r="AN259" i="6" s="1"/>
  <c r="AI259" i="6"/>
  <c r="AH259" i="6"/>
  <c r="AL258" i="6"/>
  <c r="AN258" i="6" s="1"/>
  <c r="AI258" i="6"/>
  <c r="AH258" i="6"/>
  <c r="AL257" i="6"/>
  <c r="AN257" i="6" s="1"/>
  <c r="AI257" i="6"/>
  <c r="AH257" i="6"/>
  <c r="AL256" i="6"/>
  <c r="AN256" i="6" s="1"/>
  <c r="AI256" i="6"/>
  <c r="AH256" i="6"/>
  <c r="AL255" i="6"/>
  <c r="AN255" i="6" s="1"/>
  <c r="AI255" i="6"/>
  <c r="AH255" i="6"/>
  <c r="AL254" i="6"/>
  <c r="AN254" i="6" s="1"/>
  <c r="AH254" i="6"/>
  <c r="AL253" i="6"/>
  <c r="AN253" i="6" s="1"/>
  <c r="AH253" i="6"/>
  <c r="AL252" i="6"/>
  <c r="AN252" i="6" s="1"/>
  <c r="AH252" i="6"/>
  <c r="AL251" i="6"/>
  <c r="AN251" i="6" s="1"/>
  <c r="AH251" i="6"/>
  <c r="AL250" i="6"/>
  <c r="AN250" i="6" s="1"/>
  <c r="AI250" i="6"/>
  <c r="AH250" i="6"/>
  <c r="AL249" i="6"/>
  <c r="AN249" i="6" s="1"/>
  <c r="AI249" i="6"/>
  <c r="AH249" i="6"/>
  <c r="AL248" i="6"/>
  <c r="AN248" i="6" s="1"/>
  <c r="AI248" i="6"/>
  <c r="AH248" i="6"/>
  <c r="AL247" i="6"/>
  <c r="AN247" i="6" s="1"/>
  <c r="AI247" i="6"/>
  <c r="AH247" i="6"/>
  <c r="AL246" i="6"/>
  <c r="AN246" i="6" s="1"/>
  <c r="AI246" i="6"/>
  <c r="AH246" i="6"/>
  <c r="AL245" i="6"/>
  <c r="AN245" i="6" s="1"/>
  <c r="AI245" i="6"/>
  <c r="AH245" i="6"/>
  <c r="AL244" i="6"/>
  <c r="AN244" i="6" s="1"/>
  <c r="AI244" i="6"/>
  <c r="AH244" i="6"/>
  <c r="AL243" i="6"/>
  <c r="AN243" i="6" s="1"/>
  <c r="AI243" i="6"/>
  <c r="AH243" i="6"/>
  <c r="AL242" i="6"/>
  <c r="AN242" i="6" s="1"/>
  <c r="AH242" i="6"/>
  <c r="AL241" i="6"/>
  <c r="AN241" i="6" s="1"/>
  <c r="AH241" i="6"/>
  <c r="AL240" i="6"/>
  <c r="AN240" i="6" s="1"/>
  <c r="AH240" i="6"/>
  <c r="AL239" i="6"/>
  <c r="AN239" i="6" s="1"/>
  <c r="AI239" i="6"/>
  <c r="AH239" i="6"/>
  <c r="AL238" i="6"/>
  <c r="AN238" i="6" s="1"/>
  <c r="AI238" i="6"/>
  <c r="AH238" i="6"/>
  <c r="AL237" i="6"/>
  <c r="AN237" i="6" s="1"/>
  <c r="AI237" i="6"/>
  <c r="AH237" i="6"/>
  <c r="AL236" i="6"/>
  <c r="AN236" i="6" s="1"/>
  <c r="AI236" i="6"/>
  <c r="AH236" i="6"/>
  <c r="AL235" i="6"/>
  <c r="AN235" i="6" s="1"/>
  <c r="AI235" i="6"/>
  <c r="AH235" i="6"/>
  <c r="AL234" i="6"/>
  <c r="AN234" i="6" s="1"/>
  <c r="AI234" i="6"/>
  <c r="AH234" i="6"/>
  <c r="AL233" i="6"/>
  <c r="AN233" i="6" s="1"/>
  <c r="AI233" i="6"/>
  <c r="AH233" i="6"/>
  <c r="AL232" i="6"/>
  <c r="AN232" i="6" s="1"/>
  <c r="AI232" i="6"/>
  <c r="AH232" i="6"/>
  <c r="AL231" i="6"/>
  <c r="AN231" i="6" s="1"/>
  <c r="AI231" i="6"/>
  <c r="AH231" i="6"/>
  <c r="AL230" i="6"/>
  <c r="AN230" i="6" s="1"/>
  <c r="AI230" i="6"/>
  <c r="AH230" i="6"/>
  <c r="AL229" i="6"/>
  <c r="AN229" i="6" s="1"/>
  <c r="AI229" i="6"/>
  <c r="AH229" i="6"/>
  <c r="AL228" i="6"/>
  <c r="AN228" i="6" s="1"/>
  <c r="AI228" i="6"/>
  <c r="AH228" i="6"/>
  <c r="AL227" i="6"/>
  <c r="AN227" i="6" s="1"/>
  <c r="AI227" i="6"/>
  <c r="AH227" i="6"/>
  <c r="AL226" i="6"/>
  <c r="AN226" i="6" s="1"/>
  <c r="AI226" i="6"/>
  <c r="AH226" i="6"/>
  <c r="AL225" i="6"/>
  <c r="AN225" i="6" s="1"/>
  <c r="AI225" i="6"/>
  <c r="AH225" i="6"/>
  <c r="AL224" i="6"/>
  <c r="AN224" i="6" s="1"/>
  <c r="AI224" i="6"/>
  <c r="AH224" i="6"/>
  <c r="AL223" i="6"/>
  <c r="AN223" i="6" s="1"/>
  <c r="AI223" i="6"/>
  <c r="AH223" i="6"/>
  <c r="AL222" i="6"/>
  <c r="AI222" i="6"/>
  <c r="AH222" i="6"/>
  <c r="AL221" i="6"/>
  <c r="AI221" i="6"/>
  <c r="AH221" i="6"/>
  <c r="AL220" i="6"/>
  <c r="AI220" i="6"/>
  <c r="AH220" i="6"/>
  <c r="AL219" i="6"/>
  <c r="AI219" i="6"/>
  <c r="AH219" i="6"/>
  <c r="AL218" i="6"/>
  <c r="AI218" i="6"/>
  <c r="AH218" i="6"/>
  <c r="AL217" i="6"/>
  <c r="AI217" i="6"/>
  <c r="AH217" i="6"/>
  <c r="AL216" i="6"/>
  <c r="AI216" i="6"/>
  <c r="AH216" i="6"/>
  <c r="AL215" i="6"/>
  <c r="AI215" i="6"/>
  <c r="AH215" i="6"/>
  <c r="AL214" i="6"/>
  <c r="AI214" i="6"/>
  <c r="AH214" i="6"/>
  <c r="AL213" i="6"/>
  <c r="AI213" i="6"/>
  <c r="AH213" i="6"/>
  <c r="AL212" i="6"/>
  <c r="AI212" i="6"/>
  <c r="AH212" i="6"/>
  <c r="AL211" i="6"/>
  <c r="AI211" i="6"/>
  <c r="AH211" i="6"/>
  <c r="AL210" i="6"/>
  <c r="AI210" i="6"/>
  <c r="AH210" i="6"/>
  <c r="AL209" i="6"/>
  <c r="AI209" i="6"/>
  <c r="AH209" i="6"/>
  <c r="AL208" i="6"/>
  <c r="AI208" i="6"/>
  <c r="AH208" i="6"/>
  <c r="AL207" i="6"/>
  <c r="AI207" i="6"/>
  <c r="AH207" i="6"/>
  <c r="AB207" i="6"/>
  <c r="AL206" i="6"/>
  <c r="AN206" i="6" s="1"/>
  <c r="AI206" i="6"/>
  <c r="AH206" i="6"/>
  <c r="AK206" i="6" s="1"/>
  <c r="AP205" i="6"/>
  <c r="AN205" i="6"/>
  <c r="AI205" i="6"/>
  <c r="AH205" i="6"/>
  <c r="AL204" i="6"/>
  <c r="AN204" i="6" s="1"/>
  <c r="AI204" i="6"/>
  <c r="AH204" i="6"/>
  <c r="AK204" i="6" s="1"/>
  <c r="AL203" i="6"/>
  <c r="AN203" i="6" s="1"/>
  <c r="AI203" i="6"/>
  <c r="AH203" i="6"/>
  <c r="AH200" i="6"/>
  <c r="V200" i="6"/>
  <c r="T200" i="6"/>
  <c r="X200" i="6" s="1"/>
  <c r="Z200" i="6" s="1"/>
  <c r="S200" i="6"/>
  <c r="Q200" i="6"/>
  <c r="K200" i="6"/>
  <c r="AH199" i="6"/>
  <c r="V199" i="6"/>
  <c r="W199" i="6" s="1"/>
  <c r="T199" i="6"/>
  <c r="X199" i="6" s="1"/>
  <c r="Z199" i="6" s="1"/>
  <c r="S199" i="6"/>
  <c r="Q199" i="6"/>
  <c r="AH198" i="6"/>
  <c r="V198" i="6"/>
  <c r="W198" i="6" s="1"/>
  <c r="T198" i="6"/>
  <c r="X198" i="6" s="1"/>
  <c r="Z198" i="6" s="1"/>
  <c r="S198" i="6"/>
  <c r="Q198" i="6"/>
  <c r="AH197" i="6"/>
  <c r="V197" i="6"/>
  <c r="W197" i="6" s="1"/>
  <c r="T197" i="6"/>
  <c r="X197" i="6" s="1"/>
  <c r="Z197" i="6" s="1"/>
  <c r="S197" i="6"/>
  <c r="Q197" i="6"/>
  <c r="AH196" i="6"/>
  <c r="V196" i="6"/>
  <c r="W196" i="6" s="1"/>
  <c r="T196" i="6"/>
  <c r="X196" i="6" s="1"/>
  <c r="Z196" i="6" s="1"/>
  <c r="S196" i="6"/>
  <c r="Q196" i="6"/>
  <c r="AH195" i="6"/>
  <c r="V195" i="6"/>
  <c r="W195" i="6" s="1"/>
  <c r="T195" i="6"/>
  <c r="X195" i="6" s="1"/>
  <c r="Z195" i="6" s="1"/>
  <c r="S195" i="6"/>
  <c r="Q195" i="6"/>
  <c r="AH194" i="6"/>
  <c r="V194" i="6"/>
  <c r="W194" i="6" s="1"/>
  <c r="T194" i="6"/>
  <c r="X194" i="6" s="1"/>
  <c r="Z194" i="6" s="1"/>
  <c r="S194" i="6"/>
  <c r="Q194" i="6"/>
  <c r="AH193" i="6"/>
  <c r="V193" i="6"/>
  <c r="W193" i="6" s="1"/>
  <c r="T193" i="6"/>
  <c r="X193" i="6" s="1"/>
  <c r="Z193" i="6" s="1"/>
  <c r="S193" i="6"/>
  <c r="Q193" i="6"/>
  <c r="AH192" i="6"/>
  <c r="V192" i="6"/>
  <c r="W192" i="6" s="1"/>
  <c r="T192" i="6"/>
  <c r="X192" i="6" s="1"/>
  <c r="Z192" i="6" s="1"/>
  <c r="S192" i="6"/>
  <c r="Q192" i="6"/>
  <c r="AH191" i="6"/>
  <c r="V191" i="6"/>
  <c r="W191" i="6" s="1"/>
  <c r="T191" i="6"/>
  <c r="X191" i="6" s="1"/>
  <c r="Z191" i="6" s="1"/>
  <c r="S191" i="6"/>
  <c r="Q191" i="6"/>
  <c r="AH190" i="6"/>
  <c r="V190" i="6"/>
  <c r="W190" i="6" s="1"/>
  <c r="T190" i="6"/>
  <c r="X190" i="6" s="1"/>
  <c r="Z190" i="6" s="1"/>
  <c r="S190" i="6"/>
  <c r="Q190" i="6"/>
  <c r="AH189" i="6"/>
  <c r="V189" i="6"/>
  <c r="W189" i="6" s="1"/>
  <c r="T189" i="6"/>
  <c r="X189" i="6" s="1"/>
  <c r="Z189" i="6" s="1"/>
  <c r="S189" i="6"/>
  <c r="Q189" i="6"/>
  <c r="AH188" i="6"/>
  <c r="V188" i="6"/>
  <c r="W188" i="6" s="1"/>
  <c r="T188" i="6"/>
  <c r="X188" i="6" s="1"/>
  <c r="Z188" i="6" s="1"/>
  <c r="S188" i="6"/>
  <c r="Q188" i="6"/>
  <c r="AH187" i="6"/>
  <c r="V187" i="6"/>
  <c r="W187" i="6" s="1"/>
  <c r="T187" i="6"/>
  <c r="X187" i="6" s="1"/>
  <c r="Z187" i="6" s="1"/>
  <c r="S187" i="6"/>
  <c r="Q187" i="6"/>
  <c r="AH186" i="6"/>
  <c r="V186" i="6"/>
  <c r="W186" i="6" s="1"/>
  <c r="T186" i="6"/>
  <c r="X186" i="6" s="1"/>
  <c r="Z186" i="6" s="1"/>
  <c r="S186" i="6"/>
  <c r="Q186" i="6"/>
  <c r="AH185" i="6"/>
  <c r="V185" i="6"/>
  <c r="W185" i="6" s="1"/>
  <c r="T185" i="6"/>
  <c r="X185" i="6" s="1"/>
  <c r="Z185" i="6" s="1"/>
  <c r="S185" i="6"/>
  <c r="Q185" i="6"/>
  <c r="AH184" i="6"/>
  <c r="V184" i="6"/>
  <c r="W184" i="6" s="1"/>
  <c r="T184" i="6"/>
  <c r="X184" i="6" s="1"/>
  <c r="Z184" i="6" s="1"/>
  <c r="S184" i="6"/>
  <c r="Q184" i="6"/>
  <c r="AH183" i="6"/>
  <c r="V183" i="6"/>
  <c r="W183" i="6" s="1"/>
  <c r="T183" i="6"/>
  <c r="X183" i="6" s="1"/>
  <c r="Z183" i="6" s="1"/>
  <c r="S183" i="6"/>
  <c r="Q183" i="6"/>
  <c r="AH182" i="6"/>
  <c r="V182" i="6"/>
  <c r="W182" i="6" s="1"/>
  <c r="T182" i="6"/>
  <c r="X182" i="6" s="1"/>
  <c r="Z182" i="6" s="1"/>
  <c r="S182" i="6"/>
  <c r="Q182" i="6"/>
  <c r="AH181" i="6"/>
  <c r="V181" i="6"/>
  <c r="W181" i="6" s="1"/>
  <c r="T181" i="6"/>
  <c r="X181" i="6" s="1"/>
  <c r="Z181" i="6" s="1"/>
  <c r="S181" i="6"/>
  <c r="Q181" i="6"/>
  <c r="AH180" i="6"/>
  <c r="V180" i="6"/>
  <c r="W180" i="6" s="1"/>
  <c r="T180" i="6"/>
  <c r="X180" i="6" s="1"/>
  <c r="Z180" i="6" s="1"/>
  <c r="S180" i="6"/>
  <c r="Q180" i="6"/>
  <c r="AH179" i="6"/>
  <c r="V179" i="6"/>
  <c r="W179" i="6" s="1"/>
  <c r="T179" i="6"/>
  <c r="X179" i="6" s="1"/>
  <c r="Z179" i="6" s="1"/>
  <c r="S179" i="6"/>
  <c r="Q179" i="6"/>
  <c r="AH178" i="6"/>
  <c r="V178" i="6"/>
  <c r="W178" i="6" s="1"/>
  <c r="T178" i="6"/>
  <c r="X178" i="6" s="1"/>
  <c r="Z178" i="6" s="1"/>
  <c r="S178" i="6"/>
  <c r="Q178" i="6"/>
  <c r="AH177" i="6"/>
  <c r="V177" i="6"/>
  <c r="W177" i="6" s="1"/>
  <c r="T177" i="6"/>
  <c r="X177" i="6" s="1"/>
  <c r="Z177" i="6" s="1"/>
  <c r="S177" i="6"/>
  <c r="Q177" i="6"/>
  <c r="AH176" i="6"/>
  <c r="V176" i="6"/>
  <c r="W176" i="6" s="1"/>
  <c r="T176" i="6"/>
  <c r="X176" i="6" s="1"/>
  <c r="Z176" i="6" s="1"/>
  <c r="S176" i="6"/>
  <c r="Q176" i="6"/>
  <c r="AH175" i="6"/>
  <c r="V175" i="6"/>
  <c r="W175" i="6" s="1"/>
  <c r="T175" i="6"/>
  <c r="X175" i="6" s="1"/>
  <c r="Z175" i="6" s="1"/>
  <c r="S175" i="6"/>
  <c r="Q175" i="6"/>
  <c r="AH174" i="6"/>
  <c r="V174" i="6"/>
  <c r="W174" i="6" s="1"/>
  <c r="T174" i="6"/>
  <c r="X174" i="6" s="1"/>
  <c r="Z174" i="6" s="1"/>
  <c r="S174" i="6"/>
  <c r="Q174" i="6"/>
  <c r="AH173" i="6"/>
  <c r="V173" i="6"/>
  <c r="W173" i="6" s="1"/>
  <c r="T173" i="6"/>
  <c r="X173" i="6" s="1"/>
  <c r="Z173" i="6" s="1"/>
  <c r="S173" i="6"/>
  <c r="Q173" i="6"/>
  <c r="AH172" i="6"/>
  <c r="V172" i="6"/>
  <c r="W172" i="6" s="1"/>
  <c r="T172" i="6"/>
  <c r="X172" i="6" s="1"/>
  <c r="Z172" i="6" s="1"/>
  <c r="S172" i="6"/>
  <c r="Q172" i="6"/>
  <c r="AH171" i="6"/>
  <c r="V171" i="6"/>
  <c r="W171" i="6" s="1"/>
  <c r="T171" i="6"/>
  <c r="X171" i="6" s="1"/>
  <c r="Z171" i="6" s="1"/>
  <c r="S171" i="6"/>
  <c r="Q171" i="6"/>
  <c r="AH170" i="6"/>
  <c r="V170" i="6"/>
  <c r="W170" i="6" s="1"/>
  <c r="T170" i="6"/>
  <c r="X170" i="6" s="1"/>
  <c r="Z170" i="6" s="1"/>
  <c r="S170" i="6"/>
  <c r="Q170" i="6"/>
  <c r="AH169" i="6"/>
  <c r="V169" i="6"/>
  <c r="W169" i="6" s="1"/>
  <c r="T169" i="6"/>
  <c r="X169" i="6" s="1"/>
  <c r="Z169" i="6" s="1"/>
  <c r="S169" i="6"/>
  <c r="Q169" i="6"/>
  <c r="AH168" i="6"/>
  <c r="W168" i="6"/>
  <c r="V168" i="6"/>
  <c r="T168" i="6"/>
  <c r="X168" i="6" s="1"/>
  <c r="Z168" i="6" s="1"/>
  <c r="S168" i="6"/>
  <c r="Q168" i="6"/>
  <c r="AH167" i="6"/>
  <c r="V167" i="6"/>
  <c r="W167" i="6" s="1"/>
  <c r="T167" i="6"/>
  <c r="X167" i="6" s="1"/>
  <c r="Z167" i="6" s="1"/>
  <c r="S167" i="6"/>
  <c r="Q167" i="6"/>
  <c r="AH166" i="6"/>
  <c r="W166" i="6"/>
  <c r="V166" i="6"/>
  <c r="T166" i="6"/>
  <c r="X166" i="6" s="1"/>
  <c r="Z166" i="6" s="1"/>
  <c r="S166" i="6"/>
  <c r="Q166" i="6"/>
  <c r="AH165" i="6"/>
  <c r="V165" i="6"/>
  <c r="W165" i="6" s="1"/>
  <c r="T165" i="6"/>
  <c r="X165" i="6" s="1"/>
  <c r="Z165" i="6" s="1"/>
  <c r="S165" i="6"/>
  <c r="Q165" i="6"/>
  <c r="AH164" i="6"/>
  <c r="V164" i="6"/>
  <c r="W164" i="6" s="1"/>
  <c r="T164" i="6"/>
  <c r="X164" i="6" s="1"/>
  <c r="Z164" i="6" s="1"/>
  <c r="S164" i="6"/>
  <c r="Q164" i="6"/>
  <c r="AH163" i="6"/>
  <c r="V163" i="6"/>
  <c r="W163" i="6" s="1"/>
  <c r="T163" i="6"/>
  <c r="X163" i="6" s="1"/>
  <c r="Z163" i="6" s="1"/>
  <c r="S163" i="6"/>
  <c r="Q163" i="6"/>
  <c r="AH162" i="6"/>
  <c r="W162" i="6"/>
  <c r="V162" i="6"/>
  <c r="T162" i="6"/>
  <c r="X162" i="6" s="1"/>
  <c r="Z162" i="6" s="1"/>
  <c r="S162" i="6"/>
  <c r="Q162" i="6"/>
  <c r="AH161" i="6"/>
  <c r="V161" i="6"/>
  <c r="W161" i="6" s="1"/>
  <c r="T161" i="6"/>
  <c r="X161" i="6" s="1"/>
  <c r="Z161" i="6" s="1"/>
  <c r="S161" i="6"/>
  <c r="Q161" i="6"/>
  <c r="AH160" i="6"/>
  <c r="W160" i="6"/>
  <c r="V160" i="6"/>
  <c r="T160" i="6"/>
  <c r="X160" i="6" s="1"/>
  <c r="Z160" i="6" s="1"/>
  <c r="S160" i="6"/>
  <c r="Q160" i="6"/>
  <c r="AH159" i="6"/>
  <c r="V159" i="6"/>
  <c r="W159" i="6" s="1"/>
  <c r="T159" i="6"/>
  <c r="X159" i="6" s="1"/>
  <c r="Z159" i="6" s="1"/>
  <c r="S159" i="6"/>
  <c r="Q159" i="6"/>
  <c r="AH158" i="6"/>
  <c r="W158" i="6"/>
  <c r="V158" i="6"/>
  <c r="T158" i="6"/>
  <c r="X158" i="6" s="1"/>
  <c r="Z158" i="6" s="1"/>
  <c r="S158" i="6"/>
  <c r="Q158" i="6"/>
  <c r="AH157" i="6"/>
  <c r="V157" i="6"/>
  <c r="W157" i="6" s="1"/>
  <c r="T157" i="6"/>
  <c r="X157" i="6" s="1"/>
  <c r="Z157" i="6" s="1"/>
  <c r="S157" i="6"/>
  <c r="Q157" i="6"/>
  <c r="AH156" i="6"/>
  <c r="V156" i="6"/>
  <c r="W156" i="6" s="1"/>
  <c r="T156" i="6"/>
  <c r="X156" i="6" s="1"/>
  <c r="Z156" i="6" s="1"/>
  <c r="S156" i="6"/>
  <c r="Q156" i="6"/>
  <c r="AH155" i="6"/>
  <c r="V155" i="6"/>
  <c r="W155" i="6" s="1"/>
  <c r="T155" i="6"/>
  <c r="X155" i="6" s="1"/>
  <c r="Z155" i="6" s="1"/>
  <c r="S155" i="6"/>
  <c r="Q155" i="6"/>
  <c r="AH154" i="6"/>
  <c r="W154" i="6"/>
  <c r="V154" i="6"/>
  <c r="T154" i="6"/>
  <c r="X154" i="6" s="1"/>
  <c r="Z154" i="6" s="1"/>
  <c r="S154" i="6"/>
  <c r="Q154" i="6"/>
  <c r="AH153" i="6"/>
  <c r="V153" i="6"/>
  <c r="W153" i="6" s="1"/>
  <c r="T153" i="6"/>
  <c r="X153" i="6" s="1"/>
  <c r="Z153" i="6" s="1"/>
  <c r="S153" i="6"/>
  <c r="Q153" i="6"/>
  <c r="AH152" i="6"/>
  <c r="W152" i="6"/>
  <c r="V152" i="6"/>
  <c r="T152" i="6"/>
  <c r="X152" i="6" s="1"/>
  <c r="Z152" i="6" s="1"/>
  <c r="S152" i="6"/>
  <c r="Q152" i="6"/>
  <c r="AH151" i="6"/>
  <c r="V151" i="6"/>
  <c r="W151" i="6" s="1"/>
  <c r="T151" i="6"/>
  <c r="X151" i="6" s="1"/>
  <c r="Z151" i="6" s="1"/>
  <c r="S151" i="6"/>
  <c r="Q151" i="6"/>
  <c r="AH150" i="6"/>
  <c r="W150" i="6"/>
  <c r="V150" i="6"/>
  <c r="T150" i="6"/>
  <c r="X150" i="6" s="1"/>
  <c r="Z150" i="6" s="1"/>
  <c r="S150" i="6"/>
  <c r="Q150" i="6"/>
  <c r="AH149" i="6"/>
  <c r="V149" i="6"/>
  <c r="W149" i="6" s="1"/>
  <c r="T149" i="6"/>
  <c r="X149" i="6" s="1"/>
  <c r="Z149" i="6" s="1"/>
  <c r="S149" i="6"/>
  <c r="Q149" i="6"/>
  <c r="AH148" i="6"/>
  <c r="V148" i="6"/>
  <c r="W148" i="6" s="1"/>
  <c r="T148" i="6"/>
  <c r="X148" i="6" s="1"/>
  <c r="Z148" i="6" s="1"/>
  <c r="S148" i="6"/>
  <c r="Q148" i="6"/>
  <c r="AH147" i="6"/>
  <c r="V147" i="6"/>
  <c r="W147" i="6" s="1"/>
  <c r="T147" i="6"/>
  <c r="X147" i="6" s="1"/>
  <c r="Z147" i="6" s="1"/>
  <c r="S147" i="6"/>
  <c r="Q147" i="6"/>
  <c r="AH146" i="6"/>
  <c r="W146" i="6"/>
  <c r="V146" i="6"/>
  <c r="T146" i="6"/>
  <c r="X146" i="6" s="1"/>
  <c r="Z146" i="6" s="1"/>
  <c r="S146" i="6"/>
  <c r="Q146" i="6"/>
  <c r="AH145" i="6"/>
  <c r="W145" i="6"/>
  <c r="V145" i="6"/>
  <c r="T145" i="6"/>
  <c r="X145" i="6" s="1"/>
  <c r="Z145" i="6" s="1"/>
  <c r="S145" i="6"/>
  <c r="Q145" i="6"/>
  <c r="AH144" i="6"/>
  <c r="W144" i="6"/>
  <c r="V144" i="6"/>
  <c r="T144" i="6"/>
  <c r="X144" i="6" s="1"/>
  <c r="Z144" i="6" s="1"/>
  <c r="S144" i="6"/>
  <c r="Q144" i="6"/>
  <c r="AH143" i="6"/>
  <c r="W143" i="6"/>
  <c r="V143" i="6"/>
  <c r="T143" i="6"/>
  <c r="X143" i="6" s="1"/>
  <c r="Z143" i="6" s="1"/>
  <c r="S143" i="6"/>
  <c r="Q143" i="6"/>
  <c r="AH142" i="6"/>
  <c r="W142" i="6"/>
  <c r="V142" i="6"/>
  <c r="T142" i="6"/>
  <c r="X142" i="6" s="1"/>
  <c r="Z142" i="6" s="1"/>
  <c r="S142" i="6"/>
  <c r="Q142" i="6"/>
  <c r="AH141" i="6"/>
  <c r="W141" i="6"/>
  <c r="V141" i="6"/>
  <c r="T141" i="6"/>
  <c r="X141" i="6" s="1"/>
  <c r="Z141" i="6" s="1"/>
  <c r="S141" i="6"/>
  <c r="Q141" i="6"/>
  <c r="AH140" i="6"/>
  <c r="W140" i="6"/>
  <c r="V140" i="6"/>
  <c r="T140" i="6"/>
  <c r="X140" i="6" s="1"/>
  <c r="Z140" i="6" s="1"/>
  <c r="S140" i="6"/>
  <c r="Q140" i="6"/>
  <c r="AH139" i="6"/>
  <c r="W139" i="6"/>
  <c r="V139" i="6"/>
  <c r="T139" i="6"/>
  <c r="X139" i="6" s="1"/>
  <c r="Z139" i="6" s="1"/>
  <c r="S139" i="6"/>
  <c r="Q139" i="6"/>
  <c r="AH138" i="6"/>
  <c r="W138" i="6"/>
  <c r="V138" i="6"/>
  <c r="T138" i="6"/>
  <c r="X138" i="6" s="1"/>
  <c r="Z138" i="6" s="1"/>
  <c r="S138" i="6"/>
  <c r="Q138" i="6"/>
  <c r="AH137" i="6"/>
  <c r="W137" i="6"/>
  <c r="V137" i="6"/>
  <c r="T137" i="6"/>
  <c r="X137" i="6" s="1"/>
  <c r="Z137" i="6" s="1"/>
  <c r="S137" i="6"/>
  <c r="Q137" i="6"/>
  <c r="AH136" i="6"/>
  <c r="W136" i="6"/>
  <c r="V136" i="6"/>
  <c r="T136" i="6"/>
  <c r="X136" i="6" s="1"/>
  <c r="Z136" i="6" s="1"/>
  <c r="S136" i="6"/>
  <c r="Q136" i="6"/>
  <c r="AH135" i="6"/>
  <c r="W135" i="6"/>
  <c r="V135" i="6"/>
  <c r="T135" i="6"/>
  <c r="X135" i="6" s="1"/>
  <c r="Z135" i="6" s="1"/>
  <c r="S135" i="6"/>
  <c r="Q135" i="6"/>
  <c r="AH134" i="6"/>
  <c r="W134" i="6"/>
  <c r="V134" i="6"/>
  <c r="T134" i="6"/>
  <c r="X134" i="6" s="1"/>
  <c r="Z134" i="6" s="1"/>
  <c r="S134" i="6"/>
  <c r="Q134" i="6"/>
  <c r="AH133" i="6"/>
  <c r="W133" i="6"/>
  <c r="V133" i="6"/>
  <c r="T133" i="6"/>
  <c r="X133" i="6" s="1"/>
  <c r="Z133" i="6" s="1"/>
  <c r="S133" i="6"/>
  <c r="Q133" i="6"/>
  <c r="AH132" i="6"/>
  <c r="W132" i="6"/>
  <c r="V132" i="6"/>
  <c r="T132" i="6"/>
  <c r="X132" i="6" s="1"/>
  <c r="Z132" i="6" s="1"/>
  <c r="S132" i="6"/>
  <c r="Q132" i="6"/>
  <c r="AH131" i="6"/>
  <c r="W131" i="6"/>
  <c r="V131" i="6"/>
  <c r="T131" i="6"/>
  <c r="X131" i="6" s="1"/>
  <c r="Z131" i="6" s="1"/>
  <c r="S131" i="6"/>
  <c r="Q131" i="6"/>
  <c r="AH130" i="6"/>
  <c r="W130" i="6"/>
  <c r="V130" i="6"/>
  <c r="T130" i="6"/>
  <c r="X130" i="6" s="1"/>
  <c r="Z130" i="6" s="1"/>
  <c r="S130" i="6"/>
  <c r="Q130" i="6"/>
  <c r="AH129" i="6"/>
  <c r="W129" i="6"/>
  <c r="V129" i="6"/>
  <c r="T129" i="6"/>
  <c r="X129" i="6" s="1"/>
  <c r="Z129" i="6" s="1"/>
  <c r="S129" i="6"/>
  <c r="Q129" i="6"/>
  <c r="AH128" i="6"/>
  <c r="W128" i="6"/>
  <c r="V128" i="6"/>
  <c r="T128" i="6"/>
  <c r="X128" i="6" s="1"/>
  <c r="Z128" i="6" s="1"/>
  <c r="S128" i="6"/>
  <c r="Q128" i="6"/>
  <c r="AH127" i="6"/>
  <c r="W127" i="6"/>
  <c r="V127" i="6"/>
  <c r="T127" i="6"/>
  <c r="X127" i="6" s="1"/>
  <c r="Z127" i="6" s="1"/>
  <c r="S127" i="6"/>
  <c r="Q127" i="6"/>
  <c r="AH126" i="6"/>
  <c r="W126" i="6"/>
  <c r="V126" i="6"/>
  <c r="T126" i="6"/>
  <c r="X126" i="6" s="1"/>
  <c r="Z126" i="6" s="1"/>
  <c r="S126" i="6"/>
  <c r="Q126" i="6"/>
  <c r="AH125" i="6"/>
  <c r="W125" i="6"/>
  <c r="V125" i="6"/>
  <c r="T125" i="6"/>
  <c r="X125" i="6" s="1"/>
  <c r="Z125" i="6" s="1"/>
  <c r="S125" i="6"/>
  <c r="Q125" i="6"/>
  <c r="AH124" i="6"/>
  <c r="W124" i="6"/>
  <c r="V124" i="6"/>
  <c r="T124" i="6"/>
  <c r="X124" i="6" s="1"/>
  <c r="Z124" i="6" s="1"/>
  <c r="S124" i="6"/>
  <c r="Q124" i="6"/>
  <c r="AH123" i="6"/>
  <c r="W123" i="6"/>
  <c r="V123" i="6"/>
  <c r="T123" i="6"/>
  <c r="X123" i="6" s="1"/>
  <c r="Z123" i="6" s="1"/>
  <c r="S123" i="6"/>
  <c r="Q123" i="6"/>
  <c r="AH122" i="6"/>
  <c r="W122" i="6"/>
  <c r="V122" i="6"/>
  <c r="T122" i="6"/>
  <c r="X122" i="6" s="1"/>
  <c r="Z122" i="6" s="1"/>
  <c r="S122" i="6"/>
  <c r="Q122" i="6"/>
  <c r="AH121" i="6"/>
  <c r="W121" i="6"/>
  <c r="V121" i="6"/>
  <c r="T121" i="6"/>
  <c r="X121" i="6" s="1"/>
  <c r="Z121" i="6" s="1"/>
  <c r="S121" i="6"/>
  <c r="Q121" i="6"/>
  <c r="AH120" i="6"/>
  <c r="W120" i="6"/>
  <c r="V120" i="6"/>
  <c r="T120" i="6"/>
  <c r="X120" i="6" s="1"/>
  <c r="Z120" i="6" s="1"/>
  <c r="S120" i="6"/>
  <c r="Q120" i="6"/>
  <c r="AH119" i="6"/>
  <c r="W119" i="6"/>
  <c r="V119" i="6"/>
  <c r="T119" i="6"/>
  <c r="X119" i="6" s="1"/>
  <c r="Z119" i="6" s="1"/>
  <c r="S119" i="6"/>
  <c r="Q119" i="6"/>
  <c r="AH118" i="6"/>
  <c r="W118" i="6"/>
  <c r="V118" i="6"/>
  <c r="T118" i="6"/>
  <c r="X118" i="6" s="1"/>
  <c r="Z118" i="6" s="1"/>
  <c r="S118" i="6"/>
  <c r="Q118" i="6"/>
  <c r="AH117" i="6"/>
  <c r="W117" i="6"/>
  <c r="V117" i="6"/>
  <c r="T117" i="6"/>
  <c r="X117" i="6" s="1"/>
  <c r="Z117" i="6" s="1"/>
  <c r="S117" i="6"/>
  <c r="Q117" i="6"/>
  <c r="AH116" i="6"/>
  <c r="W116" i="6"/>
  <c r="V116" i="6"/>
  <c r="T116" i="6"/>
  <c r="X116" i="6" s="1"/>
  <c r="Z116" i="6" s="1"/>
  <c r="S116" i="6"/>
  <c r="Q116" i="6"/>
  <c r="AH115" i="6"/>
  <c r="W115" i="6"/>
  <c r="V115" i="6"/>
  <c r="T115" i="6"/>
  <c r="X115" i="6" s="1"/>
  <c r="Z115" i="6" s="1"/>
  <c r="S115" i="6"/>
  <c r="Q115" i="6"/>
  <c r="AH114" i="6"/>
  <c r="W114" i="6"/>
  <c r="V114" i="6"/>
  <c r="T114" i="6"/>
  <c r="X114" i="6" s="1"/>
  <c r="Z114" i="6" s="1"/>
  <c r="S114" i="6"/>
  <c r="Q114" i="6"/>
  <c r="AH113" i="6"/>
  <c r="W113" i="6"/>
  <c r="V113" i="6"/>
  <c r="T113" i="6"/>
  <c r="X113" i="6" s="1"/>
  <c r="Z113" i="6" s="1"/>
  <c r="S113" i="6"/>
  <c r="Q113" i="6"/>
  <c r="AH112" i="6"/>
  <c r="W112" i="6"/>
  <c r="V112" i="6"/>
  <c r="T112" i="6"/>
  <c r="X112" i="6" s="1"/>
  <c r="Z112" i="6" s="1"/>
  <c r="S112" i="6"/>
  <c r="Q112" i="6"/>
  <c r="AH111" i="6"/>
  <c r="W111" i="6"/>
  <c r="V111" i="6"/>
  <c r="T111" i="6"/>
  <c r="X111" i="6" s="1"/>
  <c r="Z111" i="6" s="1"/>
  <c r="S111" i="6"/>
  <c r="Q111" i="6"/>
  <c r="AH110" i="6"/>
  <c r="W110" i="6"/>
  <c r="V110" i="6"/>
  <c r="T110" i="6"/>
  <c r="X110" i="6" s="1"/>
  <c r="Z110" i="6" s="1"/>
  <c r="S110" i="6"/>
  <c r="Q110" i="6"/>
  <c r="AH109" i="6"/>
  <c r="W109" i="6"/>
  <c r="V109" i="6"/>
  <c r="T109" i="6"/>
  <c r="X109" i="6" s="1"/>
  <c r="Z109" i="6" s="1"/>
  <c r="S109" i="6"/>
  <c r="Q109" i="6"/>
  <c r="AH108" i="6"/>
  <c r="W108" i="6"/>
  <c r="V108" i="6"/>
  <c r="T108" i="6"/>
  <c r="X108" i="6" s="1"/>
  <c r="Z108" i="6" s="1"/>
  <c r="S108" i="6"/>
  <c r="Q108" i="6"/>
  <c r="AH107" i="6"/>
  <c r="W107" i="6"/>
  <c r="V107" i="6"/>
  <c r="T107" i="6"/>
  <c r="X107" i="6" s="1"/>
  <c r="Z107" i="6" s="1"/>
  <c r="S107" i="6"/>
  <c r="Q107" i="6"/>
  <c r="AH106" i="6"/>
  <c r="W106" i="6"/>
  <c r="V106" i="6"/>
  <c r="T106" i="6"/>
  <c r="X106" i="6" s="1"/>
  <c r="Z106" i="6" s="1"/>
  <c r="S106" i="6"/>
  <c r="Q106" i="6"/>
  <c r="AH105" i="6"/>
  <c r="W105" i="6"/>
  <c r="V105" i="6"/>
  <c r="T105" i="6"/>
  <c r="X105" i="6" s="1"/>
  <c r="Z105" i="6" s="1"/>
  <c r="S105" i="6"/>
  <c r="Q105" i="6"/>
  <c r="AH104" i="6"/>
  <c r="W104" i="6"/>
  <c r="V104" i="6"/>
  <c r="T104" i="6"/>
  <c r="X104" i="6" s="1"/>
  <c r="Z104" i="6" s="1"/>
  <c r="S104" i="6"/>
  <c r="Q104" i="6"/>
  <c r="AH103" i="6"/>
  <c r="W103" i="6"/>
  <c r="V103" i="6"/>
  <c r="T103" i="6"/>
  <c r="X103" i="6" s="1"/>
  <c r="Z103" i="6" s="1"/>
  <c r="S103" i="6"/>
  <c r="Q103" i="6"/>
  <c r="AH102" i="6"/>
  <c r="W102" i="6"/>
  <c r="V102" i="6"/>
  <c r="T102" i="6"/>
  <c r="X102" i="6" s="1"/>
  <c r="Z102" i="6" s="1"/>
  <c r="S102" i="6"/>
  <c r="Q102" i="6"/>
  <c r="AH101" i="6"/>
  <c r="W101" i="6"/>
  <c r="V101" i="6"/>
  <c r="T101" i="6"/>
  <c r="X101" i="6" s="1"/>
  <c r="Z101" i="6" s="1"/>
  <c r="S101" i="6"/>
  <c r="Q101" i="6"/>
  <c r="AH100" i="6"/>
  <c r="W100" i="6"/>
  <c r="V100" i="6"/>
  <c r="T100" i="6"/>
  <c r="X100" i="6" s="1"/>
  <c r="Z100" i="6" s="1"/>
  <c r="S100" i="6"/>
  <c r="Q100" i="6"/>
  <c r="AH99" i="6"/>
  <c r="W99" i="6"/>
  <c r="V99" i="6"/>
  <c r="T99" i="6"/>
  <c r="X99" i="6" s="1"/>
  <c r="Z99" i="6" s="1"/>
  <c r="S99" i="6"/>
  <c r="Q99" i="6"/>
  <c r="AH98" i="6"/>
  <c r="W98" i="6"/>
  <c r="V98" i="6"/>
  <c r="T98" i="6"/>
  <c r="X98" i="6" s="1"/>
  <c r="Z98" i="6" s="1"/>
  <c r="S98" i="6"/>
  <c r="Q98" i="6"/>
  <c r="AH97" i="6"/>
  <c r="W97" i="6"/>
  <c r="V97" i="6"/>
  <c r="T97" i="6"/>
  <c r="X97" i="6" s="1"/>
  <c r="Z97" i="6" s="1"/>
  <c r="S97" i="6"/>
  <c r="Q97" i="6"/>
  <c r="AH96" i="6"/>
  <c r="W96" i="6"/>
  <c r="V96" i="6"/>
  <c r="T96" i="6"/>
  <c r="X96" i="6" s="1"/>
  <c r="Z96" i="6" s="1"/>
  <c r="S96" i="6"/>
  <c r="Q96" i="6"/>
  <c r="AH95" i="6"/>
  <c r="W95" i="6"/>
  <c r="V95" i="6"/>
  <c r="T95" i="6"/>
  <c r="X95" i="6" s="1"/>
  <c r="Z95" i="6" s="1"/>
  <c r="S95" i="6"/>
  <c r="Q95" i="6"/>
  <c r="AH94" i="6"/>
  <c r="W94" i="6"/>
  <c r="V94" i="6"/>
  <c r="T94" i="6"/>
  <c r="X94" i="6" s="1"/>
  <c r="Z94" i="6" s="1"/>
  <c r="S94" i="6"/>
  <c r="Q94" i="6"/>
  <c r="AH93" i="6"/>
  <c r="W93" i="6"/>
  <c r="V93" i="6"/>
  <c r="T93" i="6"/>
  <c r="X93" i="6" s="1"/>
  <c r="Z93" i="6" s="1"/>
  <c r="S93" i="6"/>
  <c r="Q93" i="6"/>
  <c r="AH92" i="6"/>
  <c r="W92" i="6"/>
  <c r="V92" i="6"/>
  <c r="T92" i="6"/>
  <c r="X92" i="6" s="1"/>
  <c r="Z92" i="6" s="1"/>
  <c r="S92" i="6"/>
  <c r="Q92" i="6"/>
  <c r="AH91" i="6"/>
  <c r="W91" i="6"/>
  <c r="V91" i="6"/>
  <c r="T91" i="6"/>
  <c r="X91" i="6" s="1"/>
  <c r="Z91" i="6" s="1"/>
  <c r="S91" i="6"/>
  <c r="Q91" i="6"/>
  <c r="AH90" i="6"/>
  <c r="W90" i="6"/>
  <c r="V90" i="6"/>
  <c r="T90" i="6"/>
  <c r="X90" i="6" s="1"/>
  <c r="Z90" i="6" s="1"/>
  <c r="S90" i="6"/>
  <c r="Q90" i="6"/>
  <c r="AH89" i="6"/>
  <c r="W89" i="6"/>
  <c r="V89" i="6"/>
  <c r="T89" i="6"/>
  <c r="X89" i="6" s="1"/>
  <c r="Z89" i="6" s="1"/>
  <c r="S89" i="6"/>
  <c r="Q89" i="6"/>
  <c r="AH88" i="6"/>
  <c r="W88" i="6"/>
  <c r="V88" i="6"/>
  <c r="T88" i="6"/>
  <c r="X88" i="6" s="1"/>
  <c r="Z88" i="6" s="1"/>
  <c r="S88" i="6"/>
  <c r="Q88" i="6"/>
  <c r="AH87" i="6"/>
  <c r="V87" i="6"/>
  <c r="T87" i="6"/>
  <c r="X87" i="6" s="1"/>
  <c r="Z87" i="6" s="1"/>
  <c r="S87" i="6"/>
  <c r="Q87" i="6"/>
  <c r="K87" i="6"/>
  <c r="AH86" i="6"/>
  <c r="V86" i="6"/>
  <c r="AG86" i="6" s="1"/>
  <c r="T86" i="6"/>
  <c r="X86" i="6" s="1"/>
  <c r="Z86" i="6" s="1"/>
  <c r="S86" i="6"/>
  <c r="Q86" i="6"/>
  <c r="K86" i="6"/>
  <c r="AH85" i="6"/>
  <c r="AG85" i="6"/>
  <c r="V85" i="6"/>
  <c r="W85" i="6" s="1"/>
  <c r="T85" i="6"/>
  <c r="X85" i="6" s="1"/>
  <c r="Z85" i="6" s="1"/>
  <c r="S85" i="6"/>
  <c r="Q85" i="6"/>
  <c r="K85" i="6"/>
  <c r="AH84" i="6"/>
  <c r="V84" i="6"/>
  <c r="T84" i="6"/>
  <c r="X84" i="6" s="1"/>
  <c r="Z84" i="6" s="1"/>
  <c r="S84" i="6"/>
  <c r="Q84" i="6"/>
  <c r="K84" i="6"/>
  <c r="AH83" i="6"/>
  <c r="V83" i="6"/>
  <c r="T83" i="6"/>
  <c r="X83" i="6" s="1"/>
  <c r="Z83" i="6" s="1"/>
  <c r="S83" i="6"/>
  <c r="Q83" i="6"/>
  <c r="K83" i="6"/>
  <c r="AH82" i="6"/>
  <c r="V82" i="6"/>
  <c r="AG82" i="6" s="1"/>
  <c r="T82" i="6"/>
  <c r="X82" i="6" s="1"/>
  <c r="Z82" i="6" s="1"/>
  <c r="S82" i="6"/>
  <c r="Q82" i="6"/>
  <c r="K82" i="6"/>
  <c r="AH81" i="6"/>
  <c r="AG81" i="6"/>
  <c r="V81" i="6"/>
  <c r="W81" i="6" s="1"/>
  <c r="T81" i="6"/>
  <c r="X81" i="6" s="1"/>
  <c r="Z81" i="6" s="1"/>
  <c r="S81" i="6"/>
  <c r="Q81" i="6"/>
  <c r="K81" i="6"/>
  <c r="AH80" i="6"/>
  <c r="AG80" i="6"/>
  <c r="V80" i="6"/>
  <c r="W80" i="6" s="1"/>
  <c r="T80" i="6"/>
  <c r="X80" i="6" s="1"/>
  <c r="Z80" i="6" s="1"/>
  <c r="S80" i="6"/>
  <c r="Q80" i="6"/>
  <c r="K80" i="6"/>
  <c r="AH79" i="6"/>
  <c r="V79" i="6"/>
  <c r="T79" i="6"/>
  <c r="X79" i="6" s="1"/>
  <c r="Z79" i="6" s="1"/>
  <c r="S79" i="6"/>
  <c r="Q79" i="6"/>
  <c r="K79" i="6"/>
  <c r="AH78" i="6"/>
  <c r="V78" i="6"/>
  <c r="AG78" i="6" s="1"/>
  <c r="T78" i="6"/>
  <c r="X78" i="6" s="1"/>
  <c r="Z78" i="6" s="1"/>
  <c r="S78" i="6"/>
  <c r="Q78" i="6"/>
  <c r="K78" i="6"/>
  <c r="AH77" i="6"/>
  <c r="AG77" i="6"/>
  <c r="V77" i="6"/>
  <c r="W77" i="6" s="1"/>
  <c r="T77" i="6"/>
  <c r="X77" i="6" s="1"/>
  <c r="Z77" i="6" s="1"/>
  <c r="S77" i="6"/>
  <c r="Q77" i="6"/>
  <c r="K77" i="6"/>
  <c r="AH76" i="6"/>
  <c r="V76" i="6"/>
  <c r="W76" i="6" s="1"/>
  <c r="T76" i="6"/>
  <c r="X76" i="6" s="1"/>
  <c r="Z76" i="6" s="1"/>
  <c r="S76" i="6"/>
  <c r="Q76" i="6"/>
  <c r="K76" i="6"/>
  <c r="AH75" i="6"/>
  <c r="V75" i="6"/>
  <c r="T75" i="6"/>
  <c r="X75" i="6" s="1"/>
  <c r="Z75" i="6" s="1"/>
  <c r="S75" i="6"/>
  <c r="Q75" i="6"/>
  <c r="K75" i="6"/>
  <c r="AH74" i="6"/>
  <c r="W74" i="6"/>
  <c r="V74" i="6"/>
  <c r="AG74" i="6" s="1"/>
  <c r="T74" i="6"/>
  <c r="X74" i="6" s="1"/>
  <c r="Z74" i="6" s="1"/>
  <c r="S74" i="6"/>
  <c r="Q74" i="6"/>
  <c r="K74" i="6"/>
  <c r="AH73" i="6"/>
  <c r="V73" i="6"/>
  <c r="T73" i="6"/>
  <c r="X73" i="6" s="1"/>
  <c r="Z73" i="6" s="1"/>
  <c r="S73" i="6"/>
  <c r="Q73" i="6"/>
  <c r="K73" i="6"/>
  <c r="AH72" i="6"/>
  <c r="V72" i="6"/>
  <c r="W72" i="6" s="1"/>
  <c r="T72" i="6"/>
  <c r="X72" i="6" s="1"/>
  <c r="Z72" i="6" s="1"/>
  <c r="S72" i="6"/>
  <c r="Q72" i="6"/>
  <c r="K72" i="6"/>
  <c r="AH71" i="6"/>
  <c r="V71" i="6"/>
  <c r="T71" i="6"/>
  <c r="X71" i="6" s="1"/>
  <c r="Z71" i="6" s="1"/>
  <c r="S71" i="6"/>
  <c r="Q71" i="6"/>
  <c r="K71" i="6"/>
  <c r="AH70" i="6"/>
  <c r="V70" i="6"/>
  <c r="T70" i="6"/>
  <c r="X70" i="6" s="1"/>
  <c r="Z70" i="6" s="1"/>
  <c r="S70" i="6"/>
  <c r="Q70" i="6"/>
  <c r="K70" i="6"/>
  <c r="AH69" i="6"/>
  <c r="AG69" i="6"/>
  <c r="V69" i="6"/>
  <c r="W69" i="6" s="1"/>
  <c r="T69" i="6"/>
  <c r="X69" i="6" s="1"/>
  <c r="Z69" i="6" s="1"/>
  <c r="S69" i="6"/>
  <c r="Q69" i="6"/>
  <c r="K69" i="6"/>
  <c r="AH68" i="6"/>
  <c r="V68" i="6"/>
  <c r="W68" i="6" s="1"/>
  <c r="T68" i="6"/>
  <c r="X68" i="6" s="1"/>
  <c r="Z68" i="6" s="1"/>
  <c r="S68" i="6"/>
  <c r="Q68" i="6"/>
  <c r="K68" i="6"/>
  <c r="AH67" i="6"/>
  <c r="V67" i="6"/>
  <c r="T67" i="6"/>
  <c r="X67" i="6" s="1"/>
  <c r="Z67" i="6" s="1"/>
  <c r="S67" i="6"/>
  <c r="Q67" i="6"/>
  <c r="K67" i="6"/>
  <c r="AH66" i="6"/>
  <c r="W66" i="6"/>
  <c r="V66" i="6"/>
  <c r="AG66" i="6" s="1"/>
  <c r="T66" i="6"/>
  <c r="X66" i="6" s="1"/>
  <c r="Z66" i="6" s="1"/>
  <c r="S66" i="6"/>
  <c r="Q66" i="6"/>
  <c r="K66" i="6"/>
  <c r="AH65" i="6"/>
  <c r="V65" i="6"/>
  <c r="W65" i="6" s="1"/>
  <c r="T65" i="6"/>
  <c r="X65" i="6" s="1"/>
  <c r="Z65" i="6" s="1"/>
  <c r="S65" i="6"/>
  <c r="Q65" i="6"/>
  <c r="K65" i="6"/>
  <c r="AH64" i="6"/>
  <c r="V64" i="6"/>
  <c r="W64" i="6" s="1"/>
  <c r="T64" i="6"/>
  <c r="X64" i="6" s="1"/>
  <c r="Z64" i="6" s="1"/>
  <c r="S64" i="6"/>
  <c r="Q64" i="6"/>
  <c r="K64" i="6"/>
  <c r="AH63" i="6"/>
  <c r="V63" i="6"/>
  <c r="T63" i="6"/>
  <c r="X63" i="6" s="1"/>
  <c r="Z63" i="6" s="1"/>
  <c r="S63" i="6"/>
  <c r="Q63" i="6"/>
  <c r="K63" i="6"/>
  <c r="AH62" i="6"/>
  <c r="V62" i="6"/>
  <c r="AG62" i="6" s="1"/>
  <c r="T62" i="6"/>
  <c r="X62" i="6" s="1"/>
  <c r="Z62" i="6" s="1"/>
  <c r="S62" i="6"/>
  <c r="Q62" i="6"/>
  <c r="K62" i="6"/>
  <c r="AH61" i="6"/>
  <c r="AG61" i="6"/>
  <c r="V61" i="6"/>
  <c r="W61" i="6" s="1"/>
  <c r="T61" i="6"/>
  <c r="X61" i="6" s="1"/>
  <c r="Z61" i="6" s="1"/>
  <c r="S61" i="6"/>
  <c r="Q61" i="6"/>
  <c r="K61" i="6"/>
  <c r="AH60" i="6"/>
  <c r="V60" i="6"/>
  <c r="W60" i="6" s="1"/>
  <c r="T60" i="6"/>
  <c r="X60" i="6" s="1"/>
  <c r="Z60" i="6" s="1"/>
  <c r="S60" i="6"/>
  <c r="Q60" i="6"/>
  <c r="K60" i="6"/>
  <c r="AH59" i="6"/>
  <c r="V59" i="6"/>
  <c r="T59" i="6"/>
  <c r="X59" i="6" s="1"/>
  <c r="Z59" i="6" s="1"/>
  <c r="S59" i="6"/>
  <c r="Q59" i="6"/>
  <c r="K59" i="6"/>
  <c r="AH58" i="6"/>
  <c r="W58" i="6"/>
  <c r="V58" i="6"/>
  <c r="AG58" i="6" s="1"/>
  <c r="T58" i="6"/>
  <c r="X58" i="6" s="1"/>
  <c r="Z58" i="6" s="1"/>
  <c r="S58" i="6"/>
  <c r="Q58" i="6"/>
  <c r="K58" i="6"/>
  <c r="AH57" i="6"/>
  <c r="V57" i="6"/>
  <c r="T57" i="6"/>
  <c r="X57" i="6" s="1"/>
  <c r="Z57" i="6" s="1"/>
  <c r="S57" i="6"/>
  <c r="Q57" i="6"/>
  <c r="K57" i="6"/>
  <c r="AH56" i="6"/>
  <c r="AG56" i="6"/>
  <c r="V56" i="6"/>
  <c r="W56" i="6" s="1"/>
  <c r="T56" i="6"/>
  <c r="X56" i="6" s="1"/>
  <c r="Z56" i="6" s="1"/>
  <c r="S56" i="6"/>
  <c r="Q56" i="6"/>
  <c r="K56" i="6"/>
  <c r="AH55" i="6"/>
  <c r="V55" i="6"/>
  <c r="T55" i="6"/>
  <c r="X55" i="6" s="1"/>
  <c r="Z55" i="6" s="1"/>
  <c r="S55" i="6"/>
  <c r="Q55" i="6"/>
  <c r="K55" i="6"/>
  <c r="AH54" i="6"/>
  <c r="W54" i="6"/>
  <c r="V54" i="6"/>
  <c r="AG54" i="6" s="1"/>
  <c r="T54" i="6"/>
  <c r="X54" i="6" s="1"/>
  <c r="Z54" i="6" s="1"/>
  <c r="S54" i="6"/>
  <c r="Q54" i="6"/>
  <c r="K54" i="6"/>
  <c r="AH53" i="6"/>
  <c r="V53" i="6"/>
  <c r="T53" i="6"/>
  <c r="X53" i="6" s="1"/>
  <c r="Z53" i="6" s="1"/>
  <c r="S53" i="6"/>
  <c r="Q53" i="6"/>
  <c r="K53" i="6"/>
  <c r="AH52" i="6"/>
  <c r="AG52" i="6"/>
  <c r="V52" i="6"/>
  <c r="W52" i="6" s="1"/>
  <c r="T52" i="6"/>
  <c r="X52" i="6" s="1"/>
  <c r="Z52" i="6" s="1"/>
  <c r="S52" i="6"/>
  <c r="Q52" i="6"/>
  <c r="K52" i="6"/>
  <c r="AH51" i="6"/>
  <c r="V51" i="6"/>
  <c r="T51" i="6"/>
  <c r="X51" i="6" s="1"/>
  <c r="Z51" i="6" s="1"/>
  <c r="S51" i="6"/>
  <c r="Q51" i="6"/>
  <c r="K51" i="6"/>
  <c r="AH50" i="6"/>
  <c r="W50" i="6"/>
  <c r="V50" i="6"/>
  <c r="AG50" i="6" s="1"/>
  <c r="T50" i="6"/>
  <c r="X50" i="6" s="1"/>
  <c r="Z50" i="6" s="1"/>
  <c r="S50" i="6"/>
  <c r="Q50" i="6"/>
  <c r="K50" i="6"/>
  <c r="AH49" i="6"/>
  <c r="V49" i="6"/>
  <c r="T49" i="6"/>
  <c r="X49" i="6" s="1"/>
  <c r="Z49" i="6" s="1"/>
  <c r="S49" i="6"/>
  <c r="Q49" i="6"/>
  <c r="K49" i="6"/>
  <c r="AH48" i="6"/>
  <c r="AG48" i="6"/>
  <c r="V48" i="6"/>
  <c r="W48" i="6" s="1"/>
  <c r="T48" i="6"/>
  <c r="X48" i="6" s="1"/>
  <c r="Z48" i="6" s="1"/>
  <c r="S48" i="6"/>
  <c r="Q48" i="6"/>
  <c r="K48" i="6"/>
  <c r="AH47" i="6"/>
  <c r="V47" i="6"/>
  <c r="T47" i="6"/>
  <c r="X47" i="6" s="1"/>
  <c r="Z47" i="6" s="1"/>
  <c r="S47" i="6"/>
  <c r="Q47" i="6"/>
  <c r="K47" i="6"/>
  <c r="AH46" i="6"/>
  <c r="V46" i="6"/>
  <c r="T46" i="6"/>
  <c r="X46" i="6" s="1"/>
  <c r="Z46" i="6" s="1"/>
  <c r="S46" i="6"/>
  <c r="Q46" i="6"/>
  <c r="K46" i="6"/>
  <c r="AH45" i="6"/>
  <c r="AG45" i="6"/>
  <c r="V45" i="6"/>
  <c r="W45" i="6" s="1"/>
  <c r="T45" i="6"/>
  <c r="X45" i="6" s="1"/>
  <c r="Z45" i="6" s="1"/>
  <c r="S45" i="6"/>
  <c r="Q45" i="6"/>
  <c r="K45" i="6"/>
  <c r="AH44" i="6"/>
  <c r="V44" i="6"/>
  <c r="W44" i="6" s="1"/>
  <c r="T44" i="6"/>
  <c r="X44" i="6" s="1"/>
  <c r="Z44" i="6" s="1"/>
  <c r="S44" i="6"/>
  <c r="Q44" i="6"/>
  <c r="K44" i="6"/>
  <c r="AH43" i="6"/>
  <c r="V43" i="6"/>
  <c r="T43" i="6"/>
  <c r="X43" i="6" s="1"/>
  <c r="Z43" i="6" s="1"/>
  <c r="S43" i="6"/>
  <c r="Q43" i="6"/>
  <c r="K43" i="6"/>
  <c r="AH42" i="6"/>
  <c r="W42" i="6"/>
  <c r="V42" i="6"/>
  <c r="AG42" i="6" s="1"/>
  <c r="T42" i="6"/>
  <c r="X42" i="6" s="1"/>
  <c r="Z42" i="6" s="1"/>
  <c r="S42" i="6"/>
  <c r="Q42" i="6"/>
  <c r="K42" i="6"/>
  <c r="AH41" i="6"/>
  <c r="V41" i="6"/>
  <c r="W41" i="6" s="1"/>
  <c r="T41" i="6"/>
  <c r="X41" i="6" s="1"/>
  <c r="Z41" i="6" s="1"/>
  <c r="S41" i="6"/>
  <c r="Q41" i="6"/>
  <c r="K41" i="6"/>
  <c r="AH40" i="6"/>
  <c r="V40" i="6"/>
  <c r="W40" i="6" s="1"/>
  <c r="T40" i="6"/>
  <c r="X40" i="6" s="1"/>
  <c r="Z40" i="6" s="1"/>
  <c r="S40" i="6"/>
  <c r="Q40" i="6"/>
  <c r="K40" i="6"/>
  <c r="AH39" i="6"/>
  <c r="V39" i="6"/>
  <c r="T39" i="6"/>
  <c r="X39" i="6" s="1"/>
  <c r="Z39" i="6" s="1"/>
  <c r="S39" i="6"/>
  <c r="Q39" i="6"/>
  <c r="K39" i="6"/>
  <c r="AH38" i="6"/>
  <c r="W38" i="6"/>
  <c r="V38" i="6"/>
  <c r="AG38" i="6" s="1"/>
  <c r="T38" i="6"/>
  <c r="X38" i="6" s="1"/>
  <c r="Z38" i="6" s="1"/>
  <c r="S38" i="6"/>
  <c r="Q38" i="6"/>
  <c r="K38" i="6"/>
  <c r="AH37" i="6"/>
  <c r="AG37" i="6"/>
  <c r="V37" i="6"/>
  <c r="W37" i="6" s="1"/>
  <c r="T37" i="6"/>
  <c r="X37" i="6" s="1"/>
  <c r="Z37" i="6" s="1"/>
  <c r="S37" i="6"/>
  <c r="Q37" i="6"/>
  <c r="K37" i="6"/>
  <c r="AH36" i="6"/>
  <c r="V36" i="6"/>
  <c r="W36" i="6" s="1"/>
  <c r="T36" i="6"/>
  <c r="X36" i="6" s="1"/>
  <c r="Z36" i="6" s="1"/>
  <c r="S36" i="6"/>
  <c r="Q36" i="6"/>
  <c r="K36" i="6"/>
  <c r="AH35" i="6"/>
  <c r="V35" i="6"/>
  <c r="T35" i="6"/>
  <c r="X35" i="6" s="1"/>
  <c r="Z35" i="6" s="1"/>
  <c r="S35" i="6"/>
  <c r="Q35" i="6"/>
  <c r="K35" i="6"/>
  <c r="AH34" i="6"/>
  <c r="V34" i="6"/>
  <c r="AG34" i="6" s="1"/>
  <c r="T34" i="6"/>
  <c r="X34" i="6" s="1"/>
  <c r="Z34" i="6" s="1"/>
  <c r="S34" i="6"/>
  <c r="Q34" i="6"/>
  <c r="K34" i="6"/>
  <c r="AH33" i="6"/>
  <c r="V33" i="6"/>
  <c r="W33" i="6" s="1"/>
  <c r="T33" i="6"/>
  <c r="X33" i="6" s="1"/>
  <c r="Z33" i="6" s="1"/>
  <c r="S33" i="6"/>
  <c r="Q33" i="6"/>
  <c r="K33" i="6"/>
  <c r="AH32" i="6"/>
  <c r="V32" i="6"/>
  <c r="W32" i="6" s="1"/>
  <c r="T32" i="6"/>
  <c r="X32" i="6" s="1"/>
  <c r="Z32" i="6" s="1"/>
  <c r="S32" i="6"/>
  <c r="Q32" i="6"/>
  <c r="K32" i="6"/>
  <c r="AH31" i="6"/>
  <c r="V31" i="6"/>
  <c r="T31" i="6"/>
  <c r="X31" i="6" s="1"/>
  <c r="Z31" i="6" s="1"/>
  <c r="S31" i="6"/>
  <c r="Q31" i="6"/>
  <c r="K31" i="6"/>
  <c r="AH30" i="6"/>
  <c r="V30" i="6"/>
  <c r="AG30" i="6" s="1"/>
  <c r="T30" i="6"/>
  <c r="X30" i="6" s="1"/>
  <c r="Z30" i="6" s="1"/>
  <c r="S30" i="6"/>
  <c r="AH29" i="6"/>
  <c r="V29" i="6"/>
  <c r="W29" i="6" s="1"/>
  <c r="T29" i="6"/>
  <c r="X29" i="6" s="1"/>
  <c r="Z29" i="6" s="1"/>
  <c r="S29" i="6"/>
  <c r="AH28" i="6"/>
  <c r="AG28" i="6"/>
  <c r="V28" i="6"/>
  <c r="W28" i="6" s="1"/>
  <c r="T28" i="6"/>
  <c r="X28" i="6" s="1"/>
  <c r="Z28" i="6" s="1"/>
  <c r="S28" i="6"/>
  <c r="AH27" i="6"/>
  <c r="V27" i="6"/>
  <c r="T27" i="6"/>
  <c r="X27" i="6" s="1"/>
  <c r="Z27" i="6" s="1"/>
  <c r="S27" i="6"/>
  <c r="AH26" i="6"/>
  <c r="V26" i="6"/>
  <c r="T26" i="6"/>
  <c r="X26" i="6" s="1"/>
  <c r="Z26" i="6" s="1"/>
  <c r="S26" i="6"/>
  <c r="Q26" i="6"/>
  <c r="K26" i="6"/>
  <c r="AH25" i="6"/>
  <c r="V25" i="6"/>
  <c r="W25" i="6" s="1"/>
  <c r="T25" i="6"/>
  <c r="X25" i="6" s="1"/>
  <c r="Z25" i="6" s="1"/>
  <c r="S25" i="6"/>
  <c r="Q25" i="6"/>
  <c r="K25" i="6"/>
  <c r="AH24" i="6"/>
  <c r="V24" i="6"/>
  <c r="W24" i="6" s="1"/>
  <c r="T24" i="6"/>
  <c r="X24" i="6" s="1"/>
  <c r="Z24" i="6" s="1"/>
  <c r="S24" i="6"/>
  <c r="Q24" i="6"/>
  <c r="K24" i="6"/>
  <c r="AH23" i="6"/>
  <c r="V23" i="6"/>
  <c r="W23" i="6" s="1"/>
  <c r="T23" i="6"/>
  <c r="X23" i="6" s="1"/>
  <c r="Z23" i="6" s="1"/>
  <c r="S23" i="6"/>
  <c r="Q23" i="6"/>
  <c r="K23" i="6"/>
  <c r="AH22" i="6"/>
  <c r="V22" i="6"/>
  <c r="AG22" i="6" s="1"/>
  <c r="T22" i="6"/>
  <c r="X22" i="6" s="1"/>
  <c r="Z22" i="6" s="1"/>
  <c r="S22" i="6"/>
  <c r="Q22" i="6"/>
  <c r="K22" i="6"/>
  <c r="AH21" i="6"/>
  <c r="V21" i="6"/>
  <c r="W21" i="6" s="1"/>
  <c r="T21" i="6"/>
  <c r="X21" i="6" s="1"/>
  <c r="Z21" i="6" s="1"/>
  <c r="S21" i="6"/>
  <c r="Q21" i="6"/>
  <c r="K21" i="6"/>
  <c r="AH20" i="6"/>
  <c r="V20" i="6"/>
  <c r="W20" i="6" s="1"/>
  <c r="T20" i="6"/>
  <c r="X20" i="6" s="1"/>
  <c r="Z20" i="6" s="1"/>
  <c r="S20" i="6"/>
  <c r="Q20" i="6"/>
  <c r="K20" i="6"/>
  <c r="AH19" i="6"/>
  <c r="V19" i="6"/>
  <c r="T19" i="6"/>
  <c r="X19" i="6" s="1"/>
  <c r="Z19" i="6" s="1"/>
  <c r="S19" i="6"/>
  <c r="Q19" i="6"/>
  <c r="K19" i="6"/>
  <c r="AH18" i="6"/>
  <c r="V18" i="6"/>
  <c r="AG18" i="6" s="1"/>
  <c r="T18" i="6"/>
  <c r="X18" i="6" s="1"/>
  <c r="Z18" i="6" s="1"/>
  <c r="S18" i="6"/>
  <c r="Q18" i="6"/>
  <c r="K18" i="6"/>
  <c r="AH17" i="6"/>
  <c r="V17" i="6"/>
  <c r="W17" i="6" s="1"/>
  <c r="T17" i="6"/>
  <c r="X17" i="6" s="1"/>
  <c r="Z17" i="6" s="1"/>
  <c r="S17" i="6"/>
  <c r="Q17" i="6"/>
  <c r="K17" i="6"/>
  <c r="AH16" i="6"/>
  <c r="V16" i="6"/>
  <c r="W16" i="6" s="1"/>
  <c r="T16" i="6"/>
  <c r="X16" i="6" s="1"/>
  <c r="Z16" i="6" s="1"/>
  <c r="S16" i="6"/>
  <c r="Q16" i="6"/>
  <c r="K16" i="6"/>
  <c r="AH15" i="6"/>
  <c r="AG15" i="6"/>
  <c r="V15" i="6"/>
  <c r="W15" i="6" s="1"/>
  <c r="T15" i="6"/>
  <c r="X15" i="6" s="1"/>
  <c r="Z15" i="6" s="1"/>
  <c r="S15" i="6"/>
  <c r="Q15" i="6"/>
  <c r="K15" i="6"/>
  <c r="AH14" i="6"/>
  <c r="V14" i="6"/>
  <c r="AG14" i="6" s="1"/>
  <c r="T14" i="6"/>
  <c r="X14" i="6" s="1"/>
  <c r="Z14" i="6" s="1"/>
  <c r="S14" i="6"/>
  <c r="Q14" i="6"/>
  <c r="K14" i="6"/>
  <c r="AH13" i="6"/>
  <c r="V13" i="6"/>
  <c r="W13" i="6" s="1"/>
  <c r="T13" i="6"/>
  <c r="X13" i="6" s="1"/>
  <c r="Z13" i="6" s="1"/>
  <c r="S13" i="6"/>
  <c r="Q13" i="6"/>
  <c r="K13" i="6"/>
  <c r="AH12" i="6"/>
  <c r="V12" i="6"/>
  <c r="W12" i="6" s="1"/>
  <c r="T12" i="6"/>
  <c r="X12" i="6" s="1"/>
  <c r="Z12" i="6" s="1"/>
  <c r="S12" i="6"/>
  <c r="Q12" i="6"/>
  <c r="K12" i="6"/>
  <c r="AH11" i="6"/>
  <c r="V11" i="6"/>
  <c r="W11" i="6" s="1"/>
  <c r="T11" i="6"/>
  <c r="X11" i="6" s="1"/>
  <c r="Z11" i="6" s="1"/>
  <c r="S11" i="6"/>
  <c r="Q11" i="6"/>
  <c r="K11" i="6"/>
  <c r="AH10" i="6"/>
  <c r="V10" i="6"/>
  <c r="AG10" i="6" s="1"/>
  <c r="T10" i="6"/>
  <c r="X10" i="6" s="1"/>
  <c r="Z10" i="6" s="1"/>
  <c r="S10" i="6"/>
  <c r="Q10" i="6"/>
  <c r="AH9" i="6"/>
  <c r="V9" i="6"/>
  <c r="W9" i="6" s="1"/>
  <c r="T9" i="6"/>
  <c r="X9" i="6" s="1"/>
  <c r="Z9" i="6" s="1"/>
  <c r="S9" i="6"/>
  <c r="Q9" i="6"/>
  <c r="K9" i="6"/>
  <c r="AH4" i="6"/>
  <c r="V4" i="6"/>
  <c r="W4" i="6" s="1"/>
  <c r="T4" i="6"/>
  <c r="X4" i="6" s="1"/>
  <c r="Z4" i="6" s="1"/>
  <c r="S4" i="6"/>
  <c r="Q4" i="6"/>
  <c r="K4" i="6"/>
  <c r="AH3" i="6"/>
  <c r="V3" i="6"/>
  <c r="W3" i="6" s="1"/>
  <c r="T3" i="6"/>
  <c r="X3" i="6" s="1"/>
  <c r="Z3" i="6" s="1"/>
  <c r="S3" i="6"/>
  <c r="Q3" i="6"/>
  <c r="K3" i="6"/>
  <c r="AH2" i="6"/>
  <c r="V2" i="6"/>
  <c r="AG2" i="6" s="1"/>
  <c r="T2" i="6"/>
  <c r="X2" i="6" s="1"/>
  <c r="Z2" i="6" s="1"/>
  <c r="S2" i="6"/>
  <c r="Q2" i="6"/>
  <c r="K2" i="6"/>
  <c r="AL267" i="5"/>
  <c r="AI267" i="5"/>
  <c r="AH267" i="5"/>
  <c r="AK267" i="5" s="1"/>
  <c r="AL266" i="5"/>
  <c r="AN266" i="5" s="1"/>
  <c r="AI266" i="5"/>
  <c r="AH266" i="5"/>
  <c r="AK266" i="5" s="1"/>
  <c r="AL265" i="5"/>
  <c r="AM265" i="5" s="1"/>
  <c r="AP265" i="5" s="1"/>
  <c r="AI265" i="5"/>
  <c r="AH265" i="5"/>
  <c r="AK265" i="5" s="1"/>
  <c r="AL264" i="5"/>
  <c r="AN264" i="5" s="1"/>
  <c r="AI264" i="5"/>
  <c r="AH264" i="5"/>
  <c r="AK264" i="5" s="1"/>
  <c r="AL263" i="5"/>
  <c r="AN263" i="5" s="1"/>
  <c r="AI263" i="5"/>
  <c r="AH263" i="5"/>
  <c r="AK263" i="5" s="1"/>
  <c r="AL262" i="5"/>
  <c r="AN262" i="5" s="1"/>
  <c r="AI262" i="5"/>
  <c r="AH262" i="5"/>
  <c r="AK262" i="5" s="1"/>
  <c r="AL261" i="5"/>
  <c r="AN261" i="5" s="1"/>
  <c r="AI261" i="5"/>
  <c r="AH261" i="5"/>
  <c r="AK261" i="5" s="1"/>
  <c r="AL260" i="5"/>
  <c r="AN260" i="5" s="1"/>
  <c r="AH260" i="5"/>
  <c r="AL259" i="5"/>
  <c r="AN259" i="5" s="1"/>
  <c r="AI259" i="5"/>
  <c r="AH259" i="5"/>
  <c r="AL258" i="5"/>
  <c r="AN258" i="5" s="1"/>
  <c r="AI258" i="5"/>
  <c r="AH258" i="5"/>
  <c r="AL257" i="5"/>
  <c r="AN257" i="5" s="1"/>
  <c r="AI257" i="5"/>
  <c r="AH257" i="5"/>
  <c r="AL256" i="5"/>
  <c r="AN256" i="5" s="1"/>
  <c r="AI256" i="5"/>
  <c r="AH256" i="5"/>
  <c r="AL255" i="5"/>
  <c r="AN255" i="5" s="1"/>
  <c r="AI255" i="5"/>
  <c r="AH255" i="5"/>
  <c r="AL254" i="5"/>
  <c r="AN254" i="5" s="1"/>
  <c r="AH254" i="5"/>
  <c r="AL253" i="5"/>
  <c r="AN253" i="5" s="1"/>
  <c r="AI253" i="5"/>
  <c r="AH253" i="5"/>
  <c r="AL252" i="5"/>
  <c r="AN252" i="5" s="1"/>
  <c r="AI252" i="5"/>
  <c r="AH252" i="5"/>
  <c r="AL251" i="5"/>
  <c r="AN251" i="5" s="1"/>
  <c r="AI251" i="5"/>
  <c r="AH251" i="5"/>
  <c r="AL250" i="5"/>
  <c r="AN250" i="5" s="1"/>
  <c r="AI250" i="5"/>
  <c r="AH250" i="5"/>
  <c r="AL249" i="5"/>
  <c r="AN249" i="5" s="1"/>
  <c r="AI249" i="5"/>
  <c r="AH249" i="5"/>
  <c r="AL248" i="5"/>
  <c r="AN248" i="5" s="1"/>
  <c r="AI248" i="5"/>
  <c r="AH248" i="5"/>
  <c r="AL247" i="5"/>
  <c r="AN247" i="5" s="1"/>
  <c r="AI247" i="5"/>
  <c r="AH247" i="5"/>
  <c r="AL246" i="5"/>
  <c r="AN246" i="5" s="1"/>
  <c r="AI246" i="5"/>
  <c r="AH246" i="5"/>
  <c r="AL245" i="5"/>
  <c r="AN245" i="5" s="1"/>
  <c r="AI245" i="5"/>
  <c r="AH245" i="5"/>
  <c r="AL244" i="5"/>
  <c r="AN244" i="5" s="1"/>
  <c r="AI244" i="5"/>
  <c r="AH244" i="5"/>
  <c r="AL243" i="5"/>
  <c r="AN243" i="5" s="1"/>
  <c r="AI243" i="5"/>
  <c r="AH243" i="5"/>
  <c r="AL242" i="5"/>
  <c r="AN242" i="5" s="1"/>
  <c r="AH242" i="5"/>
  <c r="AL241" i="5"/>
  <c r="AN241" i="5" s="1"/>
  <c r="AI241" i="5"/>
  <c r="AH241" i="5"/>
  <c r="AL240" i="5"/>
  <c r="AN240" i="5" s="1"/>
  <c r="AI240" i="5"/>
  <c r="AH240" i="5"/>
  <c r="AL239" i="5"/>
  <c r="AN239" i="5" s="1"/>
  <c r="AI239" i="5"/>
  <c r="AH239" i="5"/>
  <c r="AL238" i="5"/>
  <c r="AN238" i="5" s="1"/>
  <c r="AI238" i="5"/>
  <c r="AH238" i="5"/>
  <c r="AL237" i="5"/>
  <c r="AN237" i="5" s="1"/>
  <c r="AI237" i="5"/>
  <c r="AH237" i="5"/>
  <c r="AL236" i="5"/>
  <c r="AN236" i="5" s="1"/>
  <c r="AI236" i="5"/>
  <c r="AH236" i="5"/>
  <c r="AL235" i="5"/>
  <c r="AN235" i="5" s="1"/>
  <c r="AI235" i="5"/>
  <c r="AH235" i="5"/>
  <c r="AL234" i="5"/>
  <c r="AN234" i="5" s="1"/>
  <c r="AI234" i="5"/>
  <c r="AH234" i="5"/>
  <c r="AL233" i="5"/>
  <c r="AN233" i="5" s="1"/>
  <c r="AI233" i="5"/>
  <c r="AH233" i="5"/>
  <c r="AL232" i="5"/>
  <c r="AN232" i="5" s="1"/>
  <c r="AI232" i="5"/>
  <c r="AH232" i="5"/>
  <c r="AL231" i="5"/>
  <c r="AN231" i="5" s="1"/>
  <c r="AI231" i="5"/>
  <c r="AH231" i="5"/>
  <c r="AL230" i="5"/>
  <c r="AN230" i="5" s="1"/>
  <c r="AI230" i="5"/>
  <c r="AH230" i="5"/>
  <c r="AL229" i="5"/>
  <c r="AN229" i="5" s="1"/>
  <c r="AI229" i="5"/>
  <c r="AH229" i="5"/>
  <c r="AL228" i="5"/>
  <c r="AN228" i="5" s="1"/>
  <c r="AI228" i="5"/>
  <c r="AH228" i="5"/>
  <c r="AL227" i="5"/>
  <c r="AN227" i="5" s="1"/>
  <c r="AI227" i="5"/>
  <c r="AH227" i="5"/>
  <c r="AL226" i="5"/>
  <c r="AN226" i="5" s="1"/>
  <c r="AI226" i="5"/>
  <c r="AH226" i="5"/>
  <c r="AL225" i="5"/>
  <c r="AN225" i="5" s="1"/>
  <c r="AI225" i="5"/>
  <c r="AH225" i="5"/>
  <c r="AL224" i="5"/>
  <c r="AN224" i="5" s="1"/>
  <c r="AI224" i="5"/>
  <c r="AH224" i="5"/>
  <c r="AL223" i="5"/>
  <c r="AN223" i="5" s="1"/>
  <c r="AI223" i="5"/>
  <c r="AH223" i="5"/>
  <c r="AL222" i="5"/>
  <c r="AI222" i="5"/>
  <c r="AH222" i="5"/>
  <c r="AL221" i="5"/>
  <c r="AI221" i="5"/>
  <c r="AH221" i="5"/>
  <c r="AL220" i="5"/>
  <c r="AI220" i="5"/>
  <c r="AH220" i="5"/>
  <c r="AL219" i="5"/>
  <c r="AI219" i="5"/>
  <c r="AH219" i="5"/>
  <c r="AL218" i="5"/>
  <c r="AI218" i="5"/>
  <c r="AH218" i="5"/>
  <c r="AL217" i="5"/>
  <c r="AI217" i="5"/>
  <c r="AH217" i="5"/>
  <c r="AL216" i="5"/>
  <c r="AI216" i="5"/>
  <c r="AH216" i="5"/>
  <c r="AL215" i="5"/>
  <c r="AI215" i="5"/>
  <c r="AH215" i="5"/>
  <c r="AL214" i="5"/>
  <c r="AI214" i="5"/>
  <c r="AH214" i="5"/>
  <c r="AL213" i="5"/>
  <c r="AI213" i="5"/>
  <c r="AH213" i="5"/>
  <c r="AL212" i="5"/>
  <c r="AI212" i="5"/>
  <c r="AH212" i="5"/>
  <c r="AL211" i="5"/>
  <c r="AI211" i="5"/>
  <c r="AH211" i="5"/>
  <c r="AL210" i="5"/>
  <c r="AI210" i="5"/>
  <c r="AH210" i="5"/>
  <c r="AL209" i="5"/>
  <c r="AI209" i="5"/>
  <c r="AH209" i="5"/>
  <c r="AL208" i="5"/>
  <c r="AI208" i="5"/>
  <c r="AH208" i="5"/>
  <c r="AL207" i="5"/>
  <c r="AI207" i="5"/>
  <c r="AH207" i="5"/>
  <c r="AB207" i="5"/>
  <c r="AL206" i="5"/>
  <c r="AN206" i="5" s="1"/>
  <c r="AI206" i="5"/>
  <c r="AH206" i="5"/>
  <c r="AK206" i="5" s="1"/>
  <c r="AP205" i="5"/>
  <c r="AN205" i="5"/>
  <c r="AI205" i="5"/>
  <c r="AH205" i="5"/>
  <c r="AK205" i="5" s="1"/>
  <c r="AL204" i="5"/>
  <c r="AN204" i="5" s="1"/>
  <c r="AI204" i="5"/>
  <c r="AH204" i="5"/>
  <c r="AL203" i="5"/>
  <c r="AN203" i="5" s="1"/>
  <c r="AI203" i="5"/>
  <c r="AH203" i="5"/>
  <c r="AK203" i="5" s="1"/>
  <c r="AH200" i="5"/>
  <c r="V200" i="5"/>
  <c r="AG200" i="5" s="1"/>
  <c r="T200" i="5"/>
  <c r="X200" i="5" s="1"/>
  <c r="Z200" i="5" s="1"/>
  <c r="S200" i="5"/>
  <c r="Q200" i="5"/>
  <c r="K200" i="5"/>
  <c r="AH199" i="5"/>
  <c r="V199" i="5"/>
  <c r="W199" i="5" s="1"/>
  <c r="T199" i="5"/>
  <c r="X199" i="5" s="1"/>
  <c r="Z199" i="5" s="1"/>
  <c r="S199" i="5"/>
  <c r="Q199" i="5"/>
  <c r="AH198" i="5"/>
  <c r="V198" i="5"/>
  <c r="W198" i="5" s="1"/>
  <c r="T198" i="5"/>
  <c r="X198" i="5" s="1"/>
  <c r="Z198" i="5" s="1"/>
  <c r="S198" i="5"/>
  <c r="Q198" i="5"/>
  <c r="AH197" i="5"/>
  <c r="V197" i="5"/>
  <c r="W197" i="5" s="1"/>
  <c r="T197" i="5"/>
  <c r="X197" i="5" s="1"/>
  <c r="Z197" i="5" s="1"/>
  <c r="S197" i="5"/>
  <c r="Q197" i="5"/>
  <c r="AH196" i="5"/>
  <c r="V196" i="5"/>
  <c r="W196" i="5" s="1"/>
  <c r="T196" i="5"/>
  <c r="X196" i="5" s="1"/>
  <c r="Z196" i="5" s="1"/>
  <c r="S196" i="5"/>
  <c r="Q196" i="5"/>
  <c r="AH195" i="5"/>
  <c r="V195" i="5"/>
  <c r="W195" i="5" s="1"/>
  <c r="T195" i="5"/>
  <c r="X195" i="5" s="1"/>
  <c r="Z195" i="5" s="1"/>
  <c r="S195" i="5"/>
  <c r="Q195" i="5"/>
  <c r="AH194" i="5"/>
  <c r="V194" i="5"/>
  <c r="W194" i="5" s="1"/>
  <c r="T194" i="5"/>
  <c r="X194" i="5" s="1"/>
  <c r="Z194" i="5" s="1"/>
  <c r="S194" i="5"/>
  <c r="Q194" i="5"/>
  <c r="AH193" i="5"/>
  <c r="V193" i="5"/>
  <c r="W193" i="5" s="1"/>
  <c r="T193" i="5"/>
  <c r="X193" i="5" s="1"/>
  <c r="Z193" i="5" s="1"/>
  <c r="S193" i="5"/>
  <c r="Q193" i="5"/>
  <c r="AH192" i="5"/>
  <c r="V192" i="5"/>
  <c r="W192" i="5" s="1"/>
  <c r="T192" i="5"/>
  <c r="X192" i="5" s="1"/>
  <c r="Z192" i="5" s="1"/>
  <c r="S192" i="5"/>
  <c r="Q192" i="5"/>
  <c r="AH191" i="5"/>
  <c r="V191" i="5"/>
  <c r="W191" i="5" s="1"/>
  <c r="T191" i="5"/>
  <c r="X191" i="5" s="1"/>
  <c r="Z191" i="5" s="1"/>
  <c r="S191" i="5"/>
  <c r="Q191" i="5"/>
  <c r="AH190" i="5"/>
  <c r="V190" i="5"/>
  <c r="W190" i="5" s="1"/>
  <c r="T190" i="5"/>
  <c r="X190" i="5" s="1"/>
  <c r="Z190" i="5" s="1"/>
  <c r="S190" i="5"/>
  <c r="Q190" i="5"/>
  <c r="AH189" i="5"/>
  <c r="V189" i="5"/>
  <c r="W189" i="5" s="1"/>
  <c r="T189" i="5"/>
  <c r="X189" i="5" s="1"/>
  <c r="Z189" i="5" s="1"/>
  <c r="S189" i="5"/>
  <c r="Q189" i="5"/>
  <c r="AH188" i="5"/>
  <c r="V188" i="5"/>
  <c r="W188" i="5" s="1"/>
  <c r="T188" i="5"/>
  <c r="X188" i="5" s="1"/>
  <c r="Z188" i="5" s="1"/>
  <c r="S188" i="5"/>
  <c r="Q188" i="5"/>
  <c r="AH187" i="5"/>
  <c r="V187" i="5"/>
  <c r="W187" i="5" s="1"/>
  <c r="T187" i="5"/>
  <c r="X187" i="5" s="1"/>
  <c r="Z187" i="5" s="1"/>
  <c r="S187" i="5"/>
  <c r="Q187" i="5"/>
  <c r="AH186" i="5"/>
  <c r="V186" i="5"/>
  <c r="W186" i="5" s="1"/>
  <c r="T186" i="5"/>
  <c r="X186" i="5" s="1"/>
  <c r="Z186" i="5" s="1"/>
  <c r="S186" i="5"/>
  <c r="Q186" i="5"/>
  <c r="AH185" i="5"/>
  <c r="V185" i="5"/>
  <c r="W185" i="5" s="1"/>
  <c r="T185" i="5"/>
  <c r="X185" i="5" s="1"/>
  <c r="Z185" i="5" s="1"/>
  <c r="S185" i="5"/>
  <c r="Q185" i="5"/>
  <c r="AH184" i="5"/>
  <c r="V184" i="5"/>
  <c r="W184" i="5" s="1"/>
  <c r="T184" i="5"/>
  <c r="X184" i="5" s="1"/>
  <c r="Z184" i="5" s="1"/>
  <c r="S184" i="5"/>
  <c r="Q184" i="5"/>
  <c r="AH183" i="5"/>
  <c r="W183" i="5"/>
  <c r="V183" i="5"/>
  <c r="T183" i="5"/>
  <c r="X183" i="5" s="1"/>
  <c r="Z183" i="5" s="1"/>
  <c r="S183" i="5"/>
  <c r="Q183" i="5"/>
  <c r="AH182" i="5"/>
  <c r="W182" i="5"/>
  <c r="V182" i="5"/>
  <c r="T182" i="5"/>
  <c r="X182" i="5" s="1"/>
  <c r="Z182" i="5" s="1"/>
  <c r="S182" i="5"/>
  <c r="Q182" i="5"/>
  <c r="AH181" i="5"/>
  <c r="W181" i="5"/>
  <c r="V181" i="5"/>
  <c r="T181" i="5"/>
  <c r="X181" i="5" s="1"/>
  <c r="Z181" i="5" s="1"/>
  <c r="S181" i="5"/>
  <c r="Q181" i="5"/>
  <c r="AH180" i="5"/>
  <c r="W180" i="5"/>
  <c r="V180" i="5"/>
  <c r="T180" i="5"/>
  <c r="X180" i="5" s="1"/>
  <c r="Z180" i="5" s="1"/>
  <c r="S180" i="5"/>
  <c r="Q180" i="5"/>
  <c r="AH179" i="5"/>
  <c r="W179" i="5"/>
  <c r="V179" i="5"/>
  <c r="T179" i="5"/>
  <c r="X179" i="5" s="1"/>
  <c r="Z179" i="5" s="1"/>
  <c r="S179" i="5"/>
  <c r="Q179" i="5"/>
  <c r="AH178" i="5"/>
  <c r="W178" i="5"/>
  <c r="V178" i="5"/>
  <c r="T178" i="5"/>
  <c r="X178" i="5" s="1"/>
  <c r="Z178" i="5" s="1"/>
  <c r="S178" i="5"/>
  <c r="Q178" i="5"/>
  <c r="AH177" i="5"/>
  <c r="W177" i="5"/>
  <c r="V177" i="5"/>
  <c r="T177" i="5"/>
  <c r="X177" i="5" s="1"/>
  <c r="Z177" i="5" s="1"/>
  <c r="S177" i="5"/>
  <c r="Q177" i="5"/>
  <c r="AH176" i="5"/>
  <c r="W176" i="5"/>
  <c r="V176" i="5"/>
  <c r="T176" i="5"/>
  <c r="X176" i="5" s="1"/>
  <c r="Z176" i="5" s="1"/>
  <c r="S176" i="5"/>
  <c r="Q176" i="5"/>
  <c r="AH175" i="5"/>
  <c r="W175" i="5"/>
  <c r="V175" i="5"/>
  <c r="T175" i="5"/>
  <c r="X175" i="5" s="1"/>
  <c r="Z175" i="5" s="1"/>
  <c r="S175" i="5"/>
  <c r="Q175" i="5"/>
  <c r="AH174" i="5"/>
  <c r="W174" i="5"/>
  <c r="V174" i="5"/>
  <c r="T174" i="5"/>
  <c r="X174" i="5" s="1"/>
  <c r="Z174" i="5" s="1"/>
  <c r="S174" i="5"/>
  <c r="Q174" i="5"/>
  <c r="AH173" i="5"/>
  <c r="W173" i="5"/>
  <c r="V173" i="5"/>
  <c r="T173" i="5"/>
  <c r="X173" i="5" s="1"/>
  <c r="Z173" i="5" s="1"/>
  <c r="S173" i="5"/>
  <c r="Q173" i="5"/>
  <c r="AH172" i="5"/>
  <c r="W172" i="5"/>
  <c r="V172" i="5"/>
  <c r="T172" i="5"/>
  <c r="X172" i="5" s="1"/>
  <c r="Z172" i="5" s="1"/>
  <c r="S172" i="5"/>
  <c r="Q172" i="5"/>
  <c r="AH171" i="5"/>
  <c r="W171" i="5"/>
  <c r="V171" i="5"/>
  <c r="T171" i="5"/>
  <c r="X171" i="5" s="1"/>
  <c r="Z171" i="5" s="1"/>
  <c r="S171" i="5"/>
  <c r="Q171" i="5"/>
  <c r="AH170" i="5"/>
  <c r="W170" i="5"/>
  <c r="V170" i="5"/>
  <c r="T170" i="5"/>
  <c r="X170" i="5" s="1"/>
  <c r="Z170" i="5" s="1"/>
  <c r="S170" i="5"/>
  <c r="Q170" i="5"/>
  <c r="AH169" i="5"/>
  <c r="W169" i="5"/>
  <c r="V169" i="5"/>
  <c r="T169" i="5"/>
  <c r="X169" i="5" s="1"/>
  <c r="Z169" i="5" s="1"/>
  <c r="S169" i="5"/>
  <c r="Q169" i="5"/>
  <c r="AH168" i="5"/>
  <c r="W168" i="5"/>
  <c r="V168" i="5"/>
  <c r="T168" i="5"/>
  <c r="X168" i="5" s="1"/>
  <c r="Z168" i="5" s="1"/>
  <c r="S168" i="5"/>
  <c r="Q168" i="5"/>
  <c r="AH167" i="5"/>
  <c r="W167" i="5"/>
  <c r="V167" i="5"/>
  <c r="T167" i="5"/>
  <c r="X167" i="5" s="1"/>
  <c r="Z167" i="5" s="1"/>
  <c r="S167" i="5"/>
  <c r="Q167" i="5"/>
  <c r="AH166" i="5"/>
  <c r="W166" i="5"/>
  <c r="V166" i="5"/>
  <c r="T166" i="5"/>
  <c r="X166" i="5" s="1"/>
  <c r="Z166" i="5" s="1"/>
  <c r="S166" i="5"/>
  <c r="Q166" i="5"/>
  <c r="AH165" i="5"/>
  <c r="W165" i="5"/>
  <c r="V165" i="5"/>
  <c r="T165" i="5"/>
  <c r="X165" i="5" s="1"/>
  <c r="Z165" i="5" s="1"/>
  <c r="S165" i="5"/>
  <c r="Q165" i="5"/>
  <c r="AH164" i="5"/>
  <c r="W164" i="5"/>
  <c r="V164" i="5"/>
  <c r="T164" i="5"/>
  <c r="X164" i="5" s="1"/>
  <c r="Z164" i="5" s="1"/>
  <c r="S164" i="5"/>
  <c r="Q164" i="5"/>
  <c r="AH163" i="5"/>
  <c r="W163" i="5"/>
  <c r="V163" i="5"/>
  <c r="T163" i="5"/>
  <c r="X163" i="5" s="1"/>
  <c r="Z163" i="5" s="1"/>
  <c r="S163" i="5"/>
  <c r="Q163" i="5"/>
  <c r="AH162" i="5"/>
  <c r="W162" i="5"/>
  <c r="V162" i="5"/>
  <c r="T162" i="5"/>
  <c r="X162" i="5" s="1"/>
  <c r="Z162" i="5" s="1"/>
  <c r="S162" i="5"/>
  <c r="Q162" i="5"/>
  <c r="AH161" i="5"/>
  <c r="W161" i="5"/>
  <c r="V161" i="5"/>
  <c r="T161" i="5"/>
  <c r="X161" i="5" s="1"/>
  <c r="Z161" i="5" s="1"/>
  <c r="S161" i="5"/>
  <c r="Q161" i="5"/>
  <c r="AH160" i="5"/>
  <c r="W160" i="5"/>
  <c r="V160" i="5"/>
  <c r="T160" i="5"/>
  <c r="X160" i="5" s="1"/>
  <c r="Z160" i="5" s="1"/>
  <c r="S160" i="5"/>
  <c r="Q160" i="5"/>
  <c r="AH159" i="5"/>
  <c r="W159" i="5"/>
  <c r="V159" i="5"/>
  <c r="T159" i="5"/>
  <c r="X159" i="5" s="1"/>
  <c r="Z159" i="5" s="1"/>
  <c r="S159" i="5"/>
  <c r="Q159" i="5"/>
  <c r="AH158" i="5"/>
  <c r="W158" i="5"/>
  <c r="V158" i="5"/>
  <c r="T158" i="5"/>
  <c r="X158" i="5" s="1"/>
  <c r="Z158" i="5" s="1"/>
  <c r="S158" i="5"/>
  <c r="Q158" i="5"/>
  <c r="AH157" i="5"/>
  <c r="W157" i="5"/>
  <c r="V157" i="5"/>
  <c r="T157" i="5"/>
  <c r="X157" i="5" s="1"/>
  <c r="Z157" i="5" s="1"/>
  <c r="S157" i="5"/>
  <c r="Q157" i="5"/>
  <c r="AH156" i="5"/>
  <c r="W156" i="5"/>
  <c r="V156" i="5"/>
  <c r="T156" i="5"/>
  <c r="X156" i="5" s="1"/>
  <c r="Z156" i="5" s="1"/>
  <c r="S156" i="5"/>
  <c r="Q156" i="5"/>
  <c r="AH155" i="5"/>
  <c r="W155" i="5"/>
  <c r="V155" i="5"/>
  <c r="T155" i="5"/>
  <c r="X155" i="5" s="1"/>
  <c r="Z155" i="5" s="1"/>
  <c r="S155" i="5"/>
  <c r="Q155" i="5"/>
  <c r="AH154" i="5"/>
  <c r="W154" i="5"/>
  <c r="V154" i="5"/>
  <c r="T154" i="5"/>
  <c r="X154" i="5" s="1"/>
  <c r="Z154" i="5" s="1"/>
  <c r="S154" i="5"/>
  <c r="Q154" i="5"/>
  <c r="AH153" i="5"/>
  <c r="W153" i="5"/>
  <c r="V153" i="5"/>
  <c r="T153" i="5"/>
  <c r="X153" i="5" s="1"/>
  <c r="Z153" i="5" s="1"/>
  <c r="S153" i="5"/>
  <c r="Q153" i="5"/>
  <c r="AH152" i="5"/>
  <c r="W152" i="5"/>
  <c r="V152" i="5"/>
  <c r="T152" i="5"/>
  <c r="X152" i="5" s="1"/>
  <c r="Z152" i="5" s="1"/>
  <c r="S152" i="5"/>
  <c r="Q152" i="5"/>
  <c r="AH151" i="5"/>
  <c r="W151" i="5"/>
  <c r="V151" i="5"/>
  <c r="T151" i="5"/>
  <c r="X151" i="5" s="1"/>
  <c r="Z151" i="5" s="1"/>
  <c r="S151" i="5"/>
  <c r="Q151" i="5"/>
  <c r="AH150" i="5"/>
  <c r="W150" i="5"/>
  <c r="V150" i="5"/>
  <c r="T150" i="5"/>
  <c r="X150" i="5" s="1"/>
  <c r="Z150" i="5" s="1"/>
  <c r="S150" i="5"/>
  <c r="Q150" i="5"/>
  <c r="AH149" i="5"/>
  <c r="W149" i="5"/>
  <c r="V149" i="5"/>
  <c r="T149" i="5"/>
  <c r="X149" i="5" s="1"/>
  <c r="Z149" i="5" s="1"/>
  <c r="S149" i="5"/>
  <c r="Q149" i="5"/>
  <c r="AH148" i="5"/>
  <c r="W148" i="5"/>
  <c r="V148" i="5"/>
  <c r="T148" i="5"/>
  <c r="X148" i="5" s="1"/>
  <c r="Z148" i="5" s="1"/>
  <c r="S148" i="5"/>
  <c r="Q148" i="5"/>
  <c r="AH147" i="5"/>
  <c r="W147" i="5"/>
  <c r="V147" i="5"/>
  <c r="T147" i="5"/>
  <c r="X147" i="5" s="1"/>
  <c r="Z147" i="5" s="1"/>
  <c r="S147" i="5"/>
  <c r="Q147" i="5"/>
  <c r="AH146" i="5"/>
  <c r="W146" i="5"/>
  <c r="V146" i="5"/>
  <c r="T146" i="5"/>
  <c r="X146" i="5" s="1"/>
  <c r="Z146" i="5" s="1"/>
  <c r="S146" i="5"/>
  <c r="Q146" i="5"/>
  <c r="AH145" i="5"/>
  <c r="W145" i="5"/>
  <c r="V145" i="5"/>
  <c r="T145" i="5"/>
  <c r="X145" i="5" s="1"/>
  <c r="Z145" i="5" s="1"/>
  <c r="S145" i="5"/>
  <c r="Q145" i="5"/>
  <c r="AH144" i="5"/>
  <c r="W144" i="5"/>
  <c r="V144" i="5"/>
  <c r="T144" i="5"/>
  <c r="X144" i="5" s="1"/>
  <c r="Z144" i="5" s="1"/>
  <c r="S144" i="5"/>
  <c r="Q144" i="5"/>
  <c r="AH143" i="5"/>
  <c r="W143" i="5"/>
  <c r="V143" i="5"/>
  <c r="T143" i="5"/>
  <c r="X143" i="5" s="1"/>
  <c r="Z143" i="5" s="1"/>
  <c r="S143" i="5"/>
  <c r="Q143" i="5"/>
  <c r="AH142" i="5"/>
  <c r="W142" i="5"/>
  <c r="V142" i="5"/>
  <c r="T142" i="5"/>
  <c r="X142" i="5" s="1"/>
  <c r="Z142" i="5" s="1"/>
  <c r="S142" i="5"/>
  <c r="Q142" i="5"/>
  <c r="AH141" i="5"/>
  <c r="W141" i="5"/>
  <c r="V141" i="5"/>
  <c r="T141" i="5"/>
  <c r="X141" i="5" s="1"/>
  <c r="Z141" i="5" s="1"/>
  <c r="S141" i="5"/>
  <c r="Q141" i="5"/>
  <c r="AH140" i="5"/>
  <c r="W140" i="5"/>
  <c r="V140" i="5"/>
  <c r="T140" i="5"/>
  <c r="X140" i="5" s="1"/>
  <c r="Z140" i="5" s="1"/>
  <c r="S140" i="5"/>
  <c r="Q140" i="5"/>
  <c r="AH139" i="5"/>
  <c r="W139" i="5"/>
  <c r="V139" i="5"/>
  <c r="T139" i="5"/>
  <c r="X139" i="5" s="1"/>
  <c r="Z139" i="5" s="1"/>
  <c r="S139" i="5"/>
  <c r="Q139" i="5"/>
  <c r="AH138" i="5"/>
  <c r="W138" i="5"/>
  <c r="V138" i="5"/>
  <c r="T138" i="5"/>
  <c r="X138" i="5" s="1"/>
  <c r="Z138" i="5" s="1"/>
  <c r="S138" i="5"/>
  <c r="Q138" i="5"/>
  <c r="AH137" i="5"/>
  <c r="W137" i="5"/>
  <c r="V137" i="5"/>
  <c r="T137" i="5"/>
  <c r="X137" i="5" s="1"/>
  <c r="Z137" i="5" s="1"/>
  <c r="S137" i="5"/>
  <c r="Q137" i="5"/>
  <c r="AH136" i="5"/>
  <c r="W136" i="5"/>
  <c r="V136" i="5"/>
  <c r="T136" i="5"/>
  <c r="X136" i="5" s="1"/>
  <c r="Z136" i="5" s="1"/>
  <c r="S136" i="5"/>
  <c r="Q136" i="5"/>
  <c r="AH135" i="5"/>
  <c r="W135" i="5"/>
  <c r="V135" i="5"/>
  <c r="T135" i="5"/>
  <c r="X135" i="5" s="1"/>
  <c r="Z135" i="5" s="1"/>
  <c r="S135" i="5"/>
  <c r="Q135" i="5"/>
  <c r="AH134" i="5"/>
  <c r="W134" i="5"/>
  <c r="V134" i="5"/>
  <c r="T134" i="5"/>
  <c r="X134" i="5" s="1"/>
  <c r="Z134" i="5" s="1"/>
  <c r="S134" i="5"/>
  <c r="Q134" i="5"/>
  <c r="AH133" i="5"/>
  <c r="W133" i="5"/>
  <c r="V133" i="5"/>
  <c r="T133" i="5"/>
  <c r="X133" i="5" s="1"/>
  <c r="Z133" i="5" s="1"/>
  <c r="S133" i="5"/>
  <c r="Q133" i="5"/>
  <c r="AH132" i="5"/>
  <c r="W132" i="5"/>
  <c r="V132" i="5"/>
  <c r="T132" i="5"/>
  <c r="X132" i="5" s="1"/>
  <c r="Z132" i="5" s="1"/>
  <c r="S132" i="5"/>
  <c r="Q132" i="5"/>
  <c r="AH131" i="5"/>
  <c r="W131" i="5"/>
  <c r="V131" i="5"/>
  <c r="T131" i="5"/>
  <c r="X131" i="5" s="1"/>
  <c r="Z131" i="5" s="1"/>
  <c r="S131" i="5"/>
  <c r="Q131" i="5"/>
  <c r="AH130" i="5"/>
  <c r="W130" i="5"/>
  <c r="V130" i="5"/>
  <c r="T130" i="5"/>
  <c r="X130" i="5" s="1"/>
  <c r="Z130" i="5" s="1"/>
  <c r="S130" i="5"/>
  <c r="Q130" i="5"/>
  <c r="AH129" i="5"/>
  <c r="W129" i="5"/>
  <c r="V129" i="5"/>
  <c r="T129" i="5"/>
  <c r="X129" i="5" s="1"/>
  <c r="Z129" i="5" s="1"/>
  <c r="S129" i="5"/>
  <c r="Q129" i="5"/>
  <c r="AH128" i="5"/>
  <c r="W128" i="5"/>
  <c r="V128" i="5"/>
  <c r="T128" i="5"/>
  <c r="X128" i="5" s="1"/>
  <c r="Z128" i="5" s="1"/>
  <c r="S128" i="5"/>
  <c r="Q128" i="5"/>
  <c r="AH127" i="5"/>
  <c r="W127" i="5"/>
  <c r="V127" i="5"/>
  <c r="T127" i="5"/>
  <c r="X127" i="5" s="1"/>
  <c r="Z127" i="5" s="1"/>
  <c r="S127" i="5"/>
  <c r="Q127" i="5"/>
  <c r="AH126" i="5"/>
  <c r="W126" i="5"/>
  <c r="V126" i="5"/>
  <c r="T126" i="5"/>
  <c r="X126" i="5" s="1"/>
  <c r="Z126" i="5" s="1"/>
  <c r="S126" i="5"/>
  <c r="Q126" i="5"/>
  <c r="AH125" i="5"/>
  <c r="W125" i="5"/>
  <c r="V125" i="5"/>
  <c r="T125" i="5"/>
  <c r="X125" i="5" s="1"/>
  <c r="Z125" i="5" s="1"/>
  <c r="S125" i="5"/>
  <c r="Q125" i="5"/>
  <c r="AH124" i="5"/>
  <c r="W124" i="5"/>
  <c r="V124" i="5"/>
  <c r="T124" i="5"/>
  <c r="X124" i="5" s="1"/>
  <c r="Z124" i="5" s="1"/>
  <c r="S124" i="5"/>
  <c r="Q124" i="5"/>
  <c r="AH123" i="5"/>
  <c r="W123" i="5"/>
  <c r="V123" i="5"/>
  <c r="T123" i="5"/>
  <c r="X123" i="5" s="1"/>
  <c r="Z123" i="5" s="1"/>
  <c r="S123" i="5"/>
  <c r="Q123" i="5"/>
  <c r="AH122" i="5"/>
  <c r="W122" i="5"/>
  <c r="V122" i="5"/>
  <c r="T122" i="5"/>
  <c r="X122" i="5" s="1"/>
  <c r="Z122" i="5" s="1"/>
  <c r="S122" i="5"/>
  <c r="Q122" i="5"/>
  <c r="AH121" i="5"/>
  <c r="W121" i="5"/>
  <c r="V121" i="5"/>
  <c r="T121" i="5"/>
  <c r="X121" i="5" s="1"/>
  <c r="Z121" i="5" s="1"/>
  <c r="S121" i="5"/>
  <c r="Q121" i="5"/>
  <c r="AH120" i="5"/>
  <c r="W120" i="5"/>
  <c r="V120" i="5"/>
  <c r="T120" i="5"/>
  <c r="X120" i="5" s="1"/>
  <c r="Z120" i="5" s="1"/>
  <c r="S120" i="5"/>
  <c r="Q120" i="5"/>
  <c r="AH119" i="5"/>
  <c r="W119" i="5"/>
  <c r="V119" i="5"/>
  <c r="T119" i="5"/>
  <c r="X119" i="5" s="1"/>
  <c r="Z119" i="5" s="1"/>
  <c r="S119" i="5"/>
  <c r="Q119" i="5"/>
  <c r="AH118" i="5"/>
  <c r="W118" i="5"/>
  <c r="V118" i="5"/>
  <c r="T118" i="5"/>
  <c r="X118" i="5" s="1"/>
  <c r="Z118" i="5" s="1"/>
  <c r="S118" i="5"/>
  <c r="Q118" i="5"/>
  <c r="AH117" i="5"/>
  <c r="W117" i="5"/>
  <c r="V117" i="5"/>
  <c r="T117" i="5"/>
  <c r="X117" i="5" s="1"/>
  <c r="Z117" i="5" s="1"/>
  <c r="S117" i="5"/>
  <c r="Q117" i="5"/>
  <c r="AH116" i="5"/>
  <c r="W116" i="5"/>
  <c r="V116" i="5"/>
  <c r="T116" i="5"/>
  <c r="X116" i="5" s="1"/>
  <c r="Z116" i="5" s="1"/>
  <c r="S116" i="5"/>
  <c r="Q116" i="5"/>
  <c r="AH115" i="5"/>
  <c r="W115" i="5"/>
  <c r="V115" i="5"/>
  <c r="T115" i="5"/>
  <c r="X115" i="5" s="1"/>
  <c r="Z115" i="5" s="1"/>
  <c r="S115" i="5"/>
  <c r="Q115" i="5"/>
  <c r="AH114" i="5"/>
  <c r="W114" i="5"/>
  <c r="V114" i="5"/>
  <c r="T114" i="5"/>
  <c r="X114" i="5" s="1"/>
  <c r="Z114" i="5" s="1"/>
  <c r="S114" i="5"/>
  <c r="Q114" i="5"/>
  <c r="AH113" i="5"/>
  <c r="W113" i="5"/>
  <c r="V113" i="5"/>
  <c r="T113" i="5"/>
  <c r="X113" i="5" s="1"/>
  <c r="Z113" i="5" s="1"/>
  <c r="S113" i="5"/>
  <c r="Q113" i="5"/>
  <c r="AH112" i="5"/>
  <c r="W112" i="5"/>
  <c r="V112" i="5"/>
  <c r="T112" i="5"/>
  <c r="X112" i="5" s="1"/>
  <c r="Z112" i="5" s="1"/>
  <c r="S112" i="5"/>
  <c r="Q112" i="5"/>
  <c r="AH111" i="5"/>
  <c r="W111" i="5"/>
  <c r="V111" i="5"/>
  <c r="T111" i="5"/>
  <c r="X111" i="5" s="1"/>
  <c r="Z111" i="5" s="1"/>
  <c r="S111" i="5"/>
  <c r="Q111" i="5"/>
  <c r="AH110" i="5"/>
  <c r="W110" i="5"/>
  <c r="V110" i="5"/>
  <c r="T110" i="5"/>
  <c r="X110" i="5" s="1"/>
  <c r="Z110" i="5" s="1"/>
  <c r="S110" i="5"/>
  <c r="Q110" i="5"/>
  <c r="AH109" i="5"/>
  <c r="W109" i="5"/>
  <c r="V109" i="5"/>
  <c r="T109" i="5"/>
  <c r="X109" i="5" s="1"/>
  <c r="Z109" i="5" s="1"/>
  <c r="S109" i="5"/>
  <c r="Q109" i="5"/>
  <c r="AH108" i="5"/>
  <c r="W108" i="5"/>
  <c r="V108" i="5"/>
  <c r="T108" i="5"/>
  <c r="X108" i="5" s="1"/>
  <c r="Z108" i="5" s="1"/>
  <c r="S108" i="5"/>
  <c r="Q108" i="5"/>
  <c r="AH107" i="5"/>
  <c r="W107" i="5"/>
  <c r="V107" i="5"/>
  <c r="T107" i="5"/>
  <c r="X107" i="5" s="1"/>
  <c r="Z107" i="5" s="1"/>
  <c r="S107" i="5"/>
  <c r="Q107" i="5"/>
  <c r="AH106" i="5"/>
  <c r="W106" i="5"/>
  <c r="V106" i="5"/>
  <c r="T106" i="5"/>
  <c r="X106" i="5" s="1"/>
  <c r="Z106" i="5" s="1"/>
  <c r="S106" i="5"/>
  <c r="Q106" i="5"/>
  <c r="AH105" i="5"/>
  <c r="W105" i="5"/>
  <c r="V105" i="5"/>
  <c r="T105" i="5"/>
  <c r="X105" i="5" s="1"/>
  <c r="Z105" i="5" s="1"/>
  <c r="S105" i="5"/>
  <c r="Q105" i="5"/>
  <c r="AH104" i="5"/>
  <c r="W104" i="5"/>
  <c r="V104" i="5"/>
  <c r="T104" i="5"/>
  <c r="X104" i="5" s="1"/>
  <c r="Z104" i="5" s="1"/>
  <c r="S104" i="5"/>
  <c r="Q104" i="5"/>
  <c r="AH103" i="5"/>
  <c r="W103" i="5"/>
  <c r="V103" i="5"/>
  <c r="T103" i="5"/>
  <c r="X103" i="5" s="1"/>
  <c r="Z103" i="5" s="1"/>
  <c r="S103" i="5"/>
  <c r="Q103" i="5"/>
  <c r="AH102" i="5"/>
  <c r="W102" i="5"/>
  <c r="V102" i="5"/>
  <c r="T102" i="5"/>
  <c r="X102" i="5" s="1"/>
  <c r="Z102" i="5" s="1"/>
  <c r="S102" i="5"/>
  <c r="Q102" i="5"/>
  <c r="AH101" i="5"/>
  <c r="W101" i="5"/>
  <c r="V101" i="5"/>
  <c r="T101" i="5"/>
  <c r="X101" i="5" s="1"/>
  <c r="Z101" i="5" s="1"/>
  <c r="S101" i="5"/>
  <c r="Q101" i="5"/>
  <c r="AH100" i="5"/>
  <c r="W100" i="5"/>
  <c r="V100" i="5"/>
  <c r="T100" i="5"/>
  <c r="X100" i="5" s="1"/>
  <c r="Z100" i="5" s="1"/>
  <c r="S100" i="5"/>
  <c r="Q100" i="5"/>
  <c r="AH99" i="5"/>
  <c r="W99" i="5"/>
  <c r="V99" i="5"/>
  <c r="T99" i="5"/>
  <c r="X99" i="5" s="1"/>
  <c r="Z99" i="5" s="1"/>
  <c r="S99" i="5"/>
  <c r="Q99" i="5"/>
  <c r="AH98" i="5"/>
  <c r="W98" i="5"/>
  <c r="V98" i="5"/>
  <c r="T98" i="5"/>
  <c r="X98" i="5" s="1"/>
  <c r="Z98" i="5" s="1"/>
  <c r="S98" i="5"/>
  <c r="Q98" i="5"/>
  <c r="AH97" i="5"/>
  <c r="W97" i="5"/>
  <c r="V97" i="5"/>
  <c r="T97" i="5"/>
  <c r="X97" i="5" s="1"/>
  <c r="Z97" i="5" s="1"/>
  <c r="S97" i="5"/>
  <c r="Q97" i="5"/>
  <c r="AH96" i="5"/>
  <c r="W96" i="5"/>
  <c r="V96" i="5"/>
  <c r="T96" i="5"/>
  <c r="X96" i="5" s="1"/>
  <c r="Z96" i="5" s="1"/>
  <c r="S96" i="5"/>
  <c r="Q96" i="5"/>
  <c r="AH95" i="5"/>
  <c r="W95" i="5"/>
  <c r="V95" i="5"/>
  <c r="T95" i="5"/>
  <c r="X95" i="5" s="1"/>
  <c r="Z95" i="5" s="1"/>
  <c r="S95" i="5"/>
  <c r="Q95" i="5"/>
  <c r="AH94" i="5"/>
  <c r="W94" i="5"/>
  <c r="V94" i="5"/>
  <c r="T94" i="5"/>
  <c r="X94" i="5" s="1"/>
  <c r="Z94" i="5" s="1"/>
  <c r="S94" i="5"/>
  <c r="Q94" i="5"/>
  <c r="AH93" i="5"/>
  <c r="W93" i="5"/>
  <c r="V93" i="5"/>
  <c r="T93" i="5"/>
  <c r="X93" i="5" s="1"/>
  <c r="Z93" i="5" s="1"/>
  <c r="S93" i="5"/>
  <c r="Q93" i="5"/>
  <c r="AH92" i="5"/>
  <c r="W92" i="5"/>
  <c r="V92" i="5"/>
  <c r="T92" i="5"/>
  <c r="X92" i="5" s="1"/>
  <c r="Z92" i="5" s="1"/>
  <c r="S92" i="5"/>
  <c r="Q92" i="5"/>
  <c r="AH91" i="5"/>
  <c r="W91" i="5"/>
  <c r="V91" i="5"/>
  <c r="T91" i="5"/>
  <c r="X91" i="5" s="1"/>
  <c r="Z91" i="5" s="1"/>
  <c r="S91" i="5"/>
  <c r="Q91" i="5"/>
  <c r="AH90" i="5"/>
  <c r="W90" i="5"/>
  <c r="V90" i="5"/>
  <c r="T90" i="5"/>
  <c r="X90" i="5" s="1"/>
  <c r="Z90" i="5" s="1"/>
  <c r="S90" i="5"/>
  <c r="Q90" i="5"/>
  <c r="AH89" i="5"/>
  <c r="W89" i="5"/>
  <c r="V89" i="5"/>
  <c r="T89" i="5"/>
  <c r="X89" i="5" s="1"/>
  <c r="Z89" i="5" s="1"/>
  <c r="S89" i="5"/>
  <c r="Q89" i="5"/>
  <c r="AH88" i="5"/>
  <c r="W88" i="5"/>
  <c r="V88" i="5"/>
  <c r="T88" i="5"/>
  <c r="X88" i="5" s="1"/>
  <c r="Z88" i="5" s="1"/>
  <c r="S88" i="5"/>
  <c r="Q88" i="5"/>
  <c r="AH87" i="5"/>
  <c r="AG87" i="5"/>
  <c r="V87" i="5"/>
  <c r="W87" i="5" s="1"/>
  <c r="T87" i="5"/>
  <c r="X87" i="5" s="1"/>
  <c r="Z87" i="5" s="1"/>
  <c r="S87" i="5"/>
  <c r="Q87" i="5"/>
  <c r="K87" i="5"/>
  <c r="AH86" i="5"/>
  <c r="V86" i="5"/>
  <c r="T86" i="5"/>
  <c r="X86" i="5" s="1"/>
  <c r="Z86" i="5" s="1"/>
  <c r="S86" i="5"/>
  <c r="Q86" i="5"/>
  <c r="K86" i="5"/>
  <c r="AH85" i="5"/>
  <c r="V85" i="5"/>
  <c r="W85" i="5" s="1"/>
  <c r="T85" i="5"/>
  <c r="X85" i="5" s="1"/>
  <c r="Z85" i="5" s="1"/>
  <c r="S85" i="5"/>
  <c r="Q85" i="5"/>
  <c r="K85" i="5"/>
  <c r="AH84" i="5"/>
  <c r="W84" i="5"/>
  <c r="V84" i="5"/>
  <c r="AG84" i="5" s="1"/>
  <c r="T84" i="5"/>
  <c r="X84" i="5" s="1"/>
  <c r="Z84" i="5" s="1"/>
  <c r="S84" i="5"/>
  <c r="Q84" i="5"/>
  <c r="K84" i="5"/>
  <c r="AH83" i="5"/>
  <c r="V83" i="5"/>
  <c r="T83" i="5"/>
  <c r="X83" i="5" s="1"/>
  <c r="Z83" i="5" s="1"/>
  <c r="S83" i="5"/>
  <c r="Q83" i="5"/>
  <c r="K83" i="5"/>
  <c r="AH82" i="5"/>
  <c r="AG82" i="5"/>
  <c r="V82" i="5"/>
  <c r="W82" i="5" s="1"/>
  <c r="T82" i="5"/>
  <c r="X82" i="5" s="1"/>
  <c r="Z82" i="5" s="1"/>
  <c r="S82" i="5"/>
  <c r="Q82" i="5"/>
  <c r="K82" i="5"/>
  <c r="AH81" i="5"/>
  <c r="V81" i="5"/>
  <c r="W81" i="5" s="1"/>
  <c r="T81" i="5"/>
  <c r="X81" i="5" s="1"/>
  <c r="Z81" i="5" s="1"/>
  <c r="S81" i="5"/>
  <c r="Q81" i="5"/>
  <c r="K81" i="5"/>
  <c r="AH80" i="5"/>
  <c r="V80" i="5"/>
  <c r="T80" i="5"/>
  <c r="X80" i="5" s="1"/>
  <c r="Z80" i="5" s="1"/>
  <c r="S80" i="5"/>
  <c r="Q80" i="5"/>
  <c r="K80" i="5"/>
  <c r="AH79" i="5"/>
  <c r="AG79" i="5"/>
  <c r="V79" i="5"/>
  <c r="W79" i="5" s="1"/>
  <c r="T79" i="5"/>
  <c r="X79" i="5" s="1"/>
  <c r="Z79" i="5" s="1"/>
  <c r="S79" i="5"/>
  <c r="Q79" i="5"/>
  <c r="K79" i="5"/>
  <c r="AH78" i="5"/>
  <c r="V78" i="5"/>
  <c r="W78" i="5" s="1"/>
  <c r="T78" i="5"/>
  <c r="X78" i="5" s="1"/>
  <c r="Z78" i="5" s="1"/>
  <c r="S78" i="5"/>
  <c r="Q78" i="5"/>
  <c r="K78" i="5"/>
  <c r="AH77" i="5"/>
  <c r="V77" i="5"/>
  <c r="W77" i="5" s="1"/>
  <c r="T77" i="5"/>
  <c r="X77" i="5" s="1"/>
  <c r="Z77" i="5" s="1"/>
  <c r="S77" i="5"/>
  <c r="Q77" i="5"/>
  <c r="K77" i="5"/>
  <c r="AH76" i="5"/>
  <c r="W76" i="5"/>
  <c r="V76" i="5"/>
  <c r="AG76" i="5" s="1"/>
  <c r="T76" i="5"/>
  <c r="X76" i="5" s="1"/>
  <c r="Z76" i="5" s="1"/>
  <c r="S76" i="5"/>
  <c r="Q76" i="5"/>
  <c r="K76" i="5"/>
  <c r="AH75" i="5"/>
  <c r="V75" i="5"/>
  <c r="W75" i="5" s="1"/>
  <c r="T75" i="5"/>
  <c r="X75" i="5" s="1"/>
  <c r="Z75" i="5" s="1"/>
  <c r="S75" i="5"/>
  <c r="Q75" i="5"/>
  <c r="K75" i="5"/>
  <c r="AH74" i="5"/>
  <c r="AG74" i="5"/>
  <c r="V74" i="5"/>
  <c r="W74" i="5" s="1"/>
  <c r="T74" i="5"/>
  <c r="X74" i="5" s="1"/>
  <c r="Z74" i="5" s="1"/>
  <c r="S74" i="5"/>
  <c r="Q74" i="5"/>
  <c r="K74" i="5"/>
  <c r="AH73" i="5"/>
  <c r="V73" i="5"/>
  <c r="W73" i="5" s="1"/>
  <c r="T73" i="5"/>
  <c r="X73" i="5" s="1"/>
  <c r="Z73" i="5" s="1"/>
  <c r="S73" i="5"/>
  <c r="Q73" i="5"/>
  <c r="K73" i="5"/>
  <c r="AH72" i="5"/>
  <c r="V72" i="5"/>
  <c r="AG72" i="5" s="1"/>
  <c r="T72" i="5"/>
  <c r="X72" i="5" s="1"/>
  <c r="Z72" i="5" s="1"/>
  <c r="S72" i="5"/>
  <c r="Q72" i="5"/>
  <c r="K72" i="5"/>
  <c r="AH71" i="5"/>
  <c r="V71" i="5"/>
  <c r="AG71" i="5" s="1"/>
  <c r="T71" i="5"/>
  <c r="X71" i="5" s="1"/>
  <c r="Z71" i="5" s="1"/>
  <c r="S71" i="5"/>
  <c r="Q71" i="5"/>
  <c r="K71" i="5"/>
  <c r="AH70" i="5"/>
  <c r="V70" i="5"/>
  <c r="T70" i="5"/>
  <c r="X70" i="5" s="1"/>
  <c r="Z70" i="5" s="1"/>
  <c r="S70" i="5"/>
  <c r="Q70" i="5"/>
  <c r="K70" i="5"/>
  <c r="AH69" i="5"/>
  <c r="V69" i="5"/>
  <c r="W69" i="5" s="1"/>
  <c r="T69" i="5"/>
  <c r="X69" i="5" s="1"/>
  <c r="Z69" i="5" s="1"/>
  <c r="S69" i="5"/>
  <c r="Q69" i="5"/>
  <c r="K69" i="5"/>
  <c r="AH68" i="5"/>
  <c r="W68" i="5"/>
  <c r="V68" i="5"/>
  <c r="AG68" i="5" s="1"/>
  <c r="T68" i="5"/>
  <c r="X68" i="5" s="1"/>
  <c r="Z68" i="5" s="1"/>
  <c r="S68" i="5"/>
  <c r="Q68" i="5"/>
  <c r="K68" i="5"/>
  <c r="AH67" i="5"/>
  <c r="V67" i="5"/>
  <c r="AG67" i="5" s="1"/>
  <c r="T67" i="5"/>
  <c r="X67" i="5" s="1"/>
  <c r="Z67" i="5" s="1"/>
  <c r="S67" i="5"/>
  <c r="Q67" i="5"/>
  <c r="K67" i="5"/>
  <c r="AH66" i="5"/>
  <c r="W66" i="5"/>
  <c r="V66" i="5"/>
  <c r="AG66" i="5" s="1"/>
  <c r="T66" i="5"/>
  <c r="X66" i="5" s="1"/>
  <c r="Z66" i="5" s="1"/>
  <c r="S66" i="5"/>
  <c r="Q66" i="5"/>
  <c r="K66" i="5"/>
  <c r="AH65" i="5"/>
  <c r="V65" i="5"/>
  <c r="AG65" i="5" s="1"/>
  <c r="T65" i="5"/>
  <c r="X65" i="5" s="1"/>
  <c r="Z65" i="5" s="1"/>
  <c r="S65" i="5"/>
  <c r="Q65" i="5"/>
  <c r="K65" i="5"/>
  <c r="AH64" i="5"/>
  <c r="V64" i="5"/>
  <c r="AG64" i="5" s="1"/>
  <c r="T64" i="5"/>
  <c r="X64" i="5" s="1"/>
  <c r="Z64" i="5" s="1"/>
  <c r="S64" i="5"/>
  <c r="Q64" i="5"/>
  <c r="K64" i="5"/>
  <c r="AH63" i="5"/>
  <c r="V63" i="5"/>
  <c r="AG63" i="5" s="1"/>
  <c r="T63" i="5"/>
  <c r="X63" i="5" s="1"/>
  <c r="Z63" i="5" s="1"/>
  <c r="S63" i="5"/>
  <c r="Q63" i="5"/>
  <c r="K63" i="5"/>
  <c r="AH62" i="5"/>
  <c r="W62" i="5"/>
  <c r="V62" i="5"/>
  <c r="AG62" i="5" s="1"/>
  <c r="T62" i="5"/>
  <c r="X62" i="5" s="1"/>
  <c r="Z62" i="5" s="1"/>
  <c r="S62" i="5"/>
  <c r="Q62" i="5"/>
  <c r="K62" i="5"/>
  <c r="AH61" i="5"/>
  <c r="V61" i="5"/>
  <c r="W61" i="5" s="1"/>
  <c r="T61" i="5"/>
  <c r="X61" i="5" s="1"/>
  <c r="Z61" i="5" s="1"/>
  <c r="S61" i="5"/>
  <c r="Q61" i="5"/>
  <c r="K61" i="5"/>
  <c r="AH60" i="5"/>
  <c r="V60" i="5"/>
  <c r="T60" i="5"/>
  <c r="X60" i="5" s="1"/>
  <c r="Z60" i="5" s="1"/>
  <c r="S60" i="5"/>
  <c r="Q60" i="5"/>
  <c r="K60" i="5"/>
  <c r="AH59" i="5"/>
  <c r="V59" i="5"/>
  <c r="AG59" i="5" s="1"/>
  <c r="T59" i="5"/>
  <c r="X59" i="5" s="1"/>
  <c r="Z59" i="5" s="1"/>
  <c r="S59" i="5"/>
  <c r="Q59" i="5"/>
  <c r="K59" i="5"/>
  <c r="AH58" i="5"/>
  <c r="W58" i="5"/>
  <c r="V58" i="5"/>
  <c r="AG58" i="5" s="1"/>
  <c r="T58" i="5"/>
  <c r="X58" i="5" s="1"/>
  <c r="Z58" i="5" s="1"/>
  <c r="S58" i="5"/>
  <c r="Q58" i="5"/>
  <c r="K58" i="5"/>
  <c r="AH57" i="5"/>
  <c r="V57" i="5"/>
  <c r="AG57" i="5" s="1"/>
  <c r="T57" i="5"/>
  <c r="X57" i="5" s="1"/>
  <c r="Z57" i="5" s="1"/>
  <c r="S57" i="5"/>
  <c r="Q57" i="5"/>
  <c r="K57" i="5"/>
  <c r="AH56" i="5"/>
  <c r="V56" i="5"/>
  <c r="AG56" i="5" s="1"/>
  <c r="T56" i="5"/>
  <c r="X56" i="5" s="1"/>
  <c r="Z56" i="5" s="1"/>
  <c r="S56" i="5"/>
  <c r="Q56" i="5"/>
  <c r="K56" i="5"/>
  <c r="AH55" i="5"/>
  <c r="V55" i="5"/>
  <c r="AG55" i="5" s="1"/>
  <c r="T55" i="5"/>
  <c r="X55" i="5" s="1"/>
  <c r="Z55" i="5" s="1"/>
  <c r="S55" i="5"/>
  <c r="Q55" i="5"/>
  <c r="K55" i="5"/>
  <c r="AH54" i="5"/>
  <c r="W54" i="5"/>
  <c r="V54" i="5"/>
  <c r="AG54" i="5" s="1"/>
  <c r="T54" i="5"/>
  <c r="X54" i="5" s="1"/>
  <c r="Z54" i="5" s="1"/>
  <c r="S54" i="5"/>
  <c r="Q54" i="5"/>
  <c r="K54" i="5"/>
  <c r="AH53" i="5"/>
  <c r="V53" i="5"/>
  <c r="AG53" i="5" s="1"/>
  <c r="T53" i="5"/>
  <c r="X53" i="5" s="1"/>
  <c r="Z53" i="5" s="1"/>
  <c r="S53" i="5"/>
  <c r="Q53" i="5"/>
  <c r="K53" i="5"/>
  <c r="AH52" i="5"/>
  <c r="W52" i="5"/>
  <c r="V52" i="5"/>
  <c r="AG52" i="5" s="1"/>
  <c r="T52" i="5"/>
  <c r="X52" i="5" s="1"/>
  <c r="Z52" i="5" s="1"/>
  <c r="S52" i="5"/>
  <c r="Q52" i="5"/>
  <c r="K52" i="5"/>
  <c r="AH51" i="5"/>
  <c r="V51" i="5"/>
  <c r="AG51" i="5" s="1"/>
  <c r="T51" i="5"/>
  <c r="X51" i="5" s="1"/>
  <c r="Z51" i="5" s="1"/>
  <c r="S51" i="5"/>
  <c r="Q51" i="5"/>
  <c r="K51" i="5"/>
  <c r="AH50" i="5"/>
  <c r="V50" i="5"/>
  <c r="T50" i="5"/>
  <c r="X50" i="5" s="1"/>
  <c r="Z50" i="5" s="1"/>
  <c r="S50" i="5"/>
  <c r="Q50" i="5"/>
  <c r="K50" i="5"/>
  <c r="AH49" i="5"/>
  <c r="V49" i="5"/>
  <c r="AG49" i="5" s="1"/>
  <c r="T49" i="5"/>
  <c r="X49" i="5" s="1"/>
  <c r="Z49" i="5" s="1"/>
  <c r="S49" i="5"/>
  <c r="Q49" i="5"/>
  <c r="K49" i="5"/>
  <c r="AH48" i="5"/>
  <c r="V48" i="5"/>
  <c r="AG48" i="5" s="1"/>
  <c r="T48" i="5"/>
  <c r="X48" i="5" s="1"/>
  <c r="Z48" i="5" s="1"/>
  <c r="S48" i="5"/>
  <c r="Q48" i="5"/>
  <c r="K48" i="5"/>
  <c r="AH47" i="5"/>
  <c r="V47" i="5"/>
  <c r="W47" i="5" s="1"/>
  <c r="T47" i="5"/>
  <c r="X47" i="5" s="1"/>
  <c r="Z47" i="5" s="1"/>
  <c r="S47" i="5"/>
  <c r="Q47" i="5"/>
  <c r="K47" i="5"/>
  <c r="AH46" i="5"/>
  <c r="W46" i="5"/>
  <c r="V46" i="5"/>
  <c r="AG46" i="5" s="1"/>
  <c r="T46" i="5"/>
  <c r="X46" i="5" s="1"/>
  <c r="Z46" i="5" s="1"/>
  <c r="S46" i="5"/>
  <c r="Q46" i="5"/>
  <c r="K46" i="5"/>
  <c r="AH45" i="5"/>
  <c r="V45" i="5"/>
  <c r="AG45" i="5" s="1"/>
  <c r="T45" i="5"/>
  <c r="X45" i="5" s="1"/>
  <c r="Z45" i="5" s="1"/>
  <c r="S45" i="5"/>
  <c r="Q45" i="5"/>
  <c r="K45" i="5"/>
  <c r="AH44" i="5"/>
  <c r="W44" i="5"/>
  <c r="V44" i="5"/>
  <c r="AG44" i="5" s="1"/>
  <c r="T44" i="5"/>
  <c r="X44" i="5" s="1"/>
  <c r="Z44" i="5" s="1"/>
  <c r="S44" i="5"/>
  <c r="Q44" i="5"/>
  <c r="K44" i="5"/>
  <c r="AH43" i="5"/>
  <c r="V43" i="5"/>
  <c r="AG43" i="5" s="1"/>
  <c r="T43" i="5"/>
  <c r="X43" i="5" s="1"/>
  <c r="Z43" i="5" s="1"/>
  <c r="S43" i="5"/>
  <c r="Q43" i="5"/>
  <c r="K43" i="5"/>
  <c r="AH42" i="5"/>
  <c r="W42" i="5"/>
  <c r="V42" i="5"/>
  <c r="AG42" i="5" s="1"/>
  <c r="T42" i="5"/>
  <c r="X42" i="5" s="1"/>
  <c r="Z42" i="5" s="1"/>
  <c r="S42" i="5"/>
  <c r="Q42" i="5"/>
  <c r="K42" i="5"/>
  <c r="AH41" i="5"/>
  <c r="V41" i="5"/>
  <c r="AG41" i="5" s="1"/>
  <c r="T41" i="5"/>
  <c r="X41" i="5" s="1"/>
  <c r="Z41" i="5" s="1"/>
  <c r="S41" i="5"/>
  <c r="Q41" i="5"/>
  <c r="K41" i="5"/>
  <c r="AH40" i="5"/>
  <c r="V40" i="5"/>
  <c r="AG40" i="5" s="1"/>
  <c r="T40" i="5"/>
  <c r="X40" i="5" s="1"/>
  <c r="Z40" i="5" s="1"/>
  <c r="S40" i="5"/>
  <c r="Q40" i="5"/>
  <c r="K40" i="5"/>
  <c r="AH39" i="5"/>
  <c r="V39" i="5"/>
  <c r="W39" i="5" s="1"/>
  <c r="T39" i="5"/>
  <c r="X39" i="5" s="1"/>
  <c r="Z39" i="5" s="1"/>
  <c r="S39" i="5"/>
  <c r="Q39" i="5"/>
  <c r="K39" i="5"/>
  <c r="AH38" i="5"/>
  <c r="V38" i="5"/>
  <c r="T38" i="5"/>
  <c r="X38" i="5" s="1"/>
  <c r="Z38" i="5" s="1"/>
  <c r="S38" i="5"/>
  <c r="Q38" i="5"/>
  <c r="K38" i="5"/>
  <c r="AH37" i="5"/>
  <c r="V37" i="5"/>
  <c r="AG37" i="5" s="1"/>
  <c r="T37" i="5"/>
  <c r="X37" i="5" s="1"/>
  <c r="Z37" i="5" s="1"/>
  <c r="S37" i="5"/>
  <c r="Q37" i="5"/>
  <c r="K37" i="5"/>
  <c r="AH36" i="5"/>
  <c r="W36" i="5"/>
  <c r="V36" i="5"/>
  <c r="AG36" i="5" s="1"/>
  <c r="T36" i="5"/>
  <c r="X36" i="5" s="1"/>
  <c r="Z36" i="5" s="1"/>
  <c r="S36" i="5"/>
  <c r="Q36" i="5"/>
  <c r="K36" i="5"/>
  <c r="AH35" i="5"/>
  <c r="V35" i="5"/>
  <c r="AG35" i="5" s="1"/>
  <c r="T35" i="5"/>
  <c r="X35" i="5" s="1"/>
  <c r="Z35" i="5" s="1"/>
  <c r="S35" i="5"/>
  <c r="Q35" i="5"/>
  <c r="K35" i="5"/>
  <c r="AH34" i="5"/>
  <c r="W34" i="5"/>
  <c r="V34" i="5"/>
  <c r="AG34" i="5" s="1"/>
  <c r="T34" i="5"/>
  <c r="X34" i="5" s="1"/>
  <c r="Z34" i="5" s="1"/>
  <c r="S34" i="5"/>
  <c r="Q34" i="5"/>
  <c r="K34" i="5"/>
  <c r="AH33" i="5"/>
  <c r="V33" i="5"/>
  <c r="AG33" i="5" s="1"/>
  <c r="T33" i="5"/>
  <c r="X33" i="5" s="1"/>
  <c r="Z33" i="5" s="1"/>
  <c r="S33" i="5"/>
  <c r="Q33" i="5"/>
  <c r="K33" i="5"/>
  <c r="AH32" i="5"/>
  <c r="V32" i="5"/>
  <c r="AG32" i="5" s="1"/>
  <c r="T32" i="5"/>
  <c r="X32" i="5" s="1"/>
  <c r="Z32" i="5" s="1"/>
  <c r="S32" i="5"/>
  <c r="Q32" i="5"/>
  <c r="K32" i="5"/>
  <c r="AH31" i="5"/>
  <c r="V31" i="5"/>
  <c r="AG31" i="5" s="1"/>
  <c r="T31" i="5"/>
  <c r="X31" i="5" s="1"/>
  <c r="Z31" i="5" s="1"/>
  <c r="S31" i="5"/>
  <c r="Q31" i="5"/>
  <c r="K31" i="5"/>
  <c r="AH30" i="5"/>
  <c r="W30" i="5"/>
  <c r="V30" i="5"/>
  <c r="AG30" i="5" s="1"/>
  <c r="T30" i="5"/>
  <c r="X30" i="5" s="1"/>
  <c r="Z30" i="5" s="1"/>
  <c r="S30" i="5"/>
  <c r="Q30" i="5"/>
  <c r="K30" i="5"/>
  <c r="AH29" i="5"/>
  <c r="V29" i="5"/>
  <c r="W29" i="5" s="1"/>
  <c r="T29" i="5"/>
  <c r="X29" i="5" s="1"/>
  <c r="Z29" i="5" s="1"/>
  <c r="S29" i="5"/>
  <c r="Q29" i="5"/>
  <c r="K29" i="5"/>
  <c r="AH28" i="5"/>
  <c r="V28" i="5"/>
  <c r="T28" i="5"/>
  <c r="X28" i="5" s="1"/>
  <c r="Z28" i="5" s="1"/>
  <c r="S28" i="5"/>
  <c r="Q28" i="5"/>
  <c r="K28" i="5"/>
  <c r="AH27" i="5"/>
  <c r="V27" i="5"/>
  <c r="W27" i="5" s="1"/>
  <c r="T27" i="5"/>
  <c r="X27" i="5" s="1"/>
  <c r="Z27" i="5" s="1"/>
  <c r="S27" i="5"/>
  <c r="Q27" i="5"/>
  <c r="K27" i="5"/>
  <c r="AH26" i="5"/>
  <c r="W26" i="5"/>
  <c r="V26" i="5"/>
  <c r="AG26" i="5" s="1"/>
  <c r="T26" i="5"/>
  <c r="X26" i="5" s="1"/>
  <c r="Z26" i="5" s="1"/>
  <c r="S26" i="5"/>
  <c r="Q26" i="5"/>
  <c r="K26" i="5"/>
  <c r="AH25" i="5"/>
  <c r="V25" i="5"/>
  <c r="AG25" i="5" s="1"/>
  <c r="T25" i="5"/>
  <c r="X25" i="5" s="1"/>
  <c r="Z25" i="5" s="1"/>
  <c r="S25" i="5"/>
  <c r="Q25" i="5"/>
  <c r="K25" i="5"/>
  <c r="AH24" i="5"/>
  <c r="V24" i="5"/>
  <c r="AG24" i="5" s="1"/>
  <c r="T24" i="5"/>
  <c r="X24" i="5" s="1"/>
  <c r="Z24" i="5" s="1"/>
  <c r="S24" i="5"/>
  <c r="Q24" i="5"/>
  <c r="K24" i="5"/>
  <c r="AH23" i="5"/>
  <c r="V23" i="5"/>
  <c r="W23" i="5" s="1"/>
  <c r="T23" i="5"/>
  <c r="X23" i="5" s="1"/>
  <c r="Z23" i="5" s="1"/>
  <c r="S23" i="5"/>
  <c r="Q23" i="5"/>
  <c r="K23" i="5"/>
  <c r="AH22" i="5"/>
  <c r="W22" i="5"/>
  <c r="V22" i="5"/>
  <c r="AG22" i="5" s="1"/>
  <c r="T22" i="5"/>
  <c r="X22" i="5" s="1"/>
  <c r="Z22" i="5" s="1"/>
  <c r="S22" i="5"/>
  <c r="Q22" i="5"/>
  <c r="K22" i="5"/>
  <c r="AH21" i="5"/>
  <c r="V21" i="5"/>
  <c r="W21" i="5" s="1"/>
  <c r="T21" i="5"/>
  <c r="X21" i="5" s="1"/>
  <c r="Z21" i="5" s="1"/>
  <c r="S21" i="5"/>
  <c r="Q21" i="5"/>
  <c r="K21" i="5"/>
  <c r="AH20" i="5"/>
  <c r="W20" i="5"/>
  <c r="V20" i="5"/>
  <c r="AG20" i="5" s="1"/>
  <c r="T20" i="5"/>
  <c r="X20" i="5" s="1"/>
  <c r="Z20" i="5" s="1"/>
  <c r="S20" i="5"/>
  <c r="Q20" i="5"/>
  <c r="K20" i="5"/>
  <c r="AH19" i="5"/>
  <c r="V19" i="5"/>
  <c r="AG19" i="5" s="1"/>
  <c r="T19" i="5"/>
  <c r="X19" i="5" s="1"/>
  <c r="Z19" i="5" s="1"/>
  <c r="S19" i="5"/>
  <c r="Q19" i="5"/>
  <c r="K19" i="5"/>
  <c r="AH18" i="5"/>
  <c r="V18" i="5"/>
  <c r="T18" i="5"/>
  <c r="X18" i="5" s="1"/>
  <c r="Z18" i="5" s="1"/>
  <c r="S18" i="5"/>
  <c r="Q18" i="5"/>
  <c r="K18" i="5"/>
  <c r="AH17" i="5"/>
  <c r="V17" i="5"/>
  <c r="AG17" i="5" s="1"/>
  <c r="T17" i="5"/>
  <c r="X17" i="5" s="1"/>
  <c r="Z17" i="5" s="1"/>
  <c r="S17" i="5"/>
  <c r="Q17" i="5"/>
  <c r="K17" i="5"/>
  <c r="AH16" i="5"/>
  <c r="V16" i="5"/>
  <c r="AG16" i="5" s="1"/>
  <c r="T16" i="5"/>
  <c r="X16" i="5" s="1"/>
  <c r="Z16" i="5" s="1"/>
  <c r="S16" i="5"/>
  <c r="Q16" i="5"/>
  <c r="K16" i="5"/>
  <c r="AH15" i="5"/>
  <c r="V15" i="5"/>
  <c r="AG15" i="5" s="1"/>
  <c r="T15" i="5"/>
  <c r="X15" i="5" s="1"/>
  <c r="Z15" i="5" s="1"/>
  <c r="S15" i="5"/>
  <c r="Q15" i="5"/>
  <c r="K15" i="5"/>
  <c r="AH14" i="5"/>
  <c r="W14" i="5"/>
  <c r="V14" i="5"/>
  <c r="AG14" i="5" s="1"/>
  <c r="T14" i="5"/>
  <c r="X14" i="5" s="1"/>
  <c r="Z14" i="5" s="1"/>
  <c r="S14" i="5"/>
  <c r="Q14" i="5"/>
  <c r="K14" i="5"/>
  <c r="AH13" i="5"/>
  <c r="V13" i="5"/>
  <c r="W13" i="5" s="1"/>
  <c r="T13" i="5"/>
  <c r="X13" i="5" s="1"/>
  <c r="Z13" i="5" s="1"/>
  <c r="S13" i="5"/>
  <c r="Q13" i="5"/>
  <c r="K13" i="5"/>
  <c r="AH12" i="5"/>
  <c r="W12" i="5"/>
  <c r="V12" i="5"/>
  <c r="AG12" i="5" s="1"/>
  <c r="T12" i="5"/>
  <c r="X12" i="5" s="1"/>
  <c r="Z12" i="5" s="1"/>
  <c r="S12" i="5"/>
  <c r="Q12" i="5"/>
  <c r="K12" i="5"/>
  <c r="AH11" i="5"/>
  <c r="V11" i="5"/>
  <c r="AG11" i="5" s="1"/>
  <c r="T11" i="5"/>
  <c r="X11" i="5" s="1"/>
  <c r="Z11" i="5" s="1"/>
  <c r="S11" i="5"/>
  <c r="Q11" i="5"/>
  <c r="K11" i="5"/>
  <c r="AH10" i="5"/>
  <c r="W10" i="5"/>
  <c r="V10" i="5"/>
  <c r="AG10" i="5" s="1"/>
  <c r="T10" i="5"/>
  <c r="X10" i="5" s="1"/>
  <c r="Z10" i="5" s="1"/>
  <c r="S10" i="5"/>
  <c r="Q10" i="5"/>
  <c r="K10" i="5"/>
  <c r="AH9" i="5"/>
  <c r="V9" i="5"/>
  <c r="AG9" i="5" s="1"/>
  <c r="T9" i="5"/>
  <c r="X9" i="5" s="1"/>
  <c r="Z9" i="5" s="1"/>
  <c r="S9" i="5"/>
  <c r="Q9" i="5"/>
  <c r="K9" i="5"/>
  <c r="AH8" i="5"/>
  <c r="V8" i="5"/>
  <c r="AG8" i="5" s="1"/>
  <c r="T8" i="5"/>
  <c r="X8" i="5" s="1"/>
  <c r="Z8" i="5" s="1"/>
  <c r="S8" i="5"/>
  <c r="Q8" i="5"/>
  <c r="K8" i="5"/>
  <c r="AH7" i="5"/>
  <c r="V7" i="5"/>
  <c r="AG7" i="5" s="1"/>
  <c r="T7" i="5"/>
  <c r="X7" i="5" s="1"/>
  <c r="Z7" i="5" s="1"/>
  <c r="S7" i="5"/>
  <c r="Q7" i="5"/>
  <c r="K7" i="5"/>
  <c r="AH6" i="5"/>
  <c r="V6" i="5"/>
  <c r="T6" i="5"/>
  <c r="X6" i="5" s="1"/>
  <c r="Z6" i="5" s="1"/>
  <c r="S6" i="5"/>
  <c r="Q6" i="5"/>
  <c r="K6" i="5"/>
  <c r="AH5" i="5"/>
  <c r="V5" i="5"/>
  <c r="AG5" i="5" s="1"/>
  <c r="T5" i="5"/>
  <c r="X5" i="5" s="1"/>
  <c r="Z5" i="5" s="1"/>
  <c r="S5" i="5"/>
  <c r="Q5" i="5"/>
  <c r="K5" i="5"/>
  <c r="AH4" i="5"/>
  <c r="V4" i="5"/>
  <c r="AG4" i="5" s="1"/>
  <c r="T4" i="5"/>
  <c r="X4" i="5" s="1"/>
  <c r="Z4" i="5" s="1"/>
  <c r="S4" i="5"/>
  <c r="Q4" i="5"/>
  <c r="K4" i="5"/>
  <c r="AH2" i="5"/>
  <c r="V2" i="5"/>
  <c r="AG2" i="5" s="1"/>
  <c r="T2" i="5"/>
  <c r="X2" i="5" s="1"/>
  <c r="Z2" i="5" s="1"/>
  <c r="S2" i="5"/>
  <c r="Q2" i="5"/>
  <c r="K2" i="5"/>
  <c r="AL267" i="4"/>
  <c r="AN267" i="4" s="1"/>
  <c r="AI267" i="4"/>
  <c r="AH267" i="4"/>
  <c r="AK267" i="4" s="1"/>
  <c r="AL266" i="4"/>
  <c r="AI266" i="4"/>
  <c r="AH266" i="4"/>
  <c r="AK266" i="4" s="1"/>
  <c r="AL265" i="4"/>
  <c r="AI265" i="4"/>
  <c r="AH265" i="4"/>
  <c r="AK265" i="4" s="1"/>
  <c r="AL264" i="4"/>
  <c r="AN264" i="4" s="1"/>
  <c r="AI264" i="4"/>
  <c r="AH264" i="4"/>
  <c r="AK264" i="4" s="1"/>
  <c r="AL263" i="4"/>
  <c r="AN263" i="4" s="1"/>
  <c r="AI263" i="4"/>
  <c r="AH263" i="4"/>
  <c r="AK263" i="4" s="1"/>
  <c r="AL262" i="4"/>
  <c r="AN262" i="4" s="1"/>
  <c r="AI262" i="4"/>
  <c r="AH262" i="4"/>
  <c r="AK262" i="4" s="1"/>
  <c r="AL261" i="4"/>
  <c r="AN261" i="4" s="1"/>
  <c r="AI261" i="4"/>
  <c r="AH261" i="4"/>
  <c r="AK261" i="4" s="1"/>
  <c r="AL260" i="4"/>
  <c r="AN260" i="4" s="1"/>
  <c r="AH260" i="4"/>
  <c r="AK260" i="4" s="1"/>
  <c r="AL259" i="4"/>
  <c r="AN259" i="4" s="1"/>
  <c r="AH259" i="4"/>
  <c r="AK259" i="4" s="1"/>
  <c r="AL258" i="4"/>
  <c r="AN258" i="4" s="1"/>
  <c r="AI258" i="4"/>
  <c r="AH258" i="4"/>
  <c r="AK258" i="4" s="1"/>
  <c r="AL257" i="4"/>
  <c r="AI257" i="4"/>
  <c r="AH257" i="4"/>
  <c r="AK257" i="4" s="1"/>
  <c r="AL256" i="4"/>
  <c r="AN256" i="4" s="1"/>
  <c r="AI256" i="4"/>
  <c r="AH256" i="4"/>
  <c r="AK256" i="4" s="1"/>
  <c r="AL255" i="4"/>
  <c r="AI255" i="4"/>
  <c r="AH255" i="4"/>
  <c r="AK255" i="4" s="1"/>
  <c r="AL254" i="4"/>
  <c r="AI254" i="4"/>
  <c r="AH254" i="4"/>
  <c r="AK254" i="4" s="1"/>
  <c r="AL253" i="4"/>
  <c r="AH253" i="4"/>
  <c r="AK253" i="4" s="1"/>
  <c r="AL252" i="4"/>
  <c r="AN252" i="4" s="1"/>
  <c r="AH252" i="4"/>
  <c r="AK252" i="4" s="1"/>
  <c r="AL251" i="4"/>
  <c r="AH251" i="4"/>
  <c r="AK251" i="4" s="1"/>
  <c r="AL250" i="4"/>
  <c r="AN250" i="4" s="1"/>
  <c r="AI250" i="4"/>
  <c r="AH250" i="4"/>
  <c r="AK250" i="4" s="1"/>
  <c r="AL249" i="4"/>
  <c r="AI249" i="4"/>
  <c r="AH249" i="4"/>
  <c r="AK249" i="4" s="1"/>
  <c r="AL248" i="4"/>
  <c r="AI248" i="4"/>
  <c r="AH248" i="4"/>
  <c r="AK248" i="4" s="1"/>
  <c r="AL247" i="4"/>
  <c r="AI247" i="4"/>
  <c r="AH247" i="4"/>
  <c r="AK247" i="4" s="1"/>
  <c r="AL246" i="4"/>
  <c r="AI246" i="4"/>
  <c r="AH246" i="4"/>
  <c r="AK246" i="4" s="1"/>
  <c r="AL245" i="4"/>
  <c r="AI245" i="4"/>
  <c r="AH245" i="4"/>
  <c r="AK245" i="4" s="1"/>
  <c r="AL244" i="4"/>
  <c r="AN244" i="4" s="1"/>
  <c r="AI244" i="4"/>
  <c r="AH244" i="4"/>
  <c r="AK244" i="4" s="1"/>
  <c r="AL243" i="4"/>
  <c r="AI243" i="4"/>
  <c r="AH243" i="4"/>
  <c r="AK243" i="4" s="1"/>
  <c r="AL242" i="4"/>
  <c r="AN242" i="4" s="1"/>
  <c r="AH242" i="4"/>
  <c r="AK242" i="4" s="1"/>
  <c r="AL241" i="4"/>
  <c r="AI241" i="4"/>
  <c r="AH241" i="4"/>
  <c r="AK241" i="4" s="1"/>
  <c r="AL240" i="4"/>
  <c r="AI240" i="4"/>
  <c r="AH240" i="4"/>
  <c r="AK240" i="4" s="1"/>
  <c r="AL239" i="4"/>
  <c r="AI239" i="4"/>
  <c r="AH239" i="4"/>
  <c r="AK239" i="4" s="1"/>
  <c r="AL238" i="4"/>
  <c r="AI238" i="4"/>
  <c r="AH238" i="4"/>
  <c r="AK238" i="4" s="1"/>
  <c r="AL237" i="4"/>
  <c r="AI237" i="4"/>
  <c r="AH237" i="4"/>
  <c r="AK237" i="4" s="1"/>
  <c r="AL236" i="4"/>
  <c r="AN236" i="4" s="1"/>
  <c r="AI236" i="4"/>
  <c r="AH236" i="4"/>
  <c r="AK236" i="4" s="1"/>
  <c r="AL235" i="4"/>
  <c r="AI235" i="4"/>
  <c r="AH235" i="4"/>
  <c r="AK235" i="4" s="1"/>
  <c r="AL234" i="4"/>
  <c r="AN234" i="4" s="1"/>
  <c r="AI234" i="4"/>
  <c r="AH234" i="4"/>
  <c r="AK234" i="4" s="1"/>
  <c r="AL233" i="4"/>
  <c r="AI233" i="4"/>
  <c r="AH233" i="4"/>
  <c r="AK233" i="4" s="1"/>
  <c r="AL232" i="4"/>
  <c r="AI232" i="4"/>
  <c r="AH232" i="4"/>
  <c r="AK232" i="4" s="1"/>
  <c r="AL231" i="4"/>
  <c r="AI231" i="4"/>
  <c r="AH231" i="4"/>
  <c r="AK231" i="4" s="1"/>
  <c r="AL230" i="4"/>
  <c r="AI230" i="4"/>
  <c r="AH230" i="4"/>
  <c r="AK230" i="4" s="1"/>
  <c r="AL229" i="4"/>
  <c r="AI229" i="4"/>
  <c r="AH229" i="4"/>
  <c r="AK229" i="4" s="1"/>
  <c r="AL228" i="4"/>
  <c r="AN228" i="4" s="1"/>
  <c r="AI228" i="4"/>
  <c r="AH228" i="4"/>
  <c r="AK228" i="4" s="1"/>
  <c r="AL227" i="4"/>
  <c r="AI227" i="4"/>
  <c r="AH227" i="4"/>
  <c r="AK227" i="4" s="1"/>
  <c r="AL226" i="4"/>
  <c r="AN226" i="4" s="1"/>
  <c r="AI226" i="4"/>
  <c r="AH226" i="4"/>
  <c r="AK226" i="4" s="1"/>
  <c r="AL225" i="4"/>
  <c r="AI225" i="4"/>
  <c r="AH225" i="4"/>
  <c r="AK225" i="4" s="1"/>
  <c r="AL224" i="4"/>
  <c r="AI224" i="4"/>
  <c r="AH224" i="4"/>
  <c r="AK224" i="4" s="1"/>
  <c r="AL223" i="4"/>
  <c r="AI223" i="4"/>
  <c r="AH223" i="4"/>
  <c r="AL222" i="4"/>
  <c r="AI222" i="4"/>
  <c r="AH222" i="4"/>
  <c r="AL221" i="4"/>
  <c r="AI221" i="4"/>
  <c r="AH221" i="4"/>
  <c r="AL220" i="4"/>
  <c r="AI220" i="4"/>
  <c r="AH220" i="4"/>
  <c r="AL219" i="4"/>
  <c r="AN219" i="4" s="1"/>
  <c r="AI219" i="4"/>
  <c r="AH219" i="4"/>
  <c r="AL218" i="4"/>
  <c r="AN218" i="4" s="1"/>
  <c r="AI218" i="4"/>
  <c r="AH218" i="4"/>
  <c r="AL217" i="4"/>
  <c r="AN217" i="4" s="1"/>
  <c r="AI217" i="4"/>
  <c r="AH217" i="4"/>
  <c r="AL216" i="4"/>
  <c r="AN216" i="4" s="1"/>
  <c r="AI216" i="4"/>
  <c r="AH216" i="4"/>
  <c r="AL215" i="4"/>
  <c r="AN215" i="4" s="1"/>
  <c r="AI215" i="4"/>
  <c r="AH215" i="4"/>
  <c r="AL214" i="4"/>
  <c r="AN214" i="4" s="1"/>
  <c r="AI214" i="4"/>
  <c r="AH214" i="4"/>
  <c r="AL213" i="4"/>
  <c r="AN213" i="4" s="1"/>
  <c r="AI213" i="4"/>
  <c r="AH213" i="4"/>
  <c r="AL212" i="4"/>
  <c r="AN212" i="4" s="1"/>
  <c r="AI212" i="4"/>
  <c r="AH212" i="4"/>
  <c r="AL211" i="4"/>
  <c r="AN211" i="4" s="1"/>
  <c r="AI211" i="4"/>
  <c r="AH211" i="4"/>
  <c r="AL210" i="4"/>
  <c r="AN210" i="4" s="1"/>
  <c r="AI210" i="4"/>
  <c r="AH210" i="4"/>
  <c r="AL209" i="4"/>
  <c r="AN209" i="4" s="1"/>
  <c r="AI209" i="4"/>
  <c r="AH209" i="4"/>
  <c r="AL208" i="4"/>
  <c r="AN208" i="4" s="1"/>
  <c r="AI208" i="4"/>
  <c r="AH208" i="4"/>
  <c r="AL207" i="4"/>
  <c r="AN207" i="4" s="1"/>
  <c r="AI207" i="4"/>
  <c r="AH207" i="4"/>
  <c r="AB207" i="4"/>
  <c r="AL206" i="4"/>
  <c r="AN206" i="4" s="1"/>
  <c r="AI206" i="4"/>
  <c r="AH206" i="4"/>
  <c r="AK206" i="4" s="1"/>
  <c r="AP205" i="4"/>
  <c r="AN205" i="4"/>
  <c r="AI205" i="4"/>
  <c r="AH205" i="4"/>
  <c r="AL204" i="4"/>
  <c r="AI204" i="4"/>
  <c r="AH204" i="4"/>
  <c r="AL203" i="4"/>
  <c r="AI203" i="4"/>
  <c r="AH203" i="4"/>
  <c r="AH200" i="4"/>
  <c r="V200" i="4"/>
  <c r="T200" i="4"/>
  <c r="X200" i="4" s="1"/>
  <c r="Z200" i="4" s="1"/>
  <c r="S200" i="4"/>
  <c r="Q200" i="4"/>
  <c r="K200" i="4"/>
  <c r="AH199" i="4"/>
  <c r="V199" i="4"/>
  <c r="W199" i="4" s="1"/>
  <c r="T199" i="4"/>
  <c r="X199" i="4" s="1"/>
  <c r="Z199" i="4" s="1"/>
  <c r="S199" i="4"/>
  <c r="Q199" i="4"/>
  <c r="AH198" i="4"/>
  <c r="V198" i="4"/>
  <c r="W198" i="4" s="1"/>
  <c r="T198" i="4"/>
  <c r="X198" i="4" s="1"/>
  <c r="Z198" i="4" s="1"/>
  <c r="S198" i="4"/>
  <c r="Q198" i="4"/>
  <c r="AH197" i="4"/>
  <c r="V197" i="4"/>
  <c r="W197" i="4" s="1"/>
  <c r="T197" i="4"/>
  <c r="X197" i="4" s="1"/>
  <c r="Z197" i="4" s="1"/>
  <c r="S197" i="4"/>
  <c r="Q197" i="4"/>
  <c r="AH196" i="4"/>
  <c r="V196" i="4"/>
  <c r="W196" i="4" s="1"/>
  <c r="T196" i="4"/>
  <c r="X196" i="4" s="1"/>
  <c r="Z196" i="4" s="1"/>
  <c r="S196" i="4"/>
  <c r="Q196" i="4"/>
  <c r="AH195" i="4"/>
  <c r="V195" i="4"/>
  <c r="W195" i="4" s="1"/>
  <c r="T195" i="4"/>
  <c r="X195" i="4" s="1"/>
  <c r="Z195" i="4" s="1"/>
  <c r="S195" i="4"/>
  <c r="Q195" i="4"/>
  <c r="AH194" i="4"/>
  <c r="V194" i="4"/>
  <c r="W194" i="4" s="1"/>
  <c r="T194" i="4"/>
  <c r="X194" i="4" s="1"/>
  <c r="Z194" i="4" s="1"/>
  <c r="S194" i="4"/>
  <c r="Q194" i="4"/>
  <c r="AH193" i="4"/>
  <c r="V193" i="4"/>
  <c r="W193" i="4" s="1"/>
  <c r="T193" i="4"/>
  <c r="X193" i="4" s="1"/>
  <c r="Z193" i="4" s="1"/>
  <c r="S193" i="4"/>
  <c r="Q193" i="4"/>
  <c r="AH192" i="4"/>
  <c r="V192" i="4"/>
  <c r="W192" i="4" s="1"/>
  <c r="T192" i="4"/>
  <c r="X192" i="4" s="1"/>
  <c r="Z192" i="4" s="1"/>
  <c r="S192" i="4"/>
  <c r="Q192" i="4"/>
  <c r="AH191" i="4"/>
  <c r="V191" i="4"/>
  <c r="W191" i="4" s="1"/>
  <c r="T191" i="4"/>
  <c r="X191" i="4" s="1"/>
  <c r="Z191" i="4" s="1"/>
  <c r="S191" i="4"/>
  <c r="Q191" i="4"/>
  <c r="AH190" i="4"/>
  <c r="V190" i="4"/>
  <c r="W190" i="4" s="1"/>
  <c r="T190" i="4"/>
  <c r="X190" i="4" s="1"/>
  <c r="Z190" i="4" s="1"/>
  <c r="S190" i="4"/>
  <c r="Q190" i="4"/>
  <c r="AH189" i="4"/>
  <c r="V189" i="4"/>
  <c r="W189" i="4" s="1"/>
  <c r="T189" i="4"/>
  <c r="X189" i="4" s="1"/>
  <c r="Z189" i="4" s="1"/>
  <c r="S189" i="4"/>
  <c r="Q189" i="4"/>
  <c r="AH188" i="4"/>
  <c r="V188" i="4"/>
  <c r="W188" i="4" s="1"/>
  <c r="T188" i="4"/>
  <c r="X188" i="4" s="1"/>
  <c r="Z188" i="4" s="1"/>
  <c r="S188" i="4"/>
  <c r="Q188" i="4"/>
  <c r="AH187" i="4"/>
  <c r="V187" i="4"/>
  <c r="W187" i="4" s="1"/>
  <c r="T187" i="4"/>
  <c r="X187" i="4" s="1"/>
  <c r="Z187" i="4" s="1"/>
  <c r="S187" i="4"/>
  <c r="Q187" i="4"/>
  <c r="AH186" i="4"/>
  <c r="V186" i="4"/>
  <c r="W186" i="4" s="1"/>
  <c r="T186" i="4"/>
  <c r="X186" i="4" s="1"/>
  <c r="Z186" i="4" s="1"/>
  <c r="S186" i="4"/>
  <c r="Q186" i="4"/>
  <c r="AH185" i="4"/>
  <c r="V185" i="4"/>
  <c r="W185" i="4" s="1"/>
  <c r="T185" i="4"/>
  <c r="X185" i="4" s="1"/>
  <c r="Z185" i="4" s="1"/>
  <c r="S185" i="4"/>
  <c r="Q185" i="4"/>
  <c r="AH184" i="4"/>
  <c r="V184" i="4"/>
  <c r="W184" i="4" s="1"/>
  <c r="T184" i="4"/>
  <c r="X184" i="4" s="1"/>
  <c r="Z184" i="4" s="1"/>
  <c r="S184" i="4"/>
  <c r="Q184" i="4"/>
  <c r="AH183" i="4"/>
  <c r="V183" i="4"/>
  <c r="W183" i="4" s="1"/>
  <c r="T183" i="4"/>
  <c r="X183" i="4" s="1"/>
  <c r="Z183" i="4" s="1"/>
  <c r="S183" i="4"/>
  <c r="Q183" i="4"/>
  <c r="AH182" i="4"/>
  <c r="V182" i="4"/>
  <c r="W182" i="4" s="1"/>
  <c r="T182" i="4"/>
  <c r="X182" i="4" s="1"/>
  <c r="Z182" i="4" s="1"/>
  <c r="S182" i="4"/>
  <c r="Q182" i="4"/>
  <c r="AH181" i="4"/>
  <c r="V181" i="4"/>
  <c r="W181" i="4" s="1"/>
  <c r="T181" i="4"/>
  <c r="X181" i="4" s="1"/>
  <c r="Z181" i="4" s="1"/>
  <c r="S181" i="4"/>
  <c r="Q181" i="4"/>
  <c r="AH180" i="4"/>
  <c r="W180" i="4"/>
  <c r="V180" i="4"/>
  <c r="T180" i="4"/>
  <c r="X180" i="4" s="1"/>
  <c r="Z180" i="4" s="1"/>
  <c r="S180" i="4"/>
  <c r="Q180" i="4"/>
  <c r="AH179" i="4"/>
  <c r="V179" i="4"/>
  <c r="W179" i="4" s="1"/>
  <c r="T179" i="4"/>
  <c r="X179" i="4" s="1"/>
  <c r="Z179" i="4" s="1"/>
  <c r="S179" i="4"/>
  <c r="Q179" i="4"/>
  <c r="AH178" i="4"/>
  <c r="W178" i="4"/>
  <c r="V178" i="4"/>
  <c r="T178" i="4"/>
  <c r="X178" i="4" s="1"/>
  <c r="Z178" i="4" s="1"/>
  <c r="S178" i="4"/>
  <c r="Q178" i="4"/>
  <c r="AH177" i="4"/>
  <c r="V177" i="4"/>
  <c r="W177" i="4" s="1"/>
  <c r="T177" i="4"/>
  <c r="X177" i="4" s="1"/>
  <c r="Z177" i="4" s="1"/>
  <c r="S177" i="4"/>
  <c r="Q177" i="4"/>
  <c r="AH176" i="4"/>
  <c r="W176" i="4"/>
  <c r="V176" i="4"/>
  <c r="T176" i="4"/>
  <c r="X176" i="4" s="1"/>
  <c r="Z176" i="4" s="1"/>
  <c r="S176" i="4"/>
  <c r="Q176" i="4"/>
  <c r="AH175" i="4"/>
  <c r="V175" i="4"/>
  <c r="W175" i="4" s="1"/>
  <c r="T175" i="4"/>
  <c r="X175" i="4" s="1"/>
  <c r="Z175" i="4" s="1"/>
  <c r="S175" i="4"/>
  <c r="Q175" i="4"/>
  <c r="AH174" i="4"/>
  <c r="V174" i="4"/>
  <c r="W174" i="4" s="1"/>
  <c r="T174" i="4"/>
  <c r="X174" i="4" s="1"/>
  <c r="Z174" i="4" s="1"/>
  <c r="S174" i="4"/>
  <c r="Q174" i="4"/>
  <c r="AH173" i="4"/>
  <c r="V173" i="4"/>
  <c r="W173" i="4" s="1"/>
  <c r="T173" i="4"/>
  <c r="X173" i="4" s="1"/>
  <c r="Z173" i="4" s="1"/>
  <c r="S173" i="4"/>
  <c r="Q173" i="4"/>
  <c r="AH172" i="4"/>
  <c r="W172" i="4"/>
  <c r="V172" i="4"/>
  <c r="T172" i="4"/>
  <c r="X172" i="4" s="1"/>
  <c r="Z172" i="4" s="1"/>
  <c r="S172" i="4"/>
  <c r="Q172" i="4"/>
  <c r="AH171" i="4"/>
  <c r="V171" i="4"/>
  <c r="W171" i="4" s="1"/>
  <c r="T171" i="4"/>
  <c r="X171" i="4" s="1"/>
  <c r="Z171" i="4" s="1"/>
  <c r="S171" i="4"/>
  <c r="Q171" i="4"/>
  <c r="AH170" i="4"/>
  <c r="W170" i="4"/>
  <c r="V170" i="4"/>
  <c r="T170" i="4"/>
  <c r="X170" i="4" s="1"/>
  <c r="Z170" i="4" s="1"/>
  <c r="S170" i="4"/>
  <c r="Q170" i="4"/>
  <c r="AH169" i="4"/>
  <c r="V169" i="4"/>
  <c r="W169" i="4" s="1"/>
  <c r="T169" i="4"/>
  <c r="X169" i="4" s="1"/>
  <c r="Z169" i="4" s="1"/>
  <c r="S169" i="4"/>
  <c r="Q169" i="4"/>
  <c r="AH168" i="4"/>
  <c r="W168" i="4"/>
  <c r="V168" i="4"/>
  <c r="T168" i="4"/>
  <c r="X168" i="4" s="1"/>
  <c r="Z168" i="4" s="1"/>
  <c r="S168" i="4"/>
  <c r="Q168" i="4"/>
  <c r="AH167" i="4"/>
  <c r="V167" i="4"/>
  <c r="W167" i="4" s="1"/>
  <c r="T167" i="4"/>
  <c r="X167" i="4" s="1"/>
  <c r="Z167" i="4" s="1"/>
  <c r="S167" i="4"/>
  <c r="Q167" i="4"/>
  <c r="AH166" i="4"/>
  <c r="V166" i="4"/>
  <c r="W166" i="4" s="1"/>
  <c r="T166" i="4"/>
  <c r="X166" i="4" s="1"/>
  <c r="Z166" i="4" s="1"/>
  <c r="S166" i="4"/>
  <c r="Q166" i="4"/>
  <c r="AH165" i="4"/>
  <c r="V165" i="4"/>
  <c r="W165" i="4" s="1"/>
  <c r="T165" i="4"/>
  <c r="X165" i="4" s="1"/>
  <c r="Z165" i="4" s="1"/>
  <c r="S165" i="4"/>
  <c r="Q165" i="4"/>
  <c r="AH164" i="4"/>
  <c r="W164" i="4"/>
  <c r="V164" i="4"/>
  <c r="T164" i="4"/>
  <c r="X164" i="4" s="1"/>
  <c r="Z164" i="4" s="1"/>
  <c r="S164" i="4"/>
  <c r="Q164" i="4"/>
  <c r="AH163" i="4"/>
  <c r="V163" i="4"/>
  <c r="W163" i="4" s="1"/>
  <c r="T163" i="4"/>
  <c r="X163" i="4" s="1"/>
  <c r="Z163" i="4" s="1"/>
  <c r="S163" i="4"/>
  <c r="Q163" i="4"/>
  <c r="AH162" i="4"/>
  <c r="W162" i="4"/>
  <c r="V162" i="4"/>
  <c r="T162" i="4"/>
  <c r="X162" i="4" s="1"/>
  <c r="Z162" i="4" s="1"/>
  <c r="S162" i="4"/>
  <c r="Q162" i="4"/>
  <c r="AH161" i="4"/>
  <c r="V161" i="4"/>
  <c r="W161" i="4" s="1"/>
  <c r="T161" i="4"/>
  <c r="X161" i="4" s="1"/>
  <c r="Z161" i="4" s="1"/>
  <c r="S161" i="4"/>
  <c r="Q161" i="4"/>
  <c r="AH160" i="4"/>
  <c r="W160" i="4"/>
  <c r="V160" i="4"/>
  <c r="T160" i="4"/>
  <c r="X160" i="4" s="1"/>
  <c r="Z160" i="4" s="1"/>
  <c r="S160" i="4"/>
  <c r="Q160" i="4"/>
  <c r="AH159" i="4"/>
  <c r="V159" i="4"/>
  <c r="W159" i="4" s="1"/>
  <c r="T159" i="4"/>
  <c r="X159" i="4" s="1"/>
  <c r="Z159" i="4" s="1"/>
  <c r="S159" i="4"/>
  <c r="Q159" i="4"/>
  <c r="AH158" i="4"/>
  <c r="V158" i="4"/>
  <c r="W158" i="4" s="1"/>
  <c r="T158" i="4"/>
  <c r="X158" i="4" s="1"/>
  <c r="Z158" i="4" s="1"/>
  <c r="S158" i="4"/>
  <c r="Q158" i="4"/>
  <c r="AH157" i="4"/>
  <c r="V157" i="4"/>
  <c r="W157" i="4" s="1"/>
  <c r="T157" i="4"/>
  <c r="X157" i="4" s="1"/>
  <c r="Z157" i="4" s="1"/>
  <c r="S157" i="4"/>
  <c r="Q157" i="4"/>
  <c r="AH156" i="4"/>
  <c r="W156" i="4"/>
  <c r="V156" i="4"/>
  <c r="T156" i="4"/>
  <c r="X156" i="4" s="1"/>
  <c r="Z156" i="4" s="1"/>
  <c r="S156" i="4"/>
  <c r="Q156" i="4"/>
  <c r="AH155" i="4"/>
  <c r="V155" i="4"/>
  <c r="W155" i="4" s="1"/>
  <c r="T155" i="4"/>
  <c r="X155" i="4" s="1"/>
  <c r="Z155" i="4" s="1"/>
  <c r="S155" i="4"/>
  <c r="Q155" i="4"/>
  <c r="AH154" i="4"/>
  <c r="W154" i="4"/>
  <c r="V154" i="4"/>
  <c r="T154" i="4"/>
  <c r="X154" i="4" s="1"/>
  <c r="Z154" i="4" s="1"/>
  <c r="S154" i="4"/>
  <c r="Q154" i="4"/>
  <c r="AH153" i="4"/>
  <c r="V153" i="4"/>
  <c r="W153" i="4" s="1"/>
  <c r="T153" i="4"/>
  <c r="X153" i="4" s="1"/>
  <c r="Z153" i="4" s="1"/>
  <c r="S153" i="4"/>
  <c r="Q153" i="4"/>
  <c r="AH152" i="4"/>
  <c r="W152" i="4"/>
  <c r="V152" i="4"/>
  <c r="T152" i="4"/>
  <c r="X152" i="4" s="1"/>
  <c r="Z152" i="4" s="1"/>
  <c r="S152" i="4"/>
  <c r="Q152" i="4"/>
  <c r="AH151" i="4"/>
  <c r="V151" i="4"/>
  <c r="W151" i="4" s="1"/>
  <c r="T151" i="4"/>
  <c r="X151" i="4" s="1"/>
  <c r="Z151" i="4" s="1"/>
  <c r="S151" i="4"/>
  <c r="Q151" i="4"/>
  <c r="AH150" i="4"/>
  <c r="V150" i="4"/>
  <c r="W150" i="4" s="1"/>
  <c r="T150" i="4"/>
  <c r="X150" i="4" s="1"/>
  <c r="Z150" i="4" s="1"/>
  <c r="S150" i="4"/>
  <c r="Q150" i="4"/>
  <c r="AH149" i="4"/>
  <c r="V149" i="4"/>
  <c r="W149" i="4" s="1"/>
  <c r="T149" i="4"/>
  <c r="X149" i="4" s="1"/>
  <c r="Z149" i="4" s="1"/>
  <c r="S149" i="4"/>
  <c r="Q149" i="4"/>
  <c r="AH148" i="4"/>
  <c r="W148" i="4"/>
  <c r="V148" i="4"/>
  <c r="T148" i="4"/>
  <c r="X148" i="4" s="1"/>
  <c r="Z148" i="4" s="1"/>
  <c r="S148" i="4"/>
  <c r="Q148" i="4"/>
  <c r="AH147" i="4"/>
  <c r="V147" i="4"/>
  <c r="W147" i="4" s="1"/>
  <c r="T147" i="4"/>
  <c r="X147" i="4" s="1"/>
  <c r="Z147" i="4" s="1"/>
  <c r="S147" i="4"/>
  <c r="Q147" i="4"/>
  <c r="AH146" i="4"/>
  <c r="W146" i="4"/>
  <c r="V146" i="4"/>
  <c r="T146" i="4"/>
  <c r="X146" i="4" s="1"/>
  <c r="Z146" i="4" s="1"/>
  <c r="S146" i="4"/>
  <c r="Q146" i="4"/>
  <c r="AH145" i="4"/>
  <c r="V145" i="4"/>
  <c r="W145" i="4" s="1"/>
  <c r="T145" i="4"/>
  <c r="X145" i="4" s="1"/>
  <c r="Z145" i="4" s="1"/>
  <c r="S145" i="4"/>
  <c r="Q145" i="4"/>
  <c r="AH144" i="4"/>
  <c r="W144" i="4"/>
  <c r="V144" i="4"/>
  <c r="T144" i="4"/>
  <c r="X144" i="4" s="1"/>
  <c r="Z144" i="4" s="1"/>
  <c r="S144" i="4"/>
  <c r="Q144" i="4"/>
  <c r="AH143" i="4"/>
  <c r="V143" i="4"/>
  <c r="W143" i="4" s="1"/>
  <c r="T143" i="4"/>
  <c r="X143" i="4" s="1"/>
  <c r="Z143" i="4" s="1"/>
  <c r="S143" i="4"/>
  <c r="Q143" i="4"/>
  <c r="AH142" i="4"/>
  <c r="V142" i="4"/>
  <c r="W142" i="4" s="1"/>
  <c r="T142" i="4"/>
  <c r="X142" i="4" s="1"/>
  <c r="Z142" i="4" s="1"/>
  <c r="S142" i="4"/>
  <c r="Q142" i="4"/>
  <c r="AH141" i="4"/>
  <c r="V141" i="4"/>
  <c r="W141" i="4" s="1"/>
  <c r="T141" i="4"/>
  <c r="X141" i="4" s="1"/>
  <c r="Z141" i="4" s="1"/>
  <c r="S141" i="4"/>
  <c r="Q141" i="4"/>
  <c r="AH140" i="4"/>
  <c r="W140" i="4"/>
  <c r="V140" i="4"/>
  <c r="T140" i="4"/>
  <c r="X140" i="4" s="1"/>
  <c r="Z140" i="4" s="1"/>
  <c r="S140" i="4"/>
  <c r="Q140" i="4"/>
  <c r="AH139" i="4"/>
  <c r="V139" i="4"/>
  <c r="W139" i="4" s="1"/>
  <c r="T139" i="4"/>
  <c r="X139" i="4" s="1"/>
  <c r="Z139" i="4" s="1"/>
  <c r="S139" i="4"/>
  <c r="Q139" i="4"/>
  <c r="AH138" i="4"/>
  <c r="W138" i="4"/>
  <c r="V138" i="4"/>
  <c r="T138" i="4"/>
  <c r="X138" i="4" s="1"/>
  <c r="Z138" i="4" s="1"/>
  <c r="S138" i="4"/>
  <c r="Q138" i="4"/>
  <c r="AH137" i="4"/>
  <c r="V137" i="4"/>
  <c r="W137" i="4" s="1"/>
  <c r="T137" i="4"/>
  <c r="X137" i="4" s="1"/>
  <c r="Z137" i="4" s="1"/>
  <c r="S137" i="4"/>
  <c r="Q137" i="4"/>
  <c r="AH136" i="4"/>
  <c r="W136" i="4"/>
  <c r="V136" i="4"/>
  <c r="T136" i="4"/>
  <c r="X136" i="4" s="1"/>
  <c r="Z136" i="4" s="1"/>
  <c r="S136" i="4"/>
  <c r="Q136" i="4"/>
  <c r="AH135" i="4"/>
  <c r="V135" i="4"/>
  <c r="W135" i="4" s="1"/>
  <c r="T135" i="4"/>
  <c r="X135" i="4" s="1"/>
  <c r="Z135" i="4" s="1"/>
  <c r="S135" i="4"/>
  <c r="Q135" i="4"/>
  <c r="AH134" i="4"/>
  <c r="V134" i="4"/>
  <c r="W134" i="4" s="1"/>
  <c r="T134" i="4"/>
  <c r="X134" i="4" s="1"/>
  <c r="Z134" i="4" s="1"/>
  <c r="S134" i="4"/>
  <c r="Q134" i="4"/>
  <c r="AH133" i="4"/>
  <c r="V133" i="4"/>
  <c r="W133" i="4" s="1"/>
  <c r="T133" i="4"/>
  <c r="X133" i="4" s="1"/>
  <c r="Z133" i="4" s="1"/>
  <c r="S133" i="4"/>
  <c r="Q133" i="4"/>
  <c r="AH132" i="4"/>
  <c r="W132" i="4"/>
  <c r="V132" i="4"/>
  <c r="T132" i="4"/>
  <c r="X132" i="4" s="1"/>
  <c r="Z132" i="4" s="1"/>
  <c r="S132" i="4"/>
  <c r="Q132" i="4"/>
  <c r="AH131" i="4"/>
  <c r="V131" i="4"/>
  <c r="W131" i="4" s="1"/>
  <c r="T131" i="4"/>
  <c r="X131" i="4" s="1"/>
  <c r="Z131" i="4" s="1"/>
  <c r="S131" i="4"/>
  <c r="Q131" i="4"/>
  <c r="AH130" i="4"/>
  <c r="W130" i="4"/>
  <c r="V130" i="4"/>
  <c r="T130" i="4"/>
  <c r="X130" i="4" s="1"/>
  <c r="Z130" i="4" s="1"/>
  <c r="S130" i="4"/>
  <c r="Q130" i="4"/>
  <c r="AH129" i="4"/>
  <c r="V129" i="4"/>
  <c r="W129" i="4" s="1"/>
  <c r="T129" i="4"/>
  <c r="X129" i="4" s="1"/>
  <c r="Z129" i="4" s="1"/>
  <c r="S129" i="4"/>
  <c r="Q129" i="4"/>
  <c r="AH128" i="4"/>
  <c r="W128" i="4"/>
  <c r="V128" i="4"/>
  <c r="T128" i="4"/>
  <c r="X128" i="4" s="1"/>
  <c r="Z128" i="4" s="1"/>
  <c r="S128" i="4"/>
  <c r="Q128" i="4"/>
  <c r="AH127" i="4"/>
  <c r="V127" i="4"/>
  <c r="W127" i="4" s="1"/>
  <c r="T127" i="4"/>
  <c r="X127" i="4" s="1"/>
  <c r="Z127" i="4" s="1"/>
  <c r="S127" i="4"/>
  <c r="Q127" i="4"/>
  <c r="AH126" i="4"/>
  <c r="V126" i="4"/>
  <c r="W126" i="4" s="1"/>
  <c r="T126" i="4"/>
  <c r="X126" i="4" s="1"/>
  <c r="Z126" i="4" s="1"/>
  <c r="S126" i="4"/>
  <c r="Q126" i="4"/>
  <c r="AH125" i="4"/>
  <c r="V125" i="4"/>
  <c r="W125" i="4" s="1"/>
  <c r="T125" i="4"/>
  <c r="X125" i="4" s="1"/>
  <c r="Z125" i="4" s="1"/>
  <c r="S125" i="4"/>
  <c r="Q125" i="4"/>
  <c r="AH124" i="4"/>
  <c r="W124" i="4"/>
  <c r="V124" i="4"/>
  <c r="T124" i="4"/>
  <c r="X124" i="4" s="1"/>
  <c r="Z124" i="4" s="1"/>
  <c r="S124" i="4"/>
  <c r="Q124" i="4"/>
  <c r="AH123" i="4"/>
  <c r="V123" i="4"/>
  <c r="W123" i="4" s="1"/>
  <c r="T123" i="4"/>
  <c r="X123" i="4" s="1"/>
  <c r="Z123" i="4" s="1"/>
  <c r="S123" i="4"/>
  <c r="Q123" i="4"/>
  <c r="AH122" i="4"/>
  <c r="W122" i="4"/>
  <c r="V122" i="4"/>
  <c r="T122" i="4"/>
  <c r="X122" i="4" s="1"/>
  <c r="Z122" i="4" s="1"/>
  <c r="S122" i="4"/>
  <c r="Q122" i="4"/>
  <c r="AH121" i="4"/>
  <c r="V121" i="4"/>
  <c r="W121" i="4" s="1"/>
  <c r="T121" i="4"/>
  <c r="X121" i="4" s="1"/>
  <c r="Z121" i="4" s="1"/>
  <c r="S121" i="4"/>
  <c r="Q121" i="4"/>
  <c r="AH120" i="4"/>
  <c r="W120" i="4"/>
  <c r="V120" i="4"/>
  <c r="T120" i="4"/>
  <c r="X120" i="4" s="1"/>
  <c r="Z120" i="4" s="1"/>
  <c r="S120" i="4"/>
  <c r="Q120" i="4"/>
  <c r="AH119" i="4"/>
  <c r="V119" i="4"/>
  <c r="W119" i="4" s="1"/>
  <c r="T119" i="4"/>
  <c r="X119" i="4" s="1"/>
  <c r="Z119" i="4" s="1"/>
  <c r="S119" i="4"/>
  <c r="Q119" i="4"/>
  <c r="AH118" i="4"/>
  <c r="V118" i="4"/>
  <c r="W118" i="4" s="1"/>
  <c r="T118" i="4"/>
  <c r="X118" i="4" s="1"/>
  <c r="Z118" i="4" s="1"/>
  <c r="S118" i="4"/>
  <c r="Q118" i="4"/>
  <c r="AH117" i="4"/>
  <c r="V117" i="4"/>
  <c r="W117" i="4" s="1"/>
  <c r="T117" i="4"/>
  <c r="X117" i="4" s="1"/>
  <c r="Z117" i="4" s="1"/>
  <c r="S117" i="4"/>
  <c r="Q117" i="4"/>
  <c r="AH116" i="4"/>
  <c r="W116" i="4"/>
  <c r="V116" i="4"/>
  <c r="T116" i="4"/>
  <c r="X116" i="4" s="1"/>
  <c r="Z116" i="4" s="1"/>
  <c r="S116" i="4"/>
  <c r="Q116" i="4"/>
  <c r="AH115" i="4"/>
  <c r="V115" i="4"/>
  <c r="W115" i="4" s="1"/>
  <c r="T115" i="4"/>
  <c r="X115" i="4" s="1"/>
  <c r="Z115" i="4" s="1"/>
  <c r="S115" i="4"/>
  <c r="Q115" i="4"/>
  <c r="AH114" i="4"/>
  <c r="W114" i="4"/>
  <c r="V114" i="4"/>
  <c r="T114" i="4"/>
  <c r="X114" i="4" s="1"/>
  <c r="Z114" i="4" s="1"/>
  <c r="S114" i="4"/>
  <c r="Q114" i="4"/>
  <c r="AH113" i="4"/>
  <c r="V113" i="4"/>
  <c r="W113" i="4" s="1"/>
  <c r="T113" i="4"/>
  <c r="X113" i="4" s="1"/>
  <c r="Z113" i="4" s="1"/>
  <c r="S113" i="4"/>
  <c r="Q113" i="4"/>
  <c r="AH112" i="4"/>
  <c r="W112" i="4"/>
  <c r="V112" i="4"/>
  <c r="T112" i="4"/>
  <c r="X112" i="4" s="1"/>
  <c r="Z112" i="4" s="1"/>
  <c r="S112" i="4"/>
  <c r="Q112" i="4"/>
  <c r="AH111" i="4"/>
  <c r="V111" i="4"/>
  <c r="W111" i="4" s="1"/>
  <c r="T111" i="4"/>
  <c r="X111" i="4" s="1"/>
  <c r="Z111" i="4" s="1"/>
  <c r="S111" i="4"/>
  <c r="Q111" i="4"/>
  <c r="AH110" i="4"/>
  <c r="V110" i="4"/>
  <c r="W110" i="4" s="1"/>
  <c r="T110" i="4"/>
  <c r="X110" i="4" s="1"/>
  <c r="Z110" i="4" s="1"/>
  <c r="S110" i="4"/>
  <c r="Q110" i="4"/>
  <c r="AH109" i="4"/>
  <c r="V109" i="4"/>
  <c r="W109" i="4" s="1"/>
  <c r="T109" i="4"/>
  <c r="X109" i="4" s="1"/>
  <c r="Z109" i="4" s="1"/>
  <c r="S109" i="4"/>
  <c r="Q109" i="4"/>
  <c r="AH108" i="4"/>
  <c r="W108" i="4"/>
  <c r="V108" i="4"/>
  <c r="T108" i="4"/>
  <c r="X108" i="4" s="1"/>
  <c r="Z108" i="4" s="1"/>
  <c r="S108" i="4"/>
  <c r="Q108" i="4"/>
  <c r="AH107" i="4"/>
  <c r="V107" i="4"/>
  <c r="W107" i="4" s="1"/>
  <c r="T107" i="4"/>
  <c r="X107" i="4" s="1"/>
  <c r="Z107" i="4" s="1"/>
  <c r="S107" i="4"/>
  <c r="Q107" i="4"/>
  <c r="AH106" i="4"/>
  <c r="W106" i="4"/>
  <c r="V106" i="4"/>
  <c r="T106" i="4"/>
  <c r="X106" i="4" s="1"/>
  <c r="Z106" i="4" s="1"/>
  <c r="S106" i="4"/>
  <c r="Q106" i="4"/>
  <c r="AH105" i="4"/>
  <c r="V105" i="4"/>
  <c r="W105" i="4" s="1"/>
  <c r="T105" i="4"/>
  <c r="X105" i="4" s="1"/>
  <c r="Z105" i="4" s="1"/>
  <c r="S105" i="4"/>
  <c r="Q105" i="4"/>
  <c r="AH104" i="4"/>
  <c r="W104" i="4"/>
  <c r="V104" i="4"/>
  <c r="T104" i="4"/>
  <c r="X104" i="4" s="1"/>
  <c r="Z104" i="4" s="1"/>
  <c r="S104" i="4"/>
  <c r="Q104" i="4"/>
  <c r="AH103" i="4"/>
  <c r="V103" i="4"/>
  <c r="W103" i="4" s="1"/>
  <c r="T103" i="4"/>
  <c r="X103" i="4" s="1"/>
  <c r="Z103" i="4" s="1"/>
  <c r="S103" i="4"/>
  <c r="Q103" i="4"/>
  <c r="AH102" i="4"/>
  <c r="V102" i="4"/>
  <c r="W102" i="4" s="1"/>
  <c r="T102" i="4"/>
  <c r="X102" i="4" s="1"/>
  <c r="Z102" i="4" s="1"/>
  <c r="S102" i="4"/>
  <c r="Q102" i="4"/>
  <c r="AH101" i="4"/>
  <c r="V101" i="4"/>
  <c r="W101" i="4" s="1"/>
  <c r="T101" i="4"/>
  <c r="X101" i="4" s="1"/>
  <c r="Z101" i="4" s="1"/>
  <c r="S101" i="4"/>
  <c r="Q101" i="4"/>
  <c r="AH100" i="4"/>
  <c r="W100" i="4"/>
  <c r="V100" i="4"/>
  <c r="T100" i="4"/>
  <c r="X100" i="4" s="1"/>
  <c r="Z100" i="4" s="1"/>
  <c r="S100" i="4"/>
  <c r="Q100" i="4"/>
  <c r="AH99" i="4"/>
  <c r="V99" i="4"/>
  <c r="W99" i="4" s="1"/>
  <c r="T99" i="4"/>
  <c r="X99" i="4" s="1"/>
  <c r="Z99" i="4" s="1"/>
  <c r="S99" i="4"/>
  <c r="Q99" i="4"/>
  <c r="AH98" i="4"/>
  <c r="W98" i="4"/>
  <c r="V98" i="4"/>
  <c r="T98" i="4"/>
  <c r="X98" i="4" s="1"/>
  <c r="Z98" i="4" s="1"/>
  <c r="S98" i="4"/>
  <c r="Q98" i="4"/>
  <c r="AH97" i="4"/>
  <c r="V97" i="4"/>
  <c r="W97" i="4" s="1"/>
  <c r="T97" i="4"/>
  <c r="X97" i="4" s="1"/>
  <c r="Z97" i="4" s="1"/>
  <c r="S97" i="4"/>
  <c r="Q97" i="4"/>
  <c r="AH96" i="4"/>
  <c r="W96" i="4"/>
  <c r="V96" i="4"/>
  <c r="T96" i="4"/>
  <c r="X96" i="4" s="1"/>
  <c r="Z96" i="4" s="1"/>
  <c r="S96" i="4"/>
  <c r="Q96" i="4"/>
  <c r="AH95" i="4"/>
  <c r="V95" i="4"/>
  <c r="W95" i="4" s="1"/>
  <c r="T95" i="4"/>
  <c r="X95" i="4" s="1"/>
  <c r="Z95" i="4" s="1"/>
  <c r="S95" i="4"/>
  <c r="Q95" i="4"/>
  <c r="AH94" i="4"/>
  <c r="V94" i="4"/>
  <c r="W94" i="4" s="1"/>
  <c r="T94" i="4"/>
  <c r="X94" i="4" s="1"/>
  <c r="Z94" i="4" s="1"/>
  <c r="S94" i="4"/>
  <c r="Q94" i="4"/>
  <c r="AH93" i="4"/>
  <c r="V93" i="4"/>
  <c r="W93" i="4" s="1"/>
  <c r="T93" i="4"/>
  <c r="X93" i="4" s="1"/>
  <c r="Z93" i="4" s="1"/>
  <c r="S93" i="4"/>
  <c r="Q93" i="4"/>
  <c r="AH92" i="4"/>
  <c r="V92" i="4"/>
  <c r="W92" i="4" s="1"/>
  <c r="T92" i="4"/>
  <c r="X92" i="4" s="1"/>
  <c r="Z92" i="4" s="1"/>
  <c r="S92" i="4"/>
  <c r="Q92" i="4"/>
  <c r="AH91" i="4"/>
  <c r="V91" i="4"/>
  <c r="W91" i="4" s="1"/>
  <c r="T91" i="4"/>
  <c r="X91" i="4" s="1"/>
  <c r="Z91" i="4" s="1"/>
  <c r="S91" i="4"/>
  <c r="Q91" i="4"/>
  <c r="AH90" i="4"/>
  <c r="W90" i="4"/>
  <c r="V90" i="4"/>
  <c r="T90" i="4"/>
  <c r="X90" i="4" s="1"/>
  <c r="Z90" i="4" s="1"/>
  <c r="S90" i="4"/>
  <c r="Q90" i="4"/>
  <c r="AH89" i="4"/>
  <c r="V89" i="4"/>
  <c r="W89" i="4" s="1"/>
  <c r="T89" i="4"/>
  <c r="X89" i="4" s="1"/>
  <c r="Z89" i="4" s="1"/>
  <c r="S89" i="4"/>
  <c r="Q89" i="4"/>
  <c r="AH88" i="4"/>
  <c r="W88" i="4"/>
  <c r="V88" i="4"/>
  <c r="T88" i="4"/>
  <c r="X88" i="4" s="1"/>
  <c r="Z88" i="4" s="1"/>
  <c r="S88" i="4"/>
  <c r="Q88" i="4"/>
  <c r="AH87" i="4"/>
  <c r="V87" i="4"/>
  <c r="AG87" i="4" s="1"/>
  <c r="T87" i="4"/>
  <c r="X87" i="4" s="1"/>
  <c r="Z87" i="4" s="1"/>
  <c r="S87" i="4"/>
  <c r="Q87" i="4"/>
  <c r="K87" i="4"/>
  <c r="AH86" i="4"/>
  <c r="V86" i="4"/>
  <c r="W86" i="4" s="1"/>
  <c r="T86" i="4"/>
  <c r="X86" i="4" s="1"/>
  <c r="Z86" i="4" s="1"/>
  <c r="S86" i="4"/>
  <c r="Q86" i="4"/>
  <c r="K86" i="4"/>
  <c r="AH85" i="4"/>
  <c r="V85" i="4"/>
  <c r="AG85" i="4" s="1"/>
  <c r="T85" i="4"/>
  <c r="X85" i="4" s="1"/>
  <c r="Z85" i="4" s="1"/>
  <c r="S85" i="4"/>
  <c r="Q85" i="4"/>
  <c r="K85" i="4"/>
  <c r="AH84" i="4"/>
  <c r="AG84" i="4"/>
  <c r="V84" i="4"/>
  <c r="W84" i="4" s="1"/>
  <c r="T84" i="4"/>
  <c r="X84" i="4" s="1"/>
  <c r="Z84" i="4" s="1"/>
  <c r="S84" i="4"/>
  <c r="Q84" i="4"/>
  <c r="K84" i="4"/>
  <c r="AH83" i="4"/>
  <c r="V83" i="4"/>
  <c r="AG83" i="4" s="1"/>
  <c r="T83" i="4"/>
  <c r="X83" i="4" s="1"/>
  <c r="Z83" i="4" s="1"/>
  <c r="S83" i="4"/>
  <c r="Q83" i="4"/>
  <c r="K83" i="4"/>
  <c r="AH82" i="4"/>
  <c r="V82" i="4"/>
  <c r="AG82" i="4" s="1"/>
  <c r="T82" i="4"/>
  <c r="X82" i="4" s="1"/>
  <c r="Z82" i="4" s="1"/>
  <c r="S82" i="4"/>
  <c r="Q82" i="4"/>
  <c r="K82" i="4"/>
  <c r="AH81" i="4"/>
  <c r="V81" i="4"/>
  <c r="AG81" i="4" s="1"/>
  <c r="T81" i="4"/>
  <c r="X81" i="4" s="1"/>
  <c r="Z81" i="4" s="1"/>
  <c r="S81" i="4"/>
  <c r="Q81" i="4"/>
  <c r="K81" i="4"/>
  <c r="AH80" i="4"/>
  <c r="V80" i="4"/>
  <c r="AG80" i="4" s="1"/>
  <c r="T80" i="4"/>
  <c r="X80" i="4" s="1"/>
  <c r="Z80" i="4" s="1"/>
  <c r="S80" i="4"/>
  <c r="Q80" i="4"/>
  <c r="K80" i="4"/>
  <c r="AH79" i="4"/>
  <c r="V79" i="4"/>
  <c r="AG79" i="4" s="1"/>
  <c r="T79" i="4"/>
  <c r="X79" i="4" s="1"/>
  <c r="Z79" i="4" s="1"/>
  <c r="S79" i="4"/>
  <c r="Q79" i="4"/>
  <c r="K79" i="4"/>
  <c r="AH78" i="4"/>
  <c r="V78" i="4"/>
  <c r="W78" i="4" s="1"/>
  <c r="T78" i="4"/>
  <c r="X78" i="4" s="1"/>
  <c r="Z78" i="4" s="1"/>
  <c r="S78" i="4"/>
  <c r="Q78" i="4"/>
  <c r="K78" i="4"/>
  <c r="AH77" i="4"/>
  <c r="V77" i="4"/>
  <c r="AG77" i="4" s="1"/>
  <c r="T77" i="4"/>
  <c r="X77" i="4" s="1"/>
  <c r="Z77" i="4" s="1"/>
  <c r="S77" i="4"/>
  <c r="Q77" i="4"/>
  <c r="K77" i="4"/>
  <c r="AH76" i="4"/>
  <c r="AG76" i="4"/>
  <c r="W76" i="4"/>
  <c r="V76" i="4"/>
  <c r="T76" i="4"/>
  <c r="X76" i="4" s="1"/>
  <c r="Z76" i="4" s="1"/>
  <c r="S76" i="4"/>
  <c r="Q76" i="4"/>
  <c r="K76" i="4"/>
  <c r="AH75" i="4"/>
  <c r="V75" i="4"/>
  <c r="AG75" i="4" s="1"/>
  <c r="T75" i="4"/>
  <c r="X75" i="4" s="1"/>
  <c r="Z75" i="4" s="1"/>
  <c r="S75" i="4"/>
  <c r="Q75" i="4"/>
  <c r="K75" i="4"/>
  <c r="AH74" i="4"/>
  <c r="V74" i="4"/>
  <c r="AG74" i="4" s="1"/>
  <c r="T74" i="4"/>
  <c r="X74" i="4" s="1"/>
  <c r="Z74" i="4" s="1"/>
  <c r="S74" i="4"/>
  <c r="Q74" i="4"/>
  <c r="K74" i="4"/>
  <c r="AH73" i="4"/>
  <c r="V73" i="4"/>
  <c r="AG73" i="4" s="1"/>
  <c r="T73" i="4"/>
  <c r="X73" i="4" s="1"/>
  <c r="Z73" i="4" s="1"/>
  <c r="S73" i="4"/>
  <c r="Q73" i="4"/>
  <c r="K73" i="4"/>
  <c r="AH72" i="4"/>
  <c r="V72" i="4"/>
  <c r="T72" i="4"/>
  <c r="X72" i="4" s="1"/>
  <c r="Z72" i="4" s="1"/>
  <c r="S72" i="4"/>
  <c r="Q72" i="4"/>
  <c r="K72" i="4"/>
  <c r="AH71" i="4"/>
  <c r="V71" i="4"/>
  <c r="AG71" i="4" s="1"/>
  <c r="T71" i="4"/>
  <c r="X71" i="4" s="1"/>
  <c r="Z71" i="4" s="1"/>
  <c r="S71" i="4"/>
  <c r="Q71" i="4"/>
  <c r="K71" i="4"/>
  <c r="AH70" i="4"/>
  <c r="V70" i="4"/>
  <c r="AG70" i="4" s="1"/>
  <c r="T70" i="4"/>
  <c r="X70" i="4" s="1"/>
  <c r="Z70" i="4" s="1"/>
  <c r="S70" i="4"/>
  <c r="Q70" i="4"/>
  <c r="K70" i="4"/>
  <c r="AH69" i="4"/>
  <c r="V69" i="4"/>
  <c r="AG69" i="4" s="1"/>
  <c r="T69" i="4"/>
  <c r="X69" i="4" s="1"/>
  <c r="Z69" i="4" s="1"/>
  <c r="S69" i="4"/>
  <c r="Q69" i="4"/>
  <c r="K69" i="4"/>
  <c r="AH68" i="4"/>
  <c r="V68" i="4"/>
  <c r="AG68" i="4" s="1"/>
  <c r="T68" i="4"/>
  <c r="X68" i="4" s="1"/>
  <c r="Z68" i="4" s="1"/>
  <c r="S68" i="4"/>
  <c r="Q68" i="4"/>
  <c r="K68" i="4"/>
  <c r="AH67" i="4"/>
  <c r="W67" i="4"/>
  <c r="V67" i="4"/>
  <c r="AG67" i="4" s="1"/>
  <c r="T67" i="4"/>
  <c r="X67" i="4" s="1"/>
  <c r="Z67" i="4" s="1"/>
  <c r="S67" i="4"/>
  <c r="Q67" i="4"/>
  <c r="K67" i="4"/>
  <c r="AH66" i="4"/>
  <c r="AG66" i="4"/>
  <c r="W66" i="4"/>
  <c r="V66" i="4"/>
  <c r="T66" i="4"/>
  <c r="X66" i="4" s="1"/>
  <c r="Z66" i="4" s="1"/>
  <c r="S66" i="4"/>
  <c r="Q66" i="4"/>
  <c r="K66" i="4"/>
  <c r="AH65" i="4"/>
  <c r="V65" i="4"/>
  <c r="AG65" i="4" s="1"/>
  <c r="T65" i="4"/>
  <c r="X65" i="4" s="1"/>
  <c r="Z65" i="4" s="1"/>
  <c r="S65" i="4"/>
  <c r="Q65" i="4"/>
  <c r="K65" i="4"/>
  <c r="AH64" i="4"/>
  <c r="V64" i="4"/>
  <c r="AG64" i="4" s="1"/>
  <c r="T64" i="4"/>
  <c r="X64" i="4" s="1"/>
  <c r="Z64" i="4" s="1"/>
  <c r="S64" i="4"/>
  <c r="Q64" i="4"/>
  <c r="K64" i="4"/>
  <c r="AH63" i="4"/>
  <c r="V63" i="4"/>
  <c r="AG63" i="4" s="1"/>
  <c r="T63" i="4"/>
  <c r="X63" i="4" s="1"/>
  <c r="Z63" i="4" s="1"/>
  <c r="S63" i="4"/>
  <c r="Q63" i="4"/>
  <c r="K63" i="4"/>
  <c r="AH62" i="4"/>
  <c r="V62" i="4"/>
  <c r="AG62" i="4" s="1"/>
  <c r="T62" i="4"/>
  <c r="X62" i="4" s="1"/>
  <c r="Z62" i="4" s="1"/>
  <c r="S62" i="4"/>
  <c r="Q62" i="4"/>
  <c r="K62" i="4"/>
  <c r="AH61" i="4"/>
  <c r="V61" i="4"/>
  <c r="AG61" i="4" s="1"/>
  <c r="T61" i="4"/>
  <c r="X61" i="4" s="1"/>
  <c r="Z61" i="4" s="1"/>
  <c r="S61" i="4"/>
  <c r="Q61" i="4"/>
  <c r="K61" i="4"/>
  <c r="AH60" i="4"/>
  <c r="V60" i="4"/>
  <c r="T60" i="4"/>
  <c r="X60" i="4" s="1"/>
  <c r="Z60" i="4" s="1"/>
  <c r="S60" i="4"/>
  <c r="Q60" i="4"/>
  <c r="K60" i="4"/>
  <c r="AH59" i="4"/>
  <c r="W59" i="4"/>
  <c r="V59" i="4"/>
  <c r="AG59" i="4" s="1"/>
  <c r="T59" i="4"/>
  <c r="X59" i="4" s="1"/>
  <c r="Z59" i="4" s="1"/>
  <c r="S59" i="4"/>
  <c r="Q59" i="4"/>
  <c r="K59" i="4"/>
  <c r="AH58" i="4"/>
  <c r="AG58" i="4"/>
  <c r="W58" i="4"/>
  <c r="V58" i="4"/>
  <c r="T58" i="4"/>
  <c r="X58" i="4" s="1"/>
  <c r="Z58" i="4" s="1"/>
  <c r="S58" i="4"/>
  <c r="Q58" i="4"/>
  <c r="K58" i="4"/>
  <c r="AH57" i="4"/>
  <c r="V57" i="4"/>
  <c r="AG57" i="4" s="1"/>
  <c r="T57" i="4"/>
  <c r="X57" i="4" s="1"/>
  <c r="Z57" i="4" s="1"/>
  <c r="S57" i="4"/>
  <c r="Q57" i="4"/>
  <c r="K57" i="4"/>
  <c r="AH56" i="4"/>
  <c r="V56" i="4"/>
  <c r="AG56" i="4" s="1"/>
  <c r="T56" i="4"/>
  <c r="X56" i="4" s="1"/>
  <c r="Z56" i="4" s="1"/>
  <c r="S56" i="4"/>
  <c r="Q56" i="4"/>
  <c r="K56" i="4"/>
  <c r="AH55" i="4"/>
  <c r="V55" i="4"/>
  <c r="AG55" i="4" s="1"/>
  <c r="T55" i="4"/>
  <c r="X55" i="4" s="1"/>
  <c r="Z55" i="4" s="1"/>
  <c r="S55" i="4"/>
  <c r="Q55" i="4"/>
  <c r="K55" i="4"/>
  <c r="AH54" i="4"/>
  <c r="V54" i="4"/>
  <c r="AG54" i="4" s="1"/>
  <c r="T54" i="4"/>
  <c r="X54" i="4" s="1"/>
  <c r="Z54" i="4" s="1"/>
  <c r="S54" i="4"/>
  <c r="Q54" i="4"/>
  <c r="K54" i="4"/>
  <c r="AH53" i="4"/>
  <c r="V53" i="4"/>
  <c r="AG53" i="4" s="1"/>
  <c r="T53" i="4"/>
  <c r="X53" i="4" s="1"/>
  <c r="Z53" i="4" s="1"/>
  <c r="S53" i="4"/>
  <c r="Q53" i="4"/>
  <c r="K53" i="4"/>
  <c r="AH52" i="4"/>
  <c r="V52" i="4"/>
  <c r="T52" i="4"/>
  <c r="X52" i="4" s="1"/>
  <c r="Z52" i="4" s="1"/>
  <c r="S52" i="4"/>
  <c r="Q52" i="4"/>
  <c r="K52" i="4"/>
  <c r="AH51" i="4"/>
  <c r="W51" i="4"/>
  <c r="V51" i="4"/>
  <c r="AG51" i="4" s="1"/>
  <c r="T51" i="4"/>
  <c r="X51" i="4" s="1"/>
  <c r="Z51" i="4" s="1"/>
  <c r="S51" i="4"/>
  <c r="Q51" i="4"/>
  <c r="K51" i="4"/>
  <c r="AH50" i="4"/>
  <c r="AG50" i="4"/>
  <c r="W50" i="4"/>
  <c r="V50" i="4"/>
  <c r="T50" i="4"/>
  <c r="X50" i="4" s="1"/>
  <c r="Z50" i="4" s="1"/>
  <c r="S50" i="4"/>
  <c r="Q50" i="4"/>
  <c r="K50" i="4"/>
  <c r="AH49" i="4"/>
  <c r="V49" i="4"/>
  <c r="AG49" i="4" s="1"/>
  <c r="T49" i="4"/>
  <c r="X49" i="4" s="1"/>
  <c r="Z49" i="4" s="1"/>
  <c r="S49" i="4"/>
  <c r="Q49" i="4"/>
  <c r="K49" i="4"/>
  <c r="AH48" i="4"/>
  <c r="V48" i="4"/>
  <c r="AG48" i="4" s="1"/>
  <c r="T48" i="4"/>
  <c r="X48" i="4" s="1"/>
  <c r="Z48" i="4" s="1"/>
  <c r="S48" i="4"/>
  <c r="Q48" i="4"/>
  <c r="K48" i="4"/>
  <c r="AH47" i="4"/>
  <c r="V47" i="4"/>
  <c r="AG47" i="4" s="1"/>
  <c r="T47" i="4"/>
  <c r="X47" i="4" s="1"/>
  <c r="Z47" i="4" s="1"/>
  <c r="S47" i="4"/>
  <c r="Q47" i="4"/>
  <c r="K47" i="4"/>
  <c r="AH46" i="4"/>
  <c r="V46" i="4"/>
  <c r="AG46" i="4" s="1"/>
  <c r="T46" i="4"/>
  <c r="X46" i="4" s="1"/>
  <c r="Z46" i="4" s="1"/>
  <c r="S46" i="4"/>
  <c r="Q46" i="4"/>
  <c r="K46" i="4"/>
  <c r="AH45" i="4"/>
  <c r="V45" i="4"/>
  <c r="AG45" i="4" s="1"/>
  <c r="T45" i="4"/>
  <c r="X45" i="4" s="1"/>
  <c r="Z45" i="4" s="1"/>
  <c r="S45" i="4"/>
  <c r="Q45" i="4"/>
  <c r="K45" i="4"/>
  <c r="AH44" i="4"/>
  <c r="V44" i="4"/>
  <c r="T44" i="4"/>
  <c r="X44" i="4" s="1"/>
  <c r="Z44" i="4" s="1"/>
  <c r="S44" i="4"/>
  <c r="Q44" i="4"/>
  <c r="K44" i="4"/>
  <c r="AH43" i="4"/>
  <c r="W43" i="4"/>
  <c r="V43" i="4"/>
  <c r="AG43" i="4" s="1"/>
  <c r="T43" i="4"/>
  <c r="X43" i="4" s="1"/>
  <c r="Z43" i="4" s="1"/>
  <c r="S43" i="4"/>
  <c r="Q43" i="4"/>
  <c r="K43" i="4"/>
  <c r="AH42" i="4"/>
  <c r="AG42" i="4"/>
  <c r="W42" i="4"/>
  <c r="V42" i="4"/>
  <c r="T42" i="4"/>
  <c r="X42" i="4" s="1"/>
  <c r="Z42" i="4" s="1"/>
  <c r="S42" i="4"/>
  <c r="Q42" i="4"/>
  <c r="K42" i="4"/>
  <c r="AH41" i="4"/>
  <c r="V41" i="4"/>
  <c r="T41" i="4"/>
  <c r="X41" i="4" s="1"/>
  <c r="Z41" i="4" s="1"/>
  <c r="S41" i="4"/>
  <c r="Q41" i="4"/>
  <c r="K41" i="4"/>
  <c r="AH40" i="4"/>
  <c r="V40" i="4"/>
  <c r="T40" i="4"/>
  <c r="X40" i="4" s="1"/>
  <c r="Z40" i="4" s="1"/>
  <c r="S40" i="4"/>
  <c r="Q40" i="4"/>
  <c r="K40" i="4"/>
  <c r="AH39" i="4"/>
  <c r="V39" i="4"/>
  <c r="T39" i="4"/>
  <c r="X39" i="4" s="1"/>
  <c r="Z39" i="4" s="1"/>
  <c r="S39" i="4"/>
  <c r="Q39" i="4"/>
  <c r="K39" i="4"/>
  <c r="AH38" i="4"/>
  <c r="V38" i="4"/>
  <c r="T38" i="4"/>
  <c r="X38" i="4" s="1"/>
  <c r="Z38" i="4" s="1"/>
  <c r="S38" i="4"/>
  <c r="Q38" i="4"/>
  <c r="K38" i="4"/>
  <c r="AH37" i="4"/>
  <c r="V37" i="4"/>
  <c r="AG37" i="4" s="1"/>
  <c r="T37" i="4"/>
  <c r="X37" i="4" s="1"/>
  <c r="Z37" i="4" s="1"/>
  <c r="S37" i="4"/>
  <c r="Q37" i="4"/>
  <c r="K37" i="4"/>
  <c r="AH36" i="4"/>
  <c r="V36" i="4"/>
  <c r="T36" i="4"/>
  <c r="X36" i="4" s="1"/>
  <c r="Z36" i="4" s="1"/>
  <c r="S36" i="4"/>
  <c r="Q36" i="4"/>
  <c r="K36" i="4"/>
  <c r="AH35" i="4"/>
  <c r="W35" i="4"/>
  <c r="V35" i="4"/>
  <c r="AG35" i="4" s="1"/>
  <c r="T35" i="4"/>
  <c r="X35" i="4" s="1"/>
  <c r="Z35" i="4" s="1"/>
  <c r="S35" i="4"/>
  <c r="Q35" i="4"/>
  <c r="K35" i="4"/>
  <c r="AH34" i="4"/>
  <c r="AG34" i="4"/>
  <c r="W34" i="4"/>
  <c r="V34" i="4"/>
  <c r="T34" i="4"/>
  <c r="X34" i="4" s="1"/>
  <c r="Z34" i="4" s="1"/>
  <c r="S34" i="4"/>
  <c r="Q34" i="4"/>
  <c r="K34" i="4"/>
  <c r="AH33" i="4"/>
  <c r="V33" i="4"/>
  <c r="AG33" i="4" s="1"/>
  <c r="T33" i="4"/>
  <c r="X33" i="4" s="1"/>
  <c r="Z33" i="4" s="1"/>
  <c r="S33" i="4"/>
  <c r="Q33" i="4"/>
  <c r="K33" i="4"/>
  <c r="AH32" i="4"/>
  <c r="V32" i="4"/>
  <c r="AG32" i="4" s="1"/>
  <c r="T32" i="4"/>
  <c r="X32" i="4" s="1"/>
  <c r="Z32" i="4" s="1"/>
  <c r="S32" i="4"/>
  <c r="Q32" i="4"/>
  <c r="K32" i="4"/>
  <c r="AH31" i="4"/>
  <c r="V31" i="4"/>
  <c r="T31" i="4"/>
  <c r="X31" i="4" s="1"/>
  <c r="Z31" i="4" s="1"/>
  <c r="S31" i="4"/>
  <c r="Q31" i="4"/>
  <c r="K31" i="4"/>
  <c r="AH30" i="4"/>
  <c r="V30" i="4"/>
  <c r="T30" i="4"/>
  <c r="X30" i="4" s="1"/>
  <c r="Z30" i="4" s="1"/>
  <c r="S30" i="4"/>
  <c r="Q30" i="4"/>
  <c r="K30" i="4"/>
  <c r="AH29" i="4"/>
  <c r="V29" i="4"/>
  <c r="AG29" i="4" s="1"/>
  <c r="T29" i="4"/>
  <c r="X29" i="4" s="1"/>
  <c r="Z29" i="4" s="1"/>
  <c r="S29" i="4"/>
  <c r="Q29" i="4"/>
  <c r="K29" i="4"/>
  <c r="AH28" i="4"/>
  <c r="V28" i="4"/>
  <c r="T28" i="4"/>
  <c r="X28" i="4" s="1"/>
  <c r="Z28" i="4" s="1"/>
  <c r="S28" i="4"/>
  <c r="Q28" i="4"/>
  <c r="K28" i="4"/>
  <c r="AH27" i="4"/>
  <c r="V27" i="4"/>
  <c r="AG27" i="4" s="1"/>
  <c r="T27" i="4"/>
  <c r="X27" i="4" s="1"/>
  <c r="Z27" i="4" s="1"/>
  <c r="S27" i="4"/>
  <c r="Q27" i="4"/>
  <c r="K27" i="4"/>
  <c r="AH26" i="4"/>
  <c r="V26" i="4"/>
  <c r="W26" i="4" s="1"/>
  <c r="T26" i="4"/>
  <c r="X26" i="4" s="1"/>
  <c r="Z26" i="4" s="1"/>
  <c r="S26" i="4"/>
  <c r="Q26" i="4"/>
  <c r="K26" i="4"/>
  <c r="AH25" i="4"/>
  <c r="V25" i="4"/>
  <c r="W25" i="4" s="1"/>
  <c r="T25" i="4"/>
  <c r="X25" i="4" s="1"/>
  <c r="Z25" i="4" s="1"/>
  <c r="S25" i="4"/>
  <c r="Q25" i="4"/>
  <c r="K25" i="4"/>
  <c r="AH24" i="4"/>
  <c r="V24" i="4"/>
  <c r="AG24" i="4" s="1"/>
  <c r="T24" i="4"/>
  <c r="X24" i="4" s="1"/>
  <c r="Z24" i="4" s="1"/>
  <c r="S24" i="4"/>
  <c r="Q24" i="4"/>
  <c r="K24" i="4"/>
  <c r="AH23" i="4"/>
  <c r="V23" i="4"/>
  <c r="W23" i="4" s="1"/>
  <c r="T23" i="4"/>
  <c r="X23" i="4" s="1"/>
  <c r="Z23" i="4" s="1"/>
  <c r="S23" i="4"/>
  <c r="Q23" i="4"/>
  <c r="K23" i="4"/>
  <c r="AH22" i="4"/>
  <c r="V22" i="4"/>
  <c r="W22" i="4" s="1"/>
  <c r="T22" i="4"/>
  <c r="X22" i="4" s="1"/>
  <c r="Z22" i="4" s="1"/>
  <c r="S22" i="4"/>
  <c r="Q22" i="4"/>
  <c r="K22" i="4"/>
  <c r="AH21" i="4"/>
  <c r="V21" i="4"/>
  <c r="W21" i="4" s="1"/>
  <c r="T21" i="4"/>
  <c r="X21" i="4" s="1"/>
  <c r="Z21" i="4" s="1"/>
  <c r="S21" i="4"/>
  <c r="Q21" i="4"/>
  <c r="K21" i="4"/>
  <c r="AH20" i="4"/>
  <c r="V20" i="4"/>
  <c r="AG20" i="4" s="1"/>
  <c r="T20" i="4"/>
  <c r="X20" i="4" s="1"/>
  <c r="Z20" i="4" s="1"/>
  <c r="S20" i="4"/>
  <c r="Q20" i="4"/>
  <c r="K20" i="4"/>
  <c r="AH19" i="4"/>
  <c r="V19" i="4"/>
  <c r="W19" i="4" s="1"/>
  <c r="T19" i="4"/>
  <c r="X19" i="4" s="1"/>
  <c r="Z19" i="4" s="1"/>
  <c r="S19" i="4"/>
  <c r="Q19" i="4"/>
  <c r="K19" i="4"/>
  <c r="AH18" i="4"/>
  <c r="V18" i="4"/>
  <c r="W18" i="4" s="1"/>
  <c r="T18" i="4"/>
  <c r="X18" i="4" s="1"/>
  <c r="Z18" i="4" s="1"/>
  <c r="S18" i="4"/>
  <c r="Q18" i="4"/>
  <c r="K18" i="4"/>
  <c r="AH17" i="4"/>
  <c r="V17" i="4"/>
  <c r="W17" i="4" s="1"/>
  <c r="X17" i="4"/>
  <c r="Z17" i="4" s="1"/>
  <c r="AH16" i="4"/>
  <c r="V16" i="4"/>
  <c r="AG16" i="4" s="1"/>
  <c r="T16" i="4"/>
  <c r="X16" i="4" s="1"/>
  <c r="Z16" i="4" s="1"/>
  <c r="S16" i="4"/>
  <c r="Q16" i="4"/>
  <c r="K16" i="4"/>
  <c r="AH15" i="4"/>
  <c r="V15" i="4"/>
  <c r="W15" i="4" s="1"/>
  <c r="T15" i="4"/>
  <c r="X15" i="4" s="1"/>
  <c r="Z15" i="4" s="1"/>
  <c r="S15" i="4"/>
  <c r="Q15" i="4"/>
  <c r="K15" i="4"/>
  <c r="AH14" i="4"/>
  <c r="V14" i="4"/>
  <c r="W14" i="4" s="1"/>
  <c r="T14" i="4"/>
  <c r="X14" i="4" s="1"/>
  <c r="Z14" i="4" s="1"/>
  <c r="S14" i="4"/>
  <c r="Q14" i="4"/>
  <c r="K14" i="4"/>
  <c r="AH13" i="4"/>
  <c r="V13" i="4"/>
  <c r="W13" i="4" s="1"/>
  <c r="T13" i="4"/>
  <c r="X13" i="4" s="1"/>
  <c r="Z13" i="4" s="1"/>
  <c r="S13" i="4"/>
  <c r="Q13" i="4"/>
  <c r="K13" i="4"/>
  <c r="AH12" i="4"/>
  <c r="V12" i="4"/>
  <c r="AG12" i="4" s="1"/>
  <c r="T12" i="4"/>
  <c r="X12" i="4" s="1"/>
  <c r="Z12" i="4" s="1"/>
  <c r="S12" i="4"/>
  <c r="Q12" i="4"/>
  <c r="K12" i="4"/>
  <c r="AH11" i="4"/>
  <c r="V11" i="4"/>
  <c r="W11" i="4" s="1"/>
  <c r="T11" i="4"/>
  <c r="X11" i="4" s="1"/>
  <c r="Z11" i="4" s="1"/>
  <c r="S11" i="4"/>
  <c r="Q11" i="4"/>
  <c r="K11" i="4"/>
  <c r="AH10" i="4"/>
  <c r="V10" i="4"/>
  <c r="W10" i="4" s="1"/>
  <c r="T10" i="4"/>
  <c r="X10" i="4" s="1"/>
  <c r="Z10" i="4" s="1"/>
  <c r="S10" i="4"/>
  <c r="Q10" i="4"/>
  <c r="K10" i="4"/>
  <c r="AH9" i="4"/>
  <c r="V9" i="4"/>
  <c r="W9" i="4" s="1"/>
  <c r="T9" i="4"/>
  <c r="X9" i="4" s="1"/>
  <c r="Z9" i="4" s="1"/>
  <c r="S9" i="4"/>
  <c r="Q9" i="4"/>
  <c r="K9" i="4"/>
  <c r="AH8" i="4"/>
  <c r="V8" i="4"/>
  <c r="AG8" i="4" s="1"/>
  <c r="T8" i="4"/>
  <c r="X8" i="4" s="1"/>
  <c r="Z8" i="4" s="1"/>
  <c r="S8" i="4"/>
  <c r="Q8" i="4"/>
  <c r="K8" i="4"/>
  <c r="AH7" i="4"/>
  <c r="V7" i="4"/>
  <c r="W7" i="4" s="1"/>
  <c r="T7" i="4"/>
  <c r="X7" i="4" s="1"/>
  <c r="Z7" i="4" s="1"/>
  <c r="S7" i="4"/>
  <c r="Q7" i="4"/>
  <c r="K7" i="4"/>
  <c r="AH6" i="4"/>
  <c r="V6" i="4"/>
  <c r="W6" i="4" s="1"/>
  <c r="T6" i="4"/>
  <c r="X6" i="4" s="1"/>
  <c r="Z6" i="4" s="1"/>
  <c r="S6" i="4"/>
  <c r="Q6" i="4"/>
  <c r="K6" i="4"/>
  <c r="AH5" i="4"/>
  <c r="V5" i="4"/>
  <c r="W5" i="4" s="1"/>
  <c r="T5" i="4"/>
  <c r="X5" i="4" s="1"/>
  <c r="Z5" i="4" s="1"/>
  <c r="S5" i="4"/>
  <c r="Q5" i="4"/>
  <c r="K5" i="4"/>
  <c r="AH4" i="4"/>
  <c r="V4" i="4"/>
  <c r="AG4" i="4" s="1"/>
  <c r="T4" i="4"/>
  <c r="X4" i="4" s="1"/>
  <c r="Z4" i="4" s="1"/>
  <c r="S4" i="4"/>
  <c r="Q4" i="4"/>
  <c r="K4" i="4"/>
  <c r="AH3" i="4"/>
  <c r="V3" i="4"/>
  <c r="AG3" i="4" s="1"/>
  <c r="T3" i="4"/>
  <c r="X3" i="4" s="1"/>
  <c r="Z3" i="4" s="1"/>
  <c r="S3" i="4"/>
  <c r="Q3" i="4"/>
  <c r="K3" i="4"/>
  <c r="AH2" i="4"/>
  <c r="V2" i="4"/>
  <c r="W2" i="4" s="1"/>
  <c r="T2" i="4"/>
  <c r="X2" i="4" s="1"/>
  <c r="Z2" i="4" s="1"/>
  <c r="S2" i="4"/>
  <c r="Q2" i="4"/>
  <c r="K2" i="4"/>
  <c r="AL267" i="3"/>
  <c r="AI267" i="3"/>
  <c r="AH267" i="3"/>
  <c r="AK267" i="3" s="1"/>
  <c r="AL266" i="3"/>
  <c r="AN266" i="3" s="1"/>
  <c r="AI266" i="3"/>
  <c r="AH266" i="3"/>
  <c r="AK266" i="3" s="1"/>
  <c r="AL265" i="3"/>
  <c r="AM265" i="3" s="1"/>
  <c r="AP265" i="3" s="1"/>
  <c r="AI265" i="3"/>
  <c r="AH265" i="3"/>
  <c r="AK265" i="3" s="1"/>
  <c r="AL264" i="3"/>
  <c r="AN264" i="3" s="1"/>
  <c r="AI264" i="3"/>
  <c r="AH264" i="3"/>
  <c r="AK264" i="3" s="1"/>
  <c r="AL263" i="3"/>
  <c r="AN263" i="3" s="1"/>
  <c r="AI263" i="3"/>
  <c r="AH263" i="3"/>
  <c r="AK263" i="3" s="1"/>
  <c r="AL262" i="3"/>
  <c r="AN262" i="3" s="1"/>
  <c r="AI262" i="3"/>
  <c r="AH262" i="3"/>
  <c r="AK262" i="3" s="1"/>
  <c r="AL261" i="3"/>
  <c r="AN261" i="3" s="1"/>
  <c r="AI261" i="3"/>
  <c r="AH261" i="3"/>
  <c r="AK261" i="3" s="1"/>
  <c r="AL260" i="3"/>
  <c r="AN260" i="3" s="1"/>
  <c r="AH260" i="3"/>
  <c r="AK260" i="3" s="1"/>
  <c r="AL259" i="3"/>
  <c r="AN259" i="3" s="1"/>
  <c r="AH259" i="3"/>
  <c r="AL258" i="3"/>
  <c r="AN258" i="3" s="1"/>
  <c r="AI258" i="3"/>
  <c r="AH258" i="3"/>
  <c r="AL257" i="3"/>
  <c r="AN257" i="3" s="1"/>
  <c r="AI257" i="3"/>
  <c r="AH257" i="3"/>
  <c r="AL256" i="3"/>
  <c r="AN256" i="3" s="1"/>
  <c r="AI256" i="3"/>
  <c r="AH256" i="3"/>
  <c r="AL255" i="3"/>
  <c r="AN255" i="3" s="1"/>
  <c r="AI255" i="3"/>
  <c r="AH255" i="3"/>
  <c r="AL254" i="3"/>
  <c r="AN254" i="3" s="1"/>
  <c r="AI254" i="3"/>
  <c r="AH254" i="3"/>
  <c r="AL253" i="3"/>
  <c r="AN253" i="3" s="1"/>
  <c r="AH253" i="3"/>
  <c r="AL252" i="3"/>
  <c r="AN252" i="3" s="1"/>
  <c r="AI252" i="3"/>
  <c r="AH252" i="3"/>
  <c r="AL251" i="3"/>
  <c r="AN251" i="3" s="1"/>
  <c r="AH251" i="3"/>
  <c r="AL250" i="3"/>
  <c r="AN250" i="3" s="1"/>
  <c r="AI250" i="3"/>
  <c r="AH250" i="3"/>
  <c r="AL249" i="3"/>
  <c r="AN249" i="3" s="1"/>
  <c r="AI249" i="3"/>
  <c r="AH249" i="3"/>
  <c r="AL248" i="3"/>
  <c r="AN248" i="3" s="1"/>
  <c r="AI248" i="3"/>
  <c r="AH248" i="3"/>
  <c r="AL247" i="3"/>
  <c r="AN247" i="3" s="1"/>
  <c r="AI247" i="3"/>
  <c r="AH247" i="3"/>
  <c r="AL246" i="3"/>
  <c r="AN246" i="3" s="1"/>
  <c r="AI246" i="3"/>
  <c r="AH246" i="3"/>
  <c r="AL245" i="3"/>
  <c r="AN245" i="3" s="1"/>
  <c r="AI245" i="3"/>
  <c r="AH245" i="3"/>
  <c r="AL244" i="3"/>
  <c r="AN244" i="3" s="1"/>
  <c r="AI244" i="3"/>
  <c r="AH244" i="3"/>
  <c r="AL243" i="3"/>
  <c r="AN243" i="3" s="1"/>
  <c r="AI243" i="3"/>
  <c r="AH243" i="3"/>
  <c r="AL242" i="3"/>
  <c r="AN242" i="3" s="1"/>
  <c r="AH242" i="3"/>
  <c r="AL241" i="3"/>
  <c r="AN241" i="3" s="1"/>
  <c r="AI241" i="3"/>
  <c r="AH241" i="3"/>
  <c r="AL240" i="3"/>
  <c r="AN240" i="3" s="1"/>
  <c r="AH240" i="3"/>
  <c r="AL239" i="3"/>
  <c r="AN239" i="3" s="1"/>
  <c r="AI239" i="3"/>
  <c r="AH239" i="3"/>
  <c r="AL238" i="3"/>
  <c r="AN238" i="3" s="1"/>
  <c r="AI238" i="3"/>
  <c r="AH238" i="3"/>
  <c r="AL237" i="3"/>
  <c r="AN237" i="3" s="1"/>
  <c r="AI237" i="3"/>
  <c r="AH237" i="3"/>
  <c r="AL236" i="3"/>
  <c r="AN236" i="3" s="1"/>
  <c r="AI236" i="3"/>
  <c r="AH236" i="3"/>
  <c r="AL235" i="3"/>
  <c r="AN235" i="3" s="1"/>
  <c r="AI235" i="3"/>
  <c r="AH235" i="3"/>
  <c r="AL234" i="3"/>
  <c r="AN234" i="3" s="1"/>
  <c r="AI234" i="3"/>
  <c r="AH234" i="3"/>
  <c r="AL233" i="3"/>
  <c r="AN233" i="3" s="1"/>
  <c r="AI233" i="3"/>
  <c r="AH233" i="3"/>
  <c r="AL232" i="3"/>
  <c r="AN232" i="3" s="1"/>
  <c r="AI232" i="3"/>
  <c r="AH232" i="3"/>
  <c r="AL231" i="3"/>
  <c r="AN231" i="3" s="1"/>
  <c r="AI231" i="3"/>
  <c r="AH231" i="3"/>
  <c r="AL230" i="3"/>
  <c r="AN230" i="3" s="1"/>
  <c r="AI230" i="3"/>
  <c r="AH230" i="3"/>
  <c r="AL229" i="3"/>
  <c r="AN229" i="3" s="1"/>
  <c r="AI229" i="3"/>
  <c r="AH229" i="3"/>
  <c r="AL228" i="3"/>
  <c r="AN228" i="3" s="1"/>
  <c r="AI228" i="3"/>
  <c r="AH228" i="3"/>
  <c r="AL227" i="3"/>
  <c r="AN227" i="3" s="1"/>
  <c r="AI227" i="3"/>
  <c r="AH227" i="3"/>
  <c r="AL226" i="3"/>
  <c r="AN226" i="3" s="1"/>
  <c r="AI226" i="3"/>
  <c r="AH226" i="3"/>
  <c r="AK226" i="3" s="1"/>
  <c r="AL225" i="3"/>
  <c r="AN225" i="3" s="1"/>
  <c r="AI225" i="3"/>
  <c r="AH225" i="3"/>
  <c r="AK225" i="3" s="1"/>
  <c r="AL224" i="3"/>
  <c r="AN224" i="3" s="1"/>
  <c r="AI224" i="3"/>
  <c r="AH224" i="3"/>
  <c r="AK224" i="3" s="1"/>
  <c r="AL223" i="3"/>
  <c r="AN223" i="3" s="1"/>
  <c r="AI223" i="3"/>
  <c r="AH223" i="3"/>
  <c r="AK223" i="3" s="1"/>
  <c r="AL222" i="3"/>
  <c r="AN222" i="3" s="1"/>
  <c r="AI222" i="3"/>
  <c r="AH222" i="3"/>
  <c r="AK222" i="3" s="1"/>
  <c r="AL221" i="3"/>
  <c r="AN221" i="3" s="1"/>
  <c r="AI221" i="3"/>
  <c r="AH221" i="3"/>
  <c r="AK221" i="3" s="1"/>
  <c r="AL220" i="3"/>
  <c r="AN220" i="3" s="1"/>
  <c r="AI220" i="3"/>
  <c r="AH220" i="3"/>
  <c r="AK220" i="3" s="1"/>
  <c r="AL219" i="3"/>
  <c r="AN219" i="3" s="1"/>
  <c r="AI219" i="3"/>
  <c r="AH219" i="3"/>
  <c r="AK219" i="3" s="1"/>
  <c r="AL218" i="3"/>
  <c r="AN218" i="3" s="1"/>
  <c r="AI218" i="3"/>
  <c r="AH218" i="3"/>
  <c r="AK218" i="3" s="1"/>
  <c r="AL217" i="3"/>
  <c r="AN217" i="3" s="1"/>
  <c r="AI217" i="3"/>
  <c r="AH217" i="3"/>
  <c r="AK217" i="3" s="1"/>
  <c r="AL216" i="3"/>
  <c r="AN216" i="3" s="1"/>
  <c r="AI216" i="3"/>
  <c r="AH216" i="3"/>
  <c r="AK216" i="3" s="1"/>
  <c r="AL215" i="3"/>
  <c r="AN215" i="3" s="1"/>
  <c r="AI215" i="3"/>
  <c r="AH215" i="3"/>
  <c r="AK215" i="3" s="1"/>
  <c r="AL214" i="3"/>
  <c r="AN214" i="3" s="1"/>
  <c r="AI214" i="3"/>
  <c r="AH214" i="3"/>
  <c r="AK214" i="3" s="1"/>
  <c r="AL213" i="3"/>
  <c r="AN213" i="3" s="1"/>
  <c r="AI213" i="3"/>
  <c r="AH213" i="3"/>
  <c r="AK213" i="3" s="1"/>
  <c r="AL212" i="3"/>
  <c r="AN212" i="3" s="1"/>
  <c r="AI212" i="3"/>
  <c r="AH212" i="3"/>
  <c r="AK212" i="3" s="1"/>
  <c r="AL211" i="3"/>
  <c r="AN211" i="3" s="1"/>
  <c r="AI211" i="3"/>
  <c r="AH211" i="3"/>
  <c r="AK211" i="3" s="1"/>
  <c r="AL210" i="3"/>
  <c r="AN210" i="3" s="1"/>
  <c r="AI210" i="3"/>
  <c r="AH210" i="3"/>
  <c r="AK210" i="3" s="1"/>
  <c r="AL209" i="3"/>
  <c r="AN209" i="3" s="1"/>
  <c r="AI209" i="3"/>
  <c r="AH209" i="3"/>
  <c r="AK209" i="3" s="1"/>
  <c r="AL208" i="3"/>
  <c r="AN208" i="3" s="1"/>
  <c r="AI208" i="3"/>
  <c r="AH208" i="3"/>
  <c r="AK208" i="3" s="1"/>
  <c r="AL207" i="3"/>
  <c r="AN207" i="3" s="1"/>
  <c r="AI207" i="3"/>
  <c r="AH207" i="3"/>
  <c r="AK207" i="3" s="1"/>
  <c r="AB207" i="3"/>
  <c r="AL206" i="3"/>
  <c r="AN206" i="3" s="1"/>
  <c r="AI206" i="3"/>
  <c r="AH206" i="3"/>
  <c r="AK206" i="3" s="1"/>
  <c r="AP205" i="3"/>
  <c r="AN205" i="3"/>
  <c r="AI205" i="3"/>
  <c r="AH205" i="3"/>
  <c r="AK205" i="3" s="1"/>
  <c r="AL204" i="3"/>
  <c r="AI204" i="3"/>
  <c r="AH204" i="3"/>
  <c r="AK204" i="3" s="1"/>
  <c r="AL203" i="3"/>
  <c r="AI203" i="3"/>
  <c r="AH203" i="3"/>
  <c r="AK203" i="3" s="1"/>
  <c r="AH200" i="3"/>
  <c r="V200" i="3"/>
  <c r="W200" i="3" s="1"/>
  <c r="T200" i="3"/>
  <c r="X200" i="3" s="1"/>
  <c r="Z200" i="3" s="1"/>
  <c r="S200" i="3"/>
  <c r="Q200" i="3"/>
  <c r="K200" i="3"/>
  <c r="AH199" i="3"/>
  <c r="V199" i="3"/>
  <c r="W199" i="3" s="1"/>
  <c r="T199" i="3"/>
  <c r="X199" i="3" s="1"/>
  <c r="Z199" i="3" s="1"/>
  <c r="S199" i="3"/>
  <c r="Q199" i="3"/>
  <c r="AH198" i="3"/>
  <c r="V198" i="3"/>
  <c r="W198" i="3" s="1"/>
  <c r="T198" i="3"/>
  <c r="X198" i="3" s="1"/>
  <c r="Z198" i="3" s="1"/>
  <c r="S198" i="3"/>
  <c r="Q198" i="3"/>
  <c r="AH197" i="3"/>
  <c r="V197" i="3"/>
  <c r="W197" i="3" s="1"/>
  <c r="T197" i="3"/>
  <c r="X197" i="3" s="1"/>
  <c r="Z197" i="3" s="1"/>
  <c r="S197" i="3"/>
  <c r="Q197" i="3"/>
  <c r="AH196" i="3"/>
  <c r="W196" i="3"/>
  <c r="V196" i="3"/>
  <c r="T196" i="3"/>
  <c r="X196" i="3" s="1"/>
  <c r="Z196" i="3" s="1"/>
  <c r="S196" i="3"/>
  <c r="Q196" i="3"/>
  <c r="AH195" i="3"/>
  <c r="V195" i="3"/>
  <c r="W195" i="3" s="1"/>
  <c r="T195" i="3"/>
  <c r="X195" i="3" s="1"/>
  <c r="Z195" i="3" s="1"/>
  <c r="S195" i="3"/>
  <c r="Q195" i="3"/>
  <c r="AH194" i="3"/>
  <c r="V194" i="3"/>
  <c r="W194" i="3" s="1"/>
  <c r="T194" i="3"/>
  <c r="X194" i="3" s="1"/>
  <c r="Z194" i="3" s="1"/>
  <c r="S194" i="3"/>
  <c r="Q194" i="3"/>
  <c r="AH193" i="3"/>
  <c r="V193" i="3"/>
  <c r="W193" i="3" s="1"/>
  <c r="T193" i="3"/>
  <c r="X193" i="3" s="1"/>
  <c r="Z193" i="3" s="1"/>
  <c r="S193" i="3"/>
  <c r="Q193" i="3"/>
  <c r="AH192" i="3"/>
  <c r="W192" i="3"/>
  <c r="V192" i="3"/>
  <c r="T192" i="3"/>
  <c r="X192" i="3" s="1"/>
  <c r="Z192" i="3" s="1"/>
  <c r="S192" i="3"/>
  <c r="Q192" i="3"/>
  <c r="AH191" i="3"/>
  <c r="V191" i="3"/>
  <c r="W191" i="3" s="1"/>
  <c r="T191" i="3"/>
  <c r="X191" i="3" s="1"/>
  <c r="Z191" i="3" s="1"/>
  <c r="S191" i="3"/>
  <c r="Q191" i="3"/>
  <c r="AH190" i="3"/>
  <c r="V190" i="3"/>
  <c r="W190" i="3" s="1"/>
  <c r="T190" i="3"/>
  <c r="X190" i="3" s="1"/>
  <c r="Z190" i="3" s="1"/>
  <c r="S190" i="3"/>
  <c r="Q190" i="3"/>
  <c r="AH189" i="3"/>
  <c r="V189" i="3"/>
  <c r="W189" i="3" s="1"/>
  <c r="T189" i="3"/>
  <c r="X189" i="3" s="1"/>
  <c r="Z189" i="3" s="1"/>
  <c r="S189" i="3"/>
  <c r="Q189" i="3"/>
  <c r="AH188" i="3"/>
  <c r="W188" i="3"/>
  <c r="V188" i="3"/>
  <c r="T188" i="3"/>
  <c r="X188" i="3" s="1"/>
  <c r="Z188" i="3" s="1"/>
  <c r="S188" i="3"/>
  <c r="Q188" i="3"/>
  <c r="AH187" i="3"/>
  <c r="V187" i="3"/>
  <c r="W187" i="3" s="1"/>
  <c r="T187" i="3"/>
  <c r="X187" i="3" s="1"/>
  <c r="Z187" i="3" s="1"/>
  <c r="S187" i="3"/>
  <c r="Q187" i="3"/>
  <c r="AH186" i="3"/>
  <c r="V186" i="3"/>
  <c r="W186" i="3" s="1"/>
  <c r="T186" i="3"/>
  <c r="X186" i="3" s="1"/>
  <c r="Z186" i="3" s="1"/>
  <c r="S186" i="3"/>
  <c r="Q186" i="3"/>
  <c r="AH185" i="3"/>
  <c r="V185" i="3"/>
  <c r="W185" i="3" s="1"/>
  <c r="T185" i="3"/>
  <c r="X185" i="3" s="1"/>
  <c r="Z185" i="3" s="1"/>
  <c r="S185" i="3"/>
  <c r="Q185" i="3"/>
  <c r="AH184" i="3"/>
  <c r="W184" i="3"/>
  <c r="V184" i="3"/>
  <c r="T184" i="3"/>
  <c r="X184" i="3" s="1"/>
  <c r="Z184" i="3" s="1"/>
  <c r="S184" i="3"/>
  <c r="Q184" i="3"/>
  <c r="AH183" i="3"/>
  <c r="V183" i="3"/>
  <c r="W183" i="3" s="1"/>
  <c r="T183" i="3"/>
  <c r="X183" i="3" s="1"/>
  <c r="Z183" i="3" s="1"/>
  <c r="S183" i="3"/>
  <c r="Q183" i="3"/>
  <c r="AH182" i="3"/>
  <c r="V182" i="3"/>
  <c r="W182" i="3" s="1"/>
  <c r="T182" i="3"/>
  <c r="X182" i="3" s="1"/>
  <c r="Z182" i="3" s="1"/>
  <c r="S182" i="3"/>
  <c r="Q182" i="3"/>
  <c r="AH181" i="3"/>
  <c r="V181" i="3"/>
  <c r="W181" i="3" s="1"/>
  <c r="T181" i="3"/>
  <c r="X181" i="3" s="1"/>
  <c r="Z181" i="3" s="1"/>
  <c r="S181" i="3"/>
  <c r="Q181" i="3"/>
  <c r="AH180" i="3"/>
  <c r="W180" i="3"/>
  <c r="V180" i="3"/>
  <c r="T180" i="3"/>
  <c r="X180" i="3" s="1"/>
  <c r="Z180" i="3" s="1"/>
  <c r="S180" i="3"/>
  <c r="Q180" i="3"/>
  <c r="AH179" i="3"/>
  <c r="V179" i="3"/>
  <c r="W179" i="3" s="1"/>
  <c r="T179" i="3"/>
  <c r="X179" i="3" s="1"/>
  <c r="Z179" i="3" s="1"/>
  <c r="S179" i="3"/>
  <c r="Q179" i="3"/>
  <c r="AH178" i="3"/>
  <c r="V178" i="3"/>
  <c r="W178" i="3" s="1"/>
  <c r="T178" i="3"/>
  <c r="X178" i="3" s="1"/>
  <c r="Z178" i="3" s="1"/>
  <c r="S178" i="3"/>
  <c r="Q178" i="3"/>
  <c r="AH177" i="3"/>
  <c r="V177" i="3"/>
  <c r="W177" i="3" s="1"/>
  <c r="T177" i="3"/>
  <c r="X177" i="3" s="1"/>
  <c r="Z177" i="3" s="1"/>
  <c r="S177" i="3"/>
  <c r="Q177" i="3"/>
  <c r="AH176" i="3"/>
  <c r="W176" i="3"/>
  <c r="V176" i="3"/>
  <c r="T176" i="3"/>
  <c r="X176" i="3" s="1"/>
  <c r="Z176" i="3" s="1"/>
  <c r="S176" i="3"/>
  <c r="Q176" i="3"/>
  <c r="AH175" i="3"/>
  <c r="V175" i="3"/>
  <c r="W175" i="3" s="1"/>
  <c r="T175" i="3"/>
  <c r="X175" i="3" s="1"/>
  <c r="Z175" i="3" s="1"/>
  <c r="S175" i="3"/>
  <c r="Q175" i="3"/>
  <c r="AH174" i="3"/>
  <c r="V174" i="3"/>
  <c r="W174" i="3" s="1"/>
  <c r="T174" i="3"/>
  <c r="X174" i="3" s="1"/>
  <c r="Z174" i="3" s="1"/>
  <c r="S174" i="3"/>
  <c r="Q174" i="3"/>
  <c r="AH173" i="3"/>
  <c r="V173" i="3"/>
  <c r="W173" i="3" s="1"/>
  <c r="T173" i="3"/>
  <c r="X173" i="3" s="1"/>
  <c r="Z173" i="3" s="1"/>
  <c r="S173" i="3"/>
  <c r="Q173" i="3"/>
  <c r="AH172" i="3"/>
  <c r="W172" i="3"/>
  <c r="V172" i="3"/>
  <c r="T172" i="3"/>
  <c r="X172" i="3" s="1"/>
  <c r="Z172" i="3" s="1"/>
  <c r="S172" i="3"/>
  <c r="Q172" i="3"/>
  <c r="AH171" i="3"/>
  <c r="V171" i="3"/>
  <c r="W171" i="3" s="1"/>
  <c r="T171" i="3"/>
  <c r="X171" i="3" s="1"/>
  <c r="Z171" i="3" s="1"/>
  <c r="S171" i="3"/>
  <c r="Q171" i="3"/>
  <c r="AH170" i="3"/>
  <c r="V170" i="3"/>
  <c r="W170" i="3" s="1"/>
  <c r="T170" i="3"/>
  <c r="X170" i="3" s="1"/>
  <c r="Z170" i="3" s="1"/>
  <c r="S170" i="3"/>
  <c r="Q170" i="3"/>
  <c r="AH169" i="3"/>
  <c r="V169" i="3"/>
  <c r="W169" i="3" s="1"/>
  <c r="T169" i="3"/>
  <c r="X169" i="3" s="1"/>
  <c r="Z169" i="3" s="1"/>
  <c r="S169" i="3"/>
  <c r="Q169" i="3"/>
  <c r="AH168" i="3"/>
  <c r="W168" i="3"/>
  <c r="V168" i="3"/>
  <c r="T168" i="3"/>
  <c r="X168" i="3" s="1"/>
  <c r="Z168" i="3" s="1"/>
  <c r="S168" i="3"/>
  <c r="Q168" i="3"/>
  <c r="AH167" i="3"/>
  <c r="V167" i="3"/>
  <c r="W167" i="3" s="1"/>
  <c r="T167" i="3"/>
  <c r="X167" i="3" s="1"/>
  <c r="Z167" i="3" s="1"/>
  <c r="S167" i="3"/>
  <c r="Q167" i="3"/>
  <c r="AH166" i="3"/>
  <c r="V166" i="3"/>
  <c r="W166" i="3" s="1"/>
  <c r="T166" i="3"/>
  <c r="X166" i="3" s="1"/>
  <c r="Z166" i="3" s="1"/>
  <c r="S166" i="3"/>
  <c r="Q166" i="3"/>
  <c r="AH165" i="3"/>
  <c r="V165" i="3"/>
  <c r="W165" i="3" s="1"/>
  <c r="T165" i="3"/>
  <c r="X165" i="3" s="1"/>
  <c r="Z165" i="3" s="1"/>
  <c r="S165" i="3"/>
  <c r="Q165" i="3"/>
  <c r="AH164" i="3"/>
  <c r="W164" i="3"/>
  <c r="V164" i="3"/>
  <c r="T164" i="3"/>
  <c r="X164" i="3" s="1"/>
  <c r="Z164" i="3" s="1"/>
  <c r="S164" i="3"/>
  <c r="Q164" i="3"/>
  <c r="AH163" i="3"/>
  <c r="V163" i="3"/>
  <c r="W163" i="3" s="1"/>
  <c r="T163" i="3"/>
  <c r="X163" i="3" s="1"/>
  <c r="Z163" i="3" s="1"/>
  <c r="S163" i="3"/>
  <c r="Q163" i="3"/>
  <c r="AH162" i="3"/>
  <c r="V162" i="3"/>
  <c r="W162" i="3" s="1"/>
  <c r="T162" i="3"/>
  <c r="X162" i="3" s="1"/>
  <c r="Z162" i="3" s="1"/>
  <c r="S162" i="3"/>
  <c r="Q162" i="3"/>
  <c r="AH161" i="3"/>
  <c r="V161" i="3"/>
  <c r="W161" i="3" s="1"/>
  <c r="T161" i="3"/>
  <c r="X161" i="3" s="1"/>
  <c r="Z161" i="3" s="1"/>
  <c r="S161" i="3"/>
  <c r="Q161" i="3"/>
  <c r="AH160" i="3"/>
  <c r="W160" i="3"/>
  <c r="V160" i="3"/>
  <c r="T160" i="3"/>
  <c r="X160" i="3" s="1"/>
  <c r="Z160" i="3" s="1"/>
  <c r="S160" i="3"/>
  <c r="Q160" i="3"/>
  <c r="AH159" i="3"/>
  <c r="W159" i="3"/>
  <c r="V159" i="3"/>
  <c r="T159" i="3"/>
  <c r="X159" i="3" s="1"/>
  <c r="Z159" i="3" s="1"/>
  <c r="S159" i="3"/>
  <c r="Q159" i="3"/>
  <c r="AH158" i="3"/>
  <c r="W158" i="3"/>
  <c r="V158" i="3"/>
  <c r="T158" i="3"/>
  <c r="X158" i="3" s="1"/>
  <c r="Z158" i="3" s="1"/>
  <c r="S158" i="3"/>
  <c r="Q158" i="3"/>
  <c r="AH157" i="3"/>
  <c r="W157" i="3"/>
  <c r="V157" i="3"/>
  <c r="T157" i="3"/>
  <c r="X157" i="3" s="1"/>
  <c r="Z157" i="3" s="1"/>
  <c r="S157" i="3"/>
  <c r="Q157" i="3"/>
  <c r="AH156" i="3"/>
  <c r="W156" i="3"/>
  <c r="V156" i="3"/>
  <c r="T156" i="3"/>
  <c r="X156" i="3" s="1"/>
  <c r="Z156" i="3" s="1"/>
  <c r="S156" i="3"/>
  <c r="Q156" i="3"/>
  <c r="AH155" i="3"/>
  <c r="W155" i="3"/>
  <c r="V155" i="3"/>
  <c r="T155" i="3"/>
  <c r="X155" i="3" s="1"/>
  <c r="Z155" i="3" s="1"/>
  <c r="S155" i="3"/>
  <c r="Q155" i="3"/>
  <c r="AH154" i="3"/>
  <c r="W154" i="3"/>
  <c r="V154" i="3"/>
  <c r="T154" i="3"/>
  <c r="X154" i="3" s="1"/>
  <c r="Z154" i="3" s="1"/>
  <c r="S154" i="3"/>
  <c r="Q154" i="3"/>
  <c r="AH153" i="3"/>
  <c r="W153" i="3"/>
  <c r="V153" i="3"/>
  <c r="T153" i="3"/>
  <c r="X153" i="3" s="1"/>
  <c r="Z153" i="3" s="1"/>
  <c r="S153" i="3"/>
  <c r="Q153" i="3"/>
  <c r="AH152" i="3"/>
  <c r="W152" i="3"/>
  <c r="V152" i="3"/>
  <c r="T152" i="3"/>
  <c r="X152" i="3" s="1"/>
  <c r="Z152" i="3" s="1"/>
  <c r="S152" i="3"/>
  <c r="Q152" i="3"/>
  <c r="AH151" i="3"/>
  <c r="W151" i="3"/>
  <c r="V151" i="3"/>
  <c r="T151" i="3"/>
  <c r="X151" i="3" s="1"/>
  <c r="Z151" i="3" s="1"/>
  <c r="S151" i="3"/>
  <c r="Q151" i="3"/>
  <c r="AH150" i="3"/>
  <c r="W150" i="3"/>
  <c r="V150" i="3"/>
  <c r="T150" i="3"/>
  <c r="X150" i="3" s="1"/>
  <c r="Z150" i="3" s="1"/>
  <c r="S150" i="3"/>
  <c r="Q150" i="3"/>
  <c r="AH149" i="3"/>
  <c r="W149" i="3"/>
  <c r="V149" i="3"/>
  <c r="T149" i="3"/>
  <c r="X149" i="3" s="1"/>
  <c r="Z149" i="3" s="1"/>
  <c r="S149" i="3"/>
  <c r="Q149" i="3"/>
  <c r="AH148" i="3"/>
  <c r="W148" i="3"/>
  <c r="V148" i="3"/>
  <c r="T148" i="3"/>
  <c r="X148" i="3" s="1"/>
  <c r="Z148" i="3" s="1"/>
  <c r="S148" i="3"/>
  <c r="Q148" i="3"/>
  <c r="AH147" i="3"/>
  <c r="W147" i="3"/>
  <c r="V147" i="3"/>
  <c r="T147" i="3"/>
  <c r="X147" i="3" s="1"/>
  <c r="Z147" i="3" s="1"/>
  <c r="S147" i="3"/>
  <c r="Q147" i="3"/>
  <c r="AH146" i="3"/>
  <c r="W146" i="3"/>
  <c r="V146" i="3"/>
  <c r="T146" i="3"/>
  <c r="X146" i="3" s="1"/>
  <c r="Z146" i="3" s="1"/>
  <c r="S146" i="3"/>
  <c r="Q146" i="3"/>
  <c r="AH145" i="3"/>
  <c r="W145" i="3"/>
  <c r="V145" i="3"/>
  <c r="T145" i="3"/>
  <c r="X145" i="3" s="1"/>
  <c r="Z145" i="3" s="1"/>
  <c r="S145" i="3"/>
  <c r="Q145" i="3"/>
  <c r="AH144" i="3"/>
  <c r="W144" i="3"/>
  <c r="V144" i="3"/>
  <c r="T144" i="3"/>
  <c r="X144" i="3" s="1"/>
  <c r="Z144" i="3" s="1"/>
  <c r="S144" i="3"/>
  <c r="Q144" i="3"/>
  <c r="AH143" i="3"/>
  <c r="W143" i="3"/>
  <c r="V143" i="3"/>
  <c r="T143" i="3"/>
  <c r="X143" i="3" s="1"/>
  <c r="Z143" i="3" s="1"/>
  <c r="S143" i="3"/>
  <c r="Q143" i="3"/>
  <c r="AH142" i="3"/>
  <c r="W142" i="3"/>
  <c r="V142" i="3"/>
  <c r="T142" i="3"/>
  <c r="X142" i="3" s="1"/>
  <c r="Z142" i="3" s="1"/>
  <c r="S142" i="3"/>
  <c r="Q142" i="3"/>
  <c r="AH141" i="3"/>
  <c r="W141" i="3"/>
  <c r="V141" i="3"/>
  <c r="T141" i="3"/>
  <c r="X141" i="3" s="1"/>
  <c r="Z141" i="3" s="1"/>
  <c r="S141" i="3"/>
  <c r="Q141" i="3"/>
  <c r="AH140" i="3"/>
  <c r="W140" i="3"/>
  <c r="V140" i="3"/>
  <c r="T140" i="3"/>
  <c r="X140" i="3" s="1"/>
  <c r="Z140" i="3" s="1"/>
  <c r="S140" i="3"/>
  <c r="Q140" i="3"/>
  <c r="AH139" i="3"/>
  <c r="W139" i="3"/>
  <c r="V139" i="3"/>
  <c r="T139" i="3"/>
  <c r="X139" i="3" s="1"/>
  <c r="Z139" i="3" s="1"/>
  <c r="S139" i="3"/>
  <c r="Q139" i="3"/>
  <c r="AH138" i="3"/>
  <c r="W138" i="3"/>
  <c r="V138" i="3"/>
  <c r="T138" i="3"/>
  <c r="X138" i="3" s="1"/>
  <c r="Z138" i="3" s="1"/>
  <c r="S138" i="3"/>
  <c r="Q138" i="3"/>
  <c r="AH137" i="3"/>
  <c r="W137" i="3"/>
  <c r="V137" i="3"/>
  <c r="T137" i="3"/>
  <c r="X137" i="3" s="1"/>
  <c r="Z137" i="3" s="1"/>
  <c r="S137" i="3"/>
  <c r="Q137" i="3"/>
  <c r="AH136" i="3"/>
  <c r="W136" i="3"/>
  <c r="V136" i="3"/>
  <c r="T136" i="3"/>
  <c r="X136" i="3" s="1"/>
  <c r="Z136" i="3" s="1"/>
  <c r="S136" i="3"/>
  <c r="Q136" i="3"/>
  <c r="AH135" i="3"/>
  <c r="W135" i="3"/>
  <c r="V135" i="3"/>
  <c r="T135" i="3"/>
  <c r="X135" i="3" s="1"/>
  <c r="Z135" i="3" s="1"/>
  <c r="S135" i="3"/>
  <c r="Q135" i="3"/>
  <c r="AH134" i="3"/>
  <c r="W134" i="3"/>
  <c r="V134" i="3"/>
  <c r="T134" i="3"/>
  <c r="X134" i="3" s="1"/>
  <c r="Z134" i="3" s="1"/>
  <c r="S134" i="3"/>
  <c r="Q134" i="3"/>
  <c r="AH133" i="3"/>
  <c r="W133" i="3"/>
  <c r="V133" i="3"/>
  <c r="T133" i="3"/>
  <c r="X133" i="3" s="1"/>
  <c r="Z133" i="3" s="1"/>
  <c r="S133" i="3"/>
  <c r="Q133" i="3"/>
  <c r="AH132" i="3"/>
  <c r="W132" i="3"/>
  <c r="V132" i="3"/>
  <c r="T132" i="3"/>
  <c r="X132" i="3" s="1"/>
  <c r="Z132" i="3" s="1"/>
  <c r="S132" i="3"/>
  <c r="Q132" i="3"/>
  <c r="AH131" i="3"/>
  <c r="W131" i="3"/>
  <c r="V131" i="3"/>
  <c r="T131" i="3"/>
  <c r="X131" i="3" s="1"/>
  <c r="Z131" i="3" s="1"/>
  <c r="S131" i="3"/>
  <c r="Q131" i="3"/>
  <c r="AH130" i="3"/>
  <c r="W130" i="3"/>
  <c r="V130" i="3"/>
  <c r="T130" i="3"/>
  <c r="X130" i="3" s="1"/>
  <c r="Z130" i="3" s="1"/>
  <c r="S130" i="3"/>
  <c r="Q130" i="3"/>
  <c r="AH129" i="3"/>
  <c r="W129" i="3"/>
  <c r="V129" i="3"/>
  <c r="T129" i="3"/>
  <c r="X129" i="3" s="1"/>
  <c r="Z129" i="3" s="1"/>
  <c r="S129" i="3"/>
  <c r="Q129" i="3"/>
  <c r="AH128" i="3"/>
  <c r="W128" i="3"/>
  <c r="V128" i="3"/>
  <c r="T128" i="3"/>
  <c r="X128" i="3" s="1"/>
  <c r="Z128" i="3" s="1"/>
  <c r="S128" i="3"/>
  <c r="Q128" i="3"/>
  <c r="AH127" i="3"/>
  <c r="W127" i="3"/>
  <c r="V127" i="3"/>
  <c r="T127" i="3"/>
  <c r="X127" i="3" s="1"/>
  <c r="Z127" i="3" s="1"/>
  <c r="S127" i="3"/>
  <c r="Q127" i="3"/>
  <c r="AH126" i="3"/>
  <c r="W126" i="3"/>
  <c r="V126" i="3"/>
  <c r="T126" i="3"/>
  <c r="X126" i="3" s="1"/>
  <c r="Z126" i="3" s="1"/>
  <c r="S126" i="3"/>
  <c r="Q126" i="3"/>
  <c r="AH125" i="3"/>
  <c r="W125" i="3"/>
  <c r="V125" i="3"/>
  <c r="T125" i="3"/>
  <c r="X125" i="3" s="1"/>
  <c r="Z125" i="3" s="1"/>
  <c r="S125" i="3"/>
  <c r="Q125" i="3"/>
  <c r="AH124" i="3"/>
  <c r="W124" i="3"/>
  <c r="V124" i="3"/>
  <c r="T124" i="3"/>
  <c r="X124" i="3" s="1"/>
  <c r="Z124" i="3" s="1"/>
  <c r="S124" i="3"/>
  <c r="Q124" i="3"/>
  <c r="AH123" i="3"/>
  <c r="W123" i="3"/>
  <c r="V123" i="3"/>
  <c r="T123" i="3"/>
  <c r="X123" i="3" s="1"/>
  <c r="Z123" i="3" s="1"/>
  <c r="S123" i="3"/>
  <c r="Q123" i="3"/>
  <c r="AH122" i="3"/>
  <c r="W122" i="3"/>
  <c r="V122" i="3"/>
  <c r="T122" i="3"/>
  <c r="X122" i="3" s="1"/>
  <c r="Z122" i="3" s="1"/>
  <c r="S122" i="3"/>
  <c r="Q122" i="3"/>
  <c r="AH121" i="3"/>
  <c r="W121" i="3"/>
  <c r="V121" i="3"/>
  <c r="T121" i="3"/>
  <c r="X121" i="3" s="1"/>
  <c r="Z121" i="3" s="1"/>
  <c r="S121" i="3"/>
  <c r="Q121" i="3"/>
  <c r="AH120" i="3"/>
  <c r="W120" i="3"/>
  <c r="V120" i="3"/>
  <c r="T120" i="3"/>
  <c r="X120" i="3" s="1"/>
  <c r="Z120" i="3" s="1"/>
  <c r="S120" i="3"/>
  <c r="Q120" i="3"/>
  <c r="AH119" i="3"/>
  <c r="W119" i="3"/>
  <c r="V119" i="3"/>
  <c r="T119" i="3"/>
  <c r="X119" i="3" s="1"/>
  <c r="Z119" i="3" s="1"/>
  <c r="S119" i="3"/>
  <c r="Q119" i="3"/>
  <c r="AH118" i="3"/>
  <c r="W118" i="3"/>
  <c r="V118" i="3"/>
  <c r="T118" i="3"/>
  <c r="X118" i="3" s="1"/>
  <c r="Z118" i="3" s="1"/>
  <c r="S118" i="3"/>
  <c r="Q118" i="3"/>
  <c r="AH117" i="3"/>
  <c r="W117" i="3"/>
  <c r="V117" i="3"/>
  <c r="T117" i="3"/>
  <c r="X117" i="3" s="1"/>
  <c r="Z117" i="3" s="1"/>
  <c r="S117" i="3"/>
  <c r="Q117" i="3"/>
  <c r="AH116" i="3"/>
  <c r="W116" i="3"/>
  <c r="V116" i="3"/>
  <c r="T116" i="3"/>
  <c r="X116" i="3" s="1"/>
  <c r="Z116" i="3" s="1"/>
  <c r="S116" i="3"/>
  <c r="Q116" i="3"/>
  <c r="AH115" i="3"/>
  <c r="W115" i="3"/>
  <c r="V115" i="3"/>
  <c r="T115" i="3"/>
  <c r="X115" i="3" s="1"/>
  <c r="Z115" i="3" s="1"/>
  <c r="S115" i="3"/>
  <c r="Q115" i="3"/>
  <c r="AH114" i="3"/>
  <c r="W114" i="3"/>
  <c r="V114" i="3"/>
  <c r="T114" i="3"/>
  <c r="X114" i="3" s="1"/>
  <c r="Z114" i="3" s="1"/>
  <c r="S114" i="3"/>
  <c r="Q114" i="3"/>
  <c r="AH113" i="3"/>
  <c r="W113" i="3"/>
  <c r="V113" i="3"/>
  <c r="T113" i="3"/>
  <c r="X113" i="3" s="1"/>
  <c r="Z113" i="3" s="1"/>
  <c r="S113" i="3"/>
  <c r="Q113" i="3"/>
  <c r="AH112" i="3"/>
  <c r="W112" i="3"/>
  <c r="V112" i="3"/>
  <c r="T112" i="3"/>
  <c r="X112" i="3" s="1"/>
  <c r="Z112" i="3" s="1"/>
  <c r="S112" i="3"/>
  <c r="Q112" i="3"/>
  <c r="AH111" i="3"/>
  <c r="W111" i="3"/>
  <c r="V111" i="3"/>
  <c r="T111" i="3"/>
  <c r="X111" i="3" s="1"/>
  <c r="Z111" i="3" s="1"/>
  <c r="S111" i="3"/>
  <c r="Q111" i="3"/>
  <c r="AH110" i="3"/>
  <c r="W110" i="3"/>
  <c r="V110" i="3"/>
  <c r="T110" i="3"/>
  <c r="X110" i="3" s="1"/>
  <c r="Z110" i="3" s="1"/>
  <c r="S110" i="3"/>
  <c r="Q110" i="3"/>
  <c r="AH109" i="3"/>
  <c r="W109" i="3"/>
  <c r="V109" i="3"/>
  <c r="T109" i="3"/>
  <c r="X109" i="3" s="1"/>
  <c r="Z109" i="3" s="1"/>
  <c r="S109" i="3"/>
  <c r="Q109" i="3"/>
  <c r="AH108" i="3"/>
  <c r="W108" i="3"/>
  <c r="V108" i="3"/>
  <c r="T108" i="3"/>
  <c r="X108" i="3" s="1"/>
  <c r="Z108" i="3" s="1"/>
  <c r="S108" i="3"/>
  <c r="Q108" i="3"/>
  <c r="AH107" i="3"/>
  <c r="W107" i="3"/>
  <c r="V107" i="3"/>
  <c r="T107" i="3"/>
  <c r="X107" i="3" s="1"/>
  <c r="Z107" i="3" s="1"/>
  <c r="S107" i="3"/>
  <c r="Q107" i="3"/>
  <c r="AH106" i="3"/>
  <c r="W106" i="3"/>
  <c r="V106" i="3"/>
  <c r="T106" i="3"/>
  <c r="X106" i="3" s="1"/>
  <c r="Z106" i="3" s="1"/>
  <c r="S106" i="3"/>
  <c r="Q106" i="3"/>
  <c r="AH105" i="3"/>
  <c r="W105" i="3"/>
  <c r="V105" i="3"/>
  <c r="T105" i="3"/>
  <c r="X105" i="3" s="1"/>
  <c r="Z105" i="3" s="1"/>
  <c r="S105" i="3"/>
  <c r="Q105" i="3"/>
  <c r="AH104" i="3"/>
  <c r="W104" i="3"/>
  <c r="V104" i="3"/>
  <c r="T104" i="3"/>
  <c r="X104" i="3" s="1"/>
  <c r="Z104" i="3" s="1"/>
  <c r="S104" i="3"/>
  <c r="Q104" i="3"/>
  <c r="AH103" i="3"/>
  <c r="W103" i="3"/>
  <c r="V103" i="3"/>
  <c r="T103" i="3"/>
  <c r="X103" i="3" s="1"/>
  <c r="Z103" i="3" s="1"/>
  <c r="S103" i="3"/>
  <c r="Q103" i="3"/>
  <c r="AH102" i="3"/>
  <c r="W102" i="3"/>
  <c r="V102" i="3"/>
  <c r="T102" i="3"/>
  <c r="X102" i="3" s="1"/>
  <c r="Z102" i="3" s="1"/>
  <c r="S102" i="3"/>
  <c r="Q102" i="3"/>
  <c r="AH101" i="3"/>
  <c r="W101" i="3"/>
  <c r="V101" i="3"/>
  <c r="T101" i="3"/>
  <c r="X101" i="3" s="1"/>
  <c r="Z101" i="3" s="1"/>
  <c r="S101" i="3"/>
  <c r="Q101" i="3"/>
  <c r="AH100" i="3"/>
  <c r="W100" i="3"/>
  <c r="V100" i="3"/>
  <c r="T100" i="3"/>
  <c r="X100" i="3" s="1"/>
  <c r="Z100" i="3" s="1"/>
  <c r="S100" i="3"/>
  <c r="Q100" i="3"/>
  <c r="AH99" i="3"/>
  <c r="W99" i="3"/>
  <c r="V99" i="3"/>
  <c r="T99" i="3"/>
  <c r="X99" i="3" s="1"/>
  <c r="Z99" i="3" s="1"/>
  <c r="S99" i="3"/>
  <c r="Q99" i="3"/>
  <c r="AH98" i="3"/>
  <c r="W98" i="3"/>
  <c r="V98" i="3"/>
  <c r="T98" i="3"/>
  <c r="X98" i="3" s="1"/>
  <c r="Z98" i="3" s="1"/>
  <c r="S98" i="3"/>
  <c r="Q98" i="3"/>
  <c r="AH97" i="3"/>
  <c r="W97" i="3"/>
  <c r="V97" i="3"/>
  <c r="T97" i="3"/>
  <c r="X97" i="3" s="1"/>
  <c r="Z97" i="3" s="1"/>
  <c r="S97" i="3"/>
  <c r="Q97" i="3"/>
  <c r="AH96" i="3"/>
  <c r="W96" i="3"/>
  <c r="V96" i="3"/>
  <c r="T96" i="3"/>
  <c r="X96" i="3" s="1"/>
  <c r="Z96" i="3" s="1"/>
  <c r="S96" i="3"/>
  <c r="Q96" i="3"/>
  <c r="AH95" i="3"/>
  <c r="W95" i="3"/>
  <c r="V95" i="3"/>
  <c r="T95" i="3"/>
  <c r="X95" i="3" s="1"/>
  <c r="Z95" i="3" s="1"/>
  <c r="S95" i="3"/>
  <c r="Q95" i="3"/>
  <c r="AH94" i="3"/>
  <c r="W94" i="3"/>
  <c r="V94" i="3"/>
  <c r="T94" i="3"/>
  <c r="X94" i="3" s="1"/>
  <c r="Z94" i="3" s="1"/>
  <c r="S94" i="3"/>
  <c r="Q94" i="3"/>
  <c r="AH93" i="3"/>
  <c r="W93" i="3"/>
  <c r="V93" i="3"/>
  <c r="T93" i="3"/>
  <c r="X93" i="3" s="1"/>
  <c r="Z93" i="3" s="1"/>
  <c r="S93" i="3"/>
  <c r="Q93" i="3"/>
  <c r="AH92" i="3"/>
  <c r="W92" i="3"/>
  <c r="V92" i="3"/>
  <c r="T92" i="3"/>
  <c r="X92" i="3" s="1"/>
  <c r="Z92" i="3" s="1"/>
  <c r="S92" i="3"/>
  <c r="Q92" i="3"/>
  <c r="AH91" i="3"/>
  <c r="W91" i="3"/>
  <c r="V91" i="3"/>
  <c r="T91" i="3"/>
  <c r="X91" i="3" s="1"/>
  <c r="Z91" i="3" s="1"/>
  <c r="S91" i="3"/>
  <c r="Q91" i="3"/>
  <c r="AH90" i="3"/>
  <c r="W90" i="3"/>
  <c r="V90" i="3"/>
  <c r="T90" i="3"/>
  <c r="X90" i="3" s="1"/>
  <c r="Z90" i="3" s="1"/>
  <c r="S90" i="3"/>
  <c r="Q90" i="3"/>
  <c r="AH89" i="3"/>
  <c r="W89" i="3"/>
  <c r="V89" i="3"/>
  <c r="T89" i="3"/>
  <c r="X89" i="3" s="1"/>
  <c r="Z89" i="3" s="1"/>
  <c r="S89" i="3"/>
  <c r="Q89" i="3"/>
  <c r="AH88" i="3"/>
  <c r="W88" i="3"/>
  <c r="V88" i="3"/>
  <c r="T88" i="3"/>
  <c r="X88" i="3" s="1"/>
  <c r="Z88" i="3" s="1"/>
  <c r="S88" i="3"/>
  <c r="Q88" i="3"/>
  <c r="AH87" i="3"/>
  <c r="V87" i="3"/>
  <c r="T87" i="3"/>
  <c r="X87" i="3" s="1"/>
  <c r="Z87" i="3" s="1"/>
  <c r="S87" i="3"/>
  <c r="Q87" i="3"/>
  <c r="K87" i="3"/>
  <c r="AH86" i="3"/>
  <c r="AG86" i="3"/>
  <c r="V86" i="3"/>
  <c r="W86" i="3" s="1"/>
  <c r="T86" i="3"/>
  <c r="X86" i="3" s="1"/>
  <c r="Z86" i="3" s="1"/>
  <c r="S86" i="3"/>
  <c r="Q86" i="3"/>
  <c r="K86" i="3"/>
  <c r="AH85" i="3"/>
  <c r="V85" i="3"/>
  <c r="W85" i="3" s="1"/>
  <c r="T85" i="3"/>
  <c r="X85" i="3" s="1"/>
  <c r="Z85" i="3" s="1"/>
  <c r="S85" i="3"/>
  <c r="Q85" i="3"/>
  <c r="K85" i="3"/>
  <c r="AH84" i="3"/>
  <c r="V84" i="3"/>
  <c r="W84" i="3" s="1"/>
  <c r="T84" i="3"/>
  <c r="X84" i="3" s="1"/>
  <c r="Z84" i="3" s="1"/>
  <c r="S84" i="3"/>
  <c r="Q84" i="3"/>
  <c r="K84" i="3"/>
  <c r="AH83" i="3"/>
  <c r="V83" i="3"/>
  <c r="T83" i="3"/>
  <c r="X83" i="3" s="1"/>
  <c r="Z83" i="3" s="1"/>
  <c r="S83" i="3"/>
  <c r="Q83" i="3"/>
  <c r="K83" i="3"/>
  <c r="AH82" i="3"/>
  <c r="V82" i="3"/>
  <c r="T82" i="3"/>
  <c r="X82" i="3" s="1"/>
  <c r="Z82" i="3" s="1"/>
  <c r="S82" i="3"/>
  <c r="Q82" i="3"/>
  <c r="K82" i="3"/>
  <c r="AH81" i="3"/>
  <c r="AG81" i="3"/>
  <c r="V81" i="3"/>
  <c r="W81" i="3" s="1"/>
  <c r="T81" i="3"/>
  <c r="X81" i="3" s="1"/>
  <c r="Z81" i="3" s="1"/>
  <c r="S81" i="3"/>
  <c r="Q81" i="3"/>
  <c r="K81" i="3"/>
  <c r="AH80" i="3"/>
  <c r="V80" i="3"/>
  <c r="W80" i="3" s="1"/>
  <c r="T80" i="3"/>
  <c r="X80" i="3" s="1"/>
  <c r="Z80" i="3" s="1"/>
  <c r="S80" i="3"/>
  <c r="Q80" i="3"/>
  <c r="K80" i="3"/>
  <c r="AH79" i="3"/>
  <c r="V79" i="3"/>
  <c r="T79" i="3"/>
  <c r="X79" i="3" s="1"/>
  <c r="Z79" i="3" s="1"/>
  <c r="S79" i="3"/>
  <c r="Q79" i="3"/>
  <c r="K79" i="3"/>
  <c r="AH78" i="3"/>
  <c r="V78" i="3"/>
  <c r="T78" i="3"/>
  <c r="X78" i="3" s="1"/>
  <c r="Z78" i="3" s="1"/>
  <c r="S78" i="3"/>
  <c r="Q78" i="3"/>
  <c r="K78" i="3"/>
  <c r="AH77" i="3"/>
  <c r="V77" i="3"/>
  <c r="W77" i="3" s="1"/>
  <c r="T77" i="3"/>
  <c r="X77" i="3" s="1"/>
  <c r="Z77" i="3" s="1"/>
  <c r="S77" i="3"/>
  <c r="Q77" i="3"/>
  <c r="K77" i="3"/>
  <c r="AH76" i="3"/>
  <c r="V76" i="3"/>
  <c r="AG76" i="3" s="1"/>
  <c r="T76" i="3"/>
  <c r="X76" i="3" s="1"/>
  <c r="Z76" i="3" s="1"/>
  <c r="S76" i="3"/>
  <c r="Q76" i="3"/>
  <c r="K76" i="3"/>
  <c r="AH75" i="3"/>
  <c r="AG75" i="3"/>
  <c r="V75" i="3"/>
  <c r="W75" i="3" s="1"/>
  <c r="T75" i="3"/>
  <c r="X75" i="3" s="1"/>
  <c r="Z75" i="3" s="1"/>
  <c r="S75" i="3"/>
  <c r="Q75" i="3"/>
  <c r="K75" i="3"/>
  <c r="AH74" i="3"/>
  <c r="V74" i="3"/>
  <c r="W74" i="3" s="1"/>
  <c r="T74" i="3"/>
  <c r="X74" i="3" s="1"/>
  <c r="Z74" i="3" s="1"/>
  <c r="S74" i="3"/>
  <c r="Q74" i="3"/>
  <c r="K74" i="3"/>
  <c r="AH73" i="3"/>
  <c r="V73" i="3"/>
  <c r="W73" i="3" s="1"/>
  <c r="T73" i="3"/>
  <c r="X73" i="3" s="1"/>
  <c r="Z73" i="3" s="1"/>
  <c r="S73" i="3"/>
  <c r="Q73" i="3"/>
  <c r="K73" i="3"/>
  <c r="AH72" i="3"/>
  <c r="V72" i="3"/>
  <c r="T72" i="3"/>
  <c r="X72" i="3" s="1"/>
  <c r="Z72" i="3" s="1"/>
  <c r="S72" i="3"/>
  <c r="Q72" i="3"/>
  <c r="K72" i="3"/>
  <c r="AH71" i="3"/>
  <c r="V71" i="3"/>
  <c r="AG71" i="3" s="1"/>
  <c r="T71" i="3"/>
  <c r="X71" i="3" s="1"/>
  <c r="Z71" i="3" s="1"/>
  <c r="S71" i="3"/>
  <c r="Q71" i="3"/>
  <c r="K71" i="3"/>
  <c r="AH70" i="3"/>
  <c r="W70" i="3"/>
  <c r="V70" i="3"/>
  <c r="AG70" i="3" s="1"/>
  <c r="T70" i="3"/>
  <c r="X70" i="3" s="1"/>
  <c r="Z70" i="3" s="1"/>
  <c r="S70" i="3"/>
  <c r="Q70" i="3"/>
  <c r="K70" i="3"/>
  <c r="AH69" i="3"/>
  <c r="V69" i="3"/>
  <c r="AG69" i="3" s="1"/>
  <c r="T69" i="3"/>
  <c r="X69" i="3" s="1"/>
  <c r="Z69" i="3" s="1"/>
  <c r="S69" i="3"/>
  <c r="Q69" i="3"/>
  <c r="K69" i="3"/>
  <c r="AH68" i="3"/>
  <c r="V68" i="3"/>
  <c r="T68" i="3"/>
  <c r="X68" i="3" s="1"/>
  <c r="Z68" i="3" s="1"/>
  <c r="S68" i="3"/>
  <c r="Q68" i="3"/>
  <c r="K68" i="3"/>
  <c r="AH67" i="3"/>
  <c r="V67" i="3"/>
  <c r="AG67" i="3" s="1"/>
  <c r="T67" i="3"/>
  <c r="X67" i="3" s="1"/>
  <c r="Z67" i="3" s="1"/>
  <c r="S67" i="3"/>
  <c r="Q67" i="3"/>
  <c r="K67" i="3"/>
  <c r="AH66" i="3"/>
  <c r="W66" i="3"/>
  <c r="V66" i="3"/>
  <c r="AG66" i="3" s="1"/>
  <c r="T66" i="3"/>
  <c r="X66" i="3" s="1"/>
  <c r="Z66" i="3" s="1"/>
  <c r="S66" i="3"/>
  <c r="Q66" i="3"/>
  <c r="K66" i="3"/>
  <c r="AH65" i="3"/>
  <c r="V65" i="3"/>
  <c r="AG65" i="3" s="1"/>
  <c r="T65" i="3"/>
  <c r="X65" i="3" s="1"/>
  <c r="Z65" i="3" s="1"/>
  <c r="S65" i="3"/>
  <c r="Q65" i="3"/>
  <c r="K65" i="3"/>
  <c r="AH64" i="3"/>
  <c r="V64" i="3"/>
  <c r="T64" i="3"/>
  <c r="X64" i="3" s="1"/>
  <c r="Z64" i="3" s="1"/>
  <c r="S64" i="3"/>
  <c r="Q64" i="3"/>
  <c r="K64" i="3"/>
  <c r="AH63" i="3"/>
  <c r="V63" i="3"/>
  <c r="AG63" i="3" s="1"/>
  <c r="T63" i="3"/>
  <c r="X63" i="3" s="1"/>
  <c r="Z63" i="3" s="1"/>
  <c r="S63" i="3"/>
  <c r="Q63" i="3"/>
  <c r="K63" i="3"/>
  <c r="AH62" i="3"/>
  <c r="W62" i="3"/>
  <c r="V62" i="3"/>
  <c r="AG62" i="3" s="1"/>
  <c r="T62" i="3"/>
  <c r="X62" i="3" s="1"/>
  <c r="Z62" i="3" s="1"/>
  <c r="S62" i="3"/>
  <c r="Q62" i="3"/>
  <c r="K62" i="3"/>
  <c r="AH61" i="3"/>
  <c r="V61" i="3"/>
  <c r="AG61" i="3" s="1"/>
  <c r="T61" i="3"/>
  <c r="X61" i="3" s="1"/>
  <c r="Z61" i="3" s="1"/>
  <c r="S61" i="3"/>
  <c r="Q61" i="3"/>
  <c r="K61" i="3"/>
  <c r="AH60" i="3"/>
  <c r="V60" i="3"/>
  <c r="T60" i="3"/>
  <c r="X60" i="3" s="1"/>
  <c r="Z60" i="3" s="1"/>
  <c r="S60" i="3"/>
  <c r="Q60" i="3"/>
  <c r="K60" i="3"/>
  <c r="AH59" i="3"/>
  <c r="V59" i="3"/>
  <c r="AG59" i="3" s="1"/>
  <c r="T59" i="3"/>
  <c r="X59" i="3" s="1"/>
  <c r="Z59" i="3" s="1"/>
  <c r="S59" i="3"/>
  <c r="Q59" i="3"/>
  <c r="K59" i="3"/>
  <c r="AH58" i="3"/>
  <c r="W58" i="3"/>
  <c r="V58" i="3"/>
  <c r="AG58" i="3" s="1"/>
  <c r="T58" i="3"/>
  <c r="X58" i="3" s="1"/>
  <c r="Z58" i="3" s="1"/>
  <c r="S58" i="3"/>
  <c r="Q58" i="3"/>
  <c r="K58" i="3"/>
  <c r="AH57" i="3"/>
  <c r="V57" i="3"/>
  <c r="AG57" i="3" s="1"/>
  <c r="T57" i="3"/>
  <c r="X57" i="3" s="1"/>
  <c r="Z57" i="3" s="1"/>
  <c r="S57" i="3"/>
  <c r="Q57" i="3"/>
  <c r="K57" i="3"/>
  <c r="AH56" i="3"/>
  <c r="V56" i="3"/>
  <c r="AG56" i="3" s="1"/>
  <c r="T56" i="3"/>
  <c r="X56" i="3" s="1"/>
  <c r="Z56" i="3" s="1"/>
  <c r="S56" i="3"/>
  <c r="Q56" i="3"/>
  <c r="K56" i="3"/>
  <c r="AH55" i="3"/>
  <c r="V55" i="3"/>
  <c r="AG55" i="3" s="1"/>
  <c r="T55" i="3"/>
  <c r="X55" i="3" s="1"/>
  <c r="Z55" i="3" s="1"/>
  <c r="S55" i="3"/>
  <c r="Q55" i="3"/>
  <c r="K55" i="3"/>
  <c r="AH54" i="3"/>
  <c r="W54" i="3"/>
  <c r="V54" i="3"/>
  <c r="AG54" i="3" s="1"/>
  <c r="T54" i="3"/>
  <c r="X54" i="3" s="1"/>
  <c r="Z54" i="3" s="1"/>
  <c r="S54" i="3"/>
  <c r="Q54" i="3"/>
  <c r="K54" i="3"/>
  <c r="AH53" i="3"/>
  <c r="V53" i="3"/>
  <c r="AG53" i="3" s="1"/>
  <c r="T53" i="3"/>
  <c r="X53" i="3" s="1"/>
  <c r="Z53" i="3" s="1"/>
  <c r="S53" i="3"/>
  <c r="Q53" i="3"/>
  <c r="K53" i="3"/>
  <c r="AH52" i="3"/>
  <c r="V52" i="3"/>
  <c r="T52" i="3"/>
  <c r="X52" i="3" s="1"/>
  <c r="Z52" i="3" s="1"/>
  <c r="S52" i="3"/>
  <c r="Q52" i="3"/>
  <c r="K52" i="3"/>
  <c r="AH51" i="3"/>
  <c r="V51" i="3"/>
  <c r="AG51" i="3" s="1"/>
  <c r="T51" i="3"/>
  <c r="X51" i="3" s="1"/>
  <c r="Z51" i="3" s="1"/>
  <c r="S51" i="3"/>
  <c r="Q51" i="3"/>
  <c r="K51" i="3"/>
  <c r="AH50" i="3"/>
  <c r="V50" i="3"/>
  <c r="AG50" i="3" s="1"/>
  <c r="T50" i="3"/>
  <c r="X50" i="3" s="1"/>
  <c r="Z50" i="3" s="1"/>
  <c r="S50" i="3"/>
  <c r="Q50" i="3"/>
  <c r="K50" i="3"/>
  <c r="AH49" i="3"/>
  <c r="V49" i="3"/>
  <c r="AG49" i="3" s="1"/>
  <c r="T49" i="3"/>
  <c r="X49" i="3" s="1"/>
  <c r="Z49" i="3" s="1"/>
  <c r="S49" i="3"/>
  <c r="Q49" i="3"/>
  <c r="K49" i="3"/>
  <c r="AH48" i="3"/>
  <c r="W48" i="3"/>
  <c r="V48" i="3"/>
  <c r="AG48" i="3" s="1"/>
  <c r="T48" i="3"/>
  <c r="X48" i="3" s="1"/>
  <c r="Z48" i="3" s="1"/>
  <c r="S48" i="3"/>
  <c r="Q48" i="3"/>
  <c r="K48" i="3"/>
  <c r="AH47" i="3"/>
  <c r="V47" i="3"/>
  <c r="AG47" i="3" s="1"/>
  <c r="T47" i="3"/>
  <c r="X47" i="3" s="1"/>
  <c r="Z47" i="3" s="1"/>
  <c r="S47" i="3"/>
  <c r="Q47" i="3"/>
  <c r="K47" i="3"/>
  <c r="AH46" i="3"/>
  <c r="V46" i="3"/>
  <c r="AG46" i="3" s="1"/>
  <c r="T46" i="3"/>
  <c r="X46" i="3" s="1"/>
  <c r="Z46" i="3" s="1"/>
  <c r="S46" i="3"/>
  <c r="Q46" i="3"/>
  <c r="K46" i="3"/>
  <c r="AH45" i="3"/>
  <c r="V45" i="3"/>
  <c r="AG45" i="3" s="1"/>
  <c r="T45" i="3"/>
  <c r="X45" i="3" s="1"/>
  <c r="Z45" i="3" s="1"/>
  <c r="S45" i="3"/>
  <c r="Q45" i="3"/>
  <c r="K45" i="3"/>
  <c r="AH44" i="3"/>
  <c r="W44" i="3"/>
  <c r="V44" i="3"/>
  <c r="AG44" i="3" s="1"/>
  <c r="T44" i="3"/>
  <c r="X44" i="3" s="1"/>
  <c r="Z44" i="3" s="1"/>
  <c r="S44" i="3"/>
  <c r="Q44" i="3"/>
  <c r="K44" i="3"/>
  <c r="AH43" i="3"/>
  <c r="V43" i="3"/>
  <c r="AG43" i="3" s="1"/>
  <c r="T43" i="3"/>
  <c r="X43" i="3" s="1"/>
  <c r="Z43" i="3" s="1"/>
  <c r="S43" i="3"/>
  <c r="Q43" i="3"/>
  <c r="K43" i="3"/>
  <c r="AH42" i="3"/>
  <c r="V42" i="3"/>
  <c r="AG42" i="3" s="1"/>
  <c r="T42" i="3"/>
  <c r="X42" i="3" s="1"/>
  <c r="Z42" i="3" s="1"/>
  <c r="S42" i="3"/>
  <c r="Q42" i="3"/>
  <c r="K42" i="3"/>
  <c r="AH41" i="3"/>
  <c r="V41" i="3"/>
  <c r="AG41" i="3" s="1"/>
  <c r="T41" i="3"/>
  <c r="X41" i="3" s="1"/>
  <c r="Z41" i="3" s="1"/>
  <c r="S41" i="3"/>
  <c r="Q41" i="3"/>
  <c r="K41" i="3"/>
  <c r="AH40" i="3"/>
  <c r="W40" i="3"/>
  <c r="V40" i="3"/>
  <c r="AG40" i="3" s="1"/>
  <c r="T40" i="3"/>
  <c r="X40" i="3" s="1"/>
  <c r="Z40" i="3" s="1"/>
  <c r="S40" i="3"/>
  <c r="Q40" i="3"/>
  <c r="K40" i="3"/>
  <c r="AH39" i="3"/>
  <c r="V39" i="3"/>
  <c r="AG39" i="3" s="1"/>
  <c r="T39" i="3"/>
  <c r="X39" i="3" s="1"/>
  <c r="Z39" i="3" s="1"/>
  <c r="S39" i="3"/>
  <c r="Q39" i="3"/>
  <c r="K39" i="3"/>
  <c r="AH38" i="3"/>
  <c r="V38" i="3"/>
  <c r="AG38" i="3" s="1"/>
  <c r="T38" i="3"/>
  <c r="X38" i="3" s="1"/>
  <c r="Z38" i="3" s="1"/>
  <c r="S38" i="3"/>
  <c r="Q38" i="3"/>
  <c r="K38" i="3"/>
  <c r="AH37" i="3"/>
  <c r="V37" i="3"/>
  <c r="AG37" i="3" s="1"/>
  <c r="T37" i="3"/>
  <c r="X37" i="3" s="1"/>
  <c r="Z37" i="3" s="1"/>
  <c r="S37" i="3"/>
  <c r="Q37" i="3"/>
  <c r="K37" i="3"/>
  <c r="AH36" i="3"/>
  <c r="W36" i="3"/>
  <c r="V36" i="3"/>
  <c r="AG36" i="3" s="1"/>
  <c r="T36" i="3"/>
  <c r="X36" i="3" s="1"/>
  <c r="Z36" i="3" s="1"/>
  <c r="S36" i="3"/>
  <c r="Q36" i="3"/>
  <c r="K36" i="3"/>
  <c r="AH35" i="3"/>
  <c r="V35" i="3"/>
  <c r="AG35" i="3" s="1"/>
  <c r="T35" i="3"/>
  <c r="X35" i="3" s="1"/>
  <c r="Z35" i="3" s="1"/>
  <c r="S35" i="3"/>
  <c r="Q35" i="3"/>
  <c r="K35" i="3"/>
  <c r="AH34" i="3"/>
  <c r="V34" i="3"/>
  <c r="AG34" i="3" s="1"/>
  <c r="T34" i="3"/>
  <c r="X34" i="3" s="1"/>
  <c r="Z34" i="3" s="1"/>
  <c r="S34" i="3"/>
  <c r="Q34" i="3"/>
  <c r="K34" i="3"/>
  <c r="AH33" i="3"/>
  <c r="V33" i="3"/>
  <c r="AG33" i="3" s="1"/>
  <c r="T33" i="3"/>
  <c r="X33" i="3" s="1"/>
  <c r="Z33" i="3" s="1"/>
  <c r="S33" i="3"/>
  <c r="Q33" i="3"/>
  <c r="K33" i="3"/>
  <c r="AH32" i="3"/>
  <c r="W32" i="3"/>
  <c r="V32" i="3"/>
  <c r="AG32" i="3" s="1"/>
  <c r="T32" i="3"/>
  <c r="X32" i="3" s="1"/>
  <c r="Z32" i="3" s="1"/>
  <c r="S32" i="3"/>
  <c r="Q32" i="3"/>
  <c r="K32" i="3"/>
  <c r="AH31" i="3"/>
  <c r="V31" i="3"/>
  <c r="AG31" i="3" s="1"/>
  <c r="T31" i="3"/>
  <c r="X31" i="3" s="1"/>
  <c r="Z31" i="3" s="1"/>
  <c r="S31" i="3"/>
  <c r="Q31" i="3"/>
  <c r="K31" i="3"/>
  <c r="AH30" i="3"/>
  <c r="V30" i="3"/>
  <c r="AG30" i="3" s="1"/>
  <c r="T30" i="3"/>
  <c r="X30" i="3" s="1"/>
  <c r="Z30" i="3" s="1"/>
  <c r="S30" i="3"/>
  <c r="Q30" i="3"/>
  <c r="K30" i="3"/>
  <c r="AH29" i="3"/>
  <c r="V29" i="3"/>
  <c r="AG29" i="3" s="1"/>
  <c r="T29" i="3"/>
  <c r="X29" i="3" s="1"/>
  <c r="Z29" i="3" s="1"/>
  <c r="S29" i="3"/>
  <c r="Q29" i="3"/>
  <c r="K29" i="3"/>
  <c r="AH28" i="3"/>
  <c r="W28" i="3"/>
  <c r="V28" i="3"/>
  <c r="AG28" i="3" s="1"/>
  <c r="T28" i="3"/>
  <c r="X28" i="3" s="1"/>
  <c r="Z28" i="3" s="1"/>
  <c r="S28" i="3"/>
  <c r="Q28" i="3"/>
  <c r="K28" i="3"/>
  <c r="AH27" i="3"/>
  <c r="V27" i="3"/>
  <c r="AG27" i="3" s="1"/>
  <c r="T27" i="3"/>
  <c r="X27" i="3" s="1"/>
  <c r="Z27" i="3" s="1"/>
  <c r="S27" i="3"/>
  <c r="Q27" i="3"/>
  <c r="K27" i="3"/>
  <c r="AH26" i="3"/>
  <c r="V26" i="3"/>
  <c r="AG26" i="3" s="1"/>
  <c r="T26" i="3"/>
  <c r="X26" i="3" s="1"/>
  <c r="Z26" i="3" s="1"/>
  <c r="S26" i="3"/>
  <c r="Q26" i="3"/>
  <c r="K26" i="3"/>
  <c r="AH25" i="3"/>
  <c r="V25" i="3"/>
  <c r="AG25" i="3" s="1"/>
  <c r="T25" i="3"/>
  <c r="X25" i="3" s="1"/>
  <c r="Z25" i="3" s="1"/>
  <c r="S25" i="3"/>
  <c r="Q25" i="3"/>
  <c r="K25" i="3"/>
  <c r="AH24" i="3"/>
  <c r="W24" i="3"/>
  <c r="V24" i="3"/>
  <c r="AG24" i="3" s="1"/>
  <c r="T24" i="3"/>
  <c r="X24" i="3" s="1"/>
  <c r="Z24" i="3" s="1"/>
  <c r="S24" i="3"/>
  <c r="Q24" i="3"/>
  <c r="K24" i="3"/>
  <c r="AH23" i="3"/>
  <c r="V23" i="3"/>
  <c r="AG23" i="3" s="1"/>
  <c r="T23" i="3"/>
  <c r="X23" i="3" s="1"/>
  <c r="Z23" i="3" s="1"/>
  <c r="S23" i="3"/>
  <c r="Q23" i="3"/>
  <c r="K23" i="3"/>
  <c r="AH22" i="3"/>
  <c r="V22" i="3"/>
  <c r="AG22" i="3" s="1"/>
  <c r="T22" i="3"/>
  <c r="X22" i="3" s="1"/>
  <c r="Z22" i="3" s="1"/>
  <c r="S22" i="3"/>
  <c r="Q22" i="3"/>
  <c r="K22" i="3"/>
  <c r="AH21" i="3"/>
  <c r="V21" i="3"/>
  <c r="AG21" i="3" s="1"/>
  <c r="T21" i="3"/>
  <c r="X21" i="3" s="1"/>
  <c r="Z21" i="3" s="1"/>
  <c r="S21" i="3"/>
  <c r="Q21" i="3"/>
  <c r="K21" i="3"/>
  <c r="AH20" i="3"/>
  <c r="W20" i="3"/>
  <c r="V20" i="3"/>
  <c r="AG20" i="3" s="1"/>
  <c r="T20" i="3"/>
  <c r="X20" i="3" s="1"/>
  <c r="Z20" i="3" s="1"/>
  <c r="S20" i="3"/>
  <c r="Q20" i="3"/>
  <c r="K20" i="3"/>
  <c r="AH19" i="3"/>
  <c r="V19" i="3"/>
  <c r="AG19" i="3" s="1"/>
  <c r="T19" i="3"/>
  <c r="X19" i="3" s="1"/>
  <c r="Z19" i="3" s="1"/>
  <c r="S19" i="3"/>
  <c r="Q19" i="3"/>
  <c r="K19" i="3"/>
  <c r="AH18" i="3"/>
  <c r="V18" i="3"/>
  <c r="AG18" i="3" s="1"/>
  <c r="T18" i="3"/>
  <c r="X18" i="3" s="1"/>
  <c r="Z18" i="3" s="1"/>
  <c r="S18" i="3"/>
  <c r="Q18" i="3"/>
  <c r="K18" i="3"/>
  <c r="AH17" i="3"/>
  <c r="V17" i="3"/>
  <c r="AG17" i="3" s="1"/>
  <c r="T17" i="3"/>
  <c r="X17" i="3" s="1"/>
  <c r="Z17" i="3" s="1"/>
  <c r="S17" i="3"/>
  <c r="Q17" i="3"/>
  <c r="AH16" i="3"/>
  <c r="V16" i="3"/>
  <c r="AG16" i="3" s="1"/>
  <c r="T16" i="3"/>
  <c r="X16" i="3" s="1"/>
  <c r="Z16" i="3" s="1"/>
  <c r="S16" i="3"/>
  <c r="Q16" i="3"/>
  <c r="K16" i="3"/>
  <c r="AH15" i="3"/>
  <c r="V15" i="3"/>
  <c r="AG15" i="3" s="1"/>
  <c r="T15" i="3"/>
  <c r="X15" i="3" s="1"/>
  <c r="Z15" i="3" s="1"/>
  <c r="S15" i="3"/>
  <c r="Q15" i="3"/>
  <c r="K15" i="3"/>
  <c r="AH14" i="3"/>
  <c r="W14" i="3"/>
  <c r="V14" i="3"/>
  <c r="AG14" i="3" s="1"/>
  <c r="T14" i="3"/>
  <c r="X14" i="3" s="1"/>
  <c r="Z14" i="3" s="1"/>
  <c r="S14" i="3"/>
  <c r="Q14" i="3"/>
  <c r="K14" i="3"/>
  <c r="AH13" i="3"/>
  <c r="V13" i="3"/>
  <c r="AG13" i="3" s="1"/>
  <c r="T13" i="3"/>
  <c r="X13" i="3" s="1"/>
  <c r="Z13" i="3" s="1"/>
  <c r="S13" i="3"/>
  <c r="Q13" i="3"/>
  <c r="K13" i="3"/>
  <c r="AH12" i="3"/>
  <c r="V12" i="3"/>
  <c r="AG12" i="3" s="1"/>
  <c r="T12" i="3"/>
  <c r="X12" i="3" s="1"/>
  <c r="Z12" i="3" s="1"/>
  <c r="S12" i="3"/>
  <c r="Q12" i="3"/>
  <c r="K12" i="3"/>
  <c r="AH11" i="3"/>
  <c r="V11" i="3"/>
  <c r="AG11" i="3" s="1"/>
  <c r="T11" i="3"/>
  <c r="X11" i="3" s="1"/>
  <c r="Z11" i="3" s="1"/>
  <c r="S11" i="3"/>
  <c r="Q11" i="3"/>
  <c r="K11" i="3"/>
  <c r="AH10" i="3"/>
  <c r="V10" i="3"/>
  <c r="AG10" i="3" s="1"/>
  <c r="T10" i="3"/>
  <c r="X10" i="3" s="1"/>
  <c r="Z10" i="3" s="1"/>
  <c r="S10" i="3"/>
  <c r="Q10" i="3"/>
  <c r="K10" i="3"/>
  <c r="AH9" i="3"/>
  <c r="V9" i="3"/>
  <c r="AG9" i="3" s="1"/>
  <c r="T9" i="3"/>
  <c r="X9" i="3" s="1"/>
  <c r="Z9" i="3" s="1"/>
  <c r="S9" i="3"/>
  <c r="Q9" i="3"/>
  <c r="K9" i="3"/>
  <c r="AH8" i="3"/>
  <c r="V8" i="3"/>
  <c r="AG8" i="3" s="1"/>
  <c r="T8" i="3"/>
  <c r="X8" i="3" s="1"/>
  <c r="Z8" i="3" s="1"/>
  <c r="S8" i="3"/>
  <c r="Q8" i="3"/>
  <c r="K8" i="3"/>
  <c r="AH7" i="3"/>
  <c r="V7" i="3"/>
  <c r="AG7" i="3" s="1"/>
  <c r="T7" i="3"/>
  <c r="X7" i="3" s="1"/>
  <c r="Z7" i="3" s="1"/>
  <c r="S7" i="3"/>
  <c r="Q7" i="3"/>
  <c r="K7" i="3"/>
  <c r="AH6" i="3"/>
  <c r="V6" i="3"/>
  <c r="AG6" i="3" s="1"/>
  <c r="T6" i="3"/>
  <c r="X6" i="3" s="1"/>
  <c r="Z6" i="3" s="1"/>
  <c r="S6" i="3"/>
  <c r="Q6" i="3"/>
  <c r="K6" i="3"/>
  <c r="AH5" i="3"/>
  <c r="W5" i="3"/>
  <c r="V5" i="3"/>
  <c r="AG5" i="3" s="1"/>
  <c r="T5" i="3"/>
  <c r="X5" i="3" s="1"/>
  <c r="Z5" i="3" s="1"/>
  <c r="S5" i="3"/>
  <c r="Q5" i="3"/>
  <c r="K5" i="3"/>
  <c r="AH4" i="3"/>
  <c r="V4" i="3"/>
  <c r="AG4" i="3" s="1"/>
  <c r="T4" i="3"/>
  <c r="X4" i="3" s="1"/>
  <c r="Z4" i="3" s="1"/>
  <c r="S4" i="3"/>
  <c r="Q4" i="3"/>
  <c r="K4" i="3"/>
  <c r="AH3" i="3"/>
  <c r="V3" i="3"/>
  <c r="AG3" i="3" s="1"/>
  <c r="T3" i="3"/>
  <c r="X3" i="3" s="1"/>
  <c r="Z3" i="3" s="1"/>
  <c r="S3" i="3"/>
  <c r="Q3" i="3"/>
  <c r="K3" i="3"/>
  <c r="AH2" i="3"/>
  <c r="V2" i="3"/>
  <c r="AG2" i="3" s="1"/>
  <c r="T2" i="3"/>
  <c r="X2" i="3" s="1"/>
  <c r="Z2" i="3" s="1"/>
  <c r="S2" i="3"/>
  <c r="Q2" i="3"/>
  <c r="K2" i="3"/>
  <c r="AL267" i="2"/>
  <c r="AI267" i="2"/>
  <c r="AH267" i="2"/>
  <c r="AK267" i="2" s="1"/>
  <c r="AL266" i="2"/>
  <c r="AN266" i="2" s="1"/>
  <c r="AI266" i="2"/>
  <c r="AH266" i="2"/>
  <c r="AK266" i="2" s="1"/>
  <c r="AL265" i="2"/>
  <c r="AM265" i="2" s="1"/>
  <c r="AP265" i="2" s="1"/>
  <c r="AI265" i="2"/>
  <c r="AH265" i="2"/>
  <c r="AK265" i="2" s="1"/>
  <c r="AL264" i="2"/>
  <c r="AN264" i="2" s="1"/>
  <c r="AI264" i="2"/>
  <c r="AH264" i="2"/>
  <c r="AK264" i="2" s="1"/>
  <c r="AL263" i="2"/>
  <c r="AN263" i="2" s="1"/>
  <c r="AI263" i="2"/>
  <c r="AH263" i="2"/>
  <c r="AK263" i="2" s="1"/>
  <c r="AL262" i="2"/>
  <c r="AN262" i="2" s="1"/>
  <c r="AI262" i="2"/>
  <c r="AH262" i="2"/>
  <c r="AK262" i="2" s="1"/>
  <c r="AL261" i="2"/>
  <c r="AN261" i="2" s="1"/>
  <c r="AI261" i="2"/>
  <c r="AH261" i="2"/>
  <c r="AK261" i="2" s="1"/>
  <c r="AL260" i="2"/>
  <c r="AN260" i="2" s="1"/>
  <c r="AI260" i="2"/>
  <c r="AH260" i="2"/>
  <c r="AL259" i="2"/>
  <c r="AN259" i="2" s="1"/>
  <c r="AI259" i="2"/>
  <c r="AH259" i="2"/>
  <c r="AL258" i="2"/>
  <c r="AN258" i="2" s="1"/>
  <c r="AI258" i="2"/>
  <c r="AH258" i="2"/>
  <c r="AL257" i="2"/>
  <c r="AN257" i="2" s="1"/>
  <c r="AI257" i="2"/>
  <c r="AH257" i="2"/>
  <c r="AL256" i="2"/>
  <c r="AN256" i="2" s="1"/>
  <c r="AI256" i="2"/>
  <c r="AH256" i="2"/>
  <c r="AL255" i="2"/>
  <c r="AN255" i="2" s="1"/>
  <c r="AI255" i="2"/>
  <c r="AH255" i="2"/>
  <c r="AL254" i="2"/>
  <c r="AN254" i="2" s="1"/>
  <c r="AH254" i="2"/>
  <c r="AL253" i="2"/>
  <c r="AN253" i="2" s="1"/>
  <c r="AH253" i="2"/>
  <c r="AL252" i="2"/>
  <c r="AN252" i="2" s="1"/>
  <c r="AH252" i="2"/>
  <c r="AL251" i="2"/>
  <c r="AN251" i="2" s="1"/>
  <c r="AI251" i="2"/>
  <c r="AH251" i="2"/>
  <c r="AL250" i="2"/>
  <c r="AN250" i="2" s="1"/>
  <c r="AI250" i="2"/>
  <c r="AH250" i="2"/>
  <c r="AL249" i="2"/>
  <c r="AN249" i="2" s="1"/>
  <c r="AI249" i="2"/>
  <c r="AH249" i="2"/>
  <c r="AL248" i="2"/>
  <c r="AN248" i="2" s="1"/>
  <c r="AI248" i="2"/>
  <c r="AH248" i="2"/>
  <c r="AL247" i="2"/>
  <c r="AN247" i="2" s="1"/>
  <c r="AI247" i="2"/>
  <c r="AH247" i="2"/>
  <c r="AL246" i="2"/>
  <c r="AN246" i="2" s="1"/>
  <c r="AI246" i="2"/>
  <c r="AH246" i="2"/>
  <c r="AL245" i="2"/>
  <c r="AN245" i="2" s="1"/>
  <c r="AI245" i="2"/>
  <c r="AH245" i="2"/>
  <c r="AL244" i="2"/>
  <c r="AN244" i="2" s="1"/>
  <c r="AI244" i="2"/>
  <c r="AH244" i="2"/>
  <c r="AL243" i="2"/>
  <c r="AN243" i="2" s="1"/>
  <c r="AI243" i="2"/>
  <c r="AH243" i="2"/>
  <c r="AL242" i="2"/>
  <c r="AN242" i="2" s="1"/>
  <c r="AH242" i="2"/>
  <c r="AL241" i="2"/>
  <c r="AN241" i="2" s="1"/>
  <c r="AI241" i="2"/>
  <c r="AH241" i="2"/>
  <c r="AL240" i="2"/>
  <c r="AN240" i="2" s="1"/>
  <c r="AH240" i="2"/>
  <c r="AL239" i="2"/>
  <c r="AN239" i="2" s="1"/>
  <c r="AI239" i="2"/>
  <c r="AH239" i="2"/>
  <c r="AL238" i="2"/>
  <c r="AN238" i="2" s="1"/>
  <c r="AI238" i="2"/>
  <c r="AH238" i="2"/>
  <c r="AL237" i="2"/>
  <c r="AN237" i="2" s="1"/>
  <c r="AI237" i="2"/>
  <c r="AH237" i="2"/>
  <c r="AL236" i="2"/>
  <c r="AN236" i="2" s="1"/>
  <c r="AI236" i="2"/>
  <c r="AH236" i="2"/>
  <c r="AL235" i="2"/>
  <c r="AN235" i="2" s="1"/>
  <c r="AI235" i="2"/>
  <c r="AH235" i="2"/>
  <c r="AL234" i="2"/>
  <c r="AN234" i="2" s="1"/>
  <c r="AI234" i="2"/>
  <c r="AH234" i="2"/>
  <c r="AL233" i="2"/>
  <c r="AN233" i="2" s="1"/>
  <c r="AI233" i="2"/>
  <c r="AH233" i="2"/>
  <c r="AL232" i="2"/>
  <c r="AN232" i="2" s="1"/>
  <c r="AI232" i="2"/>
  <c r="AH232" i="2"/>
  <c r="AL231" i="2"/>
  <c r="AN231" i="2" s="1"/>
  <c r="AI231" i="2"/>
  <c r="AH231" i="2"/>
  <c r="AL230" i="2"/>
  <c r="AN230" i="2" s="1"/>
  <c r="AI230" i="2"/>
  <c r="AH230" i="2"/>
  <c r="AL229" i="2"/>
  <c r="AN229" i="2" s="1"/>
  <c r="AI229" i="2"/>
  <c r="AH229" i="2"/>
  <c r="AL228" i="2"/>
  <c r="AN228" i="2" s="1"/>
  <c r="AI228" i="2"/>
  <c r="AH228" i="2"/>
  <c r="AL227" i="2"/>
  <c r="AN227" i="2" s="1"/>
  <c r="AI227" i="2"/>
  <c r="AH227" i="2"/>
  <c r="AL226" i="2"/>
  <c r="AN226" i="2" s="1"/>
  <c r="AI226" i="2"/>
  <c r="AH226" i="2"/>
  <c r="AL225" i="2"/>
  <c r="AN225" i="2" s="1"/>
  <c r="AI225" i="2"/>
  <c r="AH225" i="2"/>
  <c r="AL224" i="2"/>
  <c r="AN224" i="2" s="1"/>
  <c r="AI224" i="2"/>
  <c r="AH224" i="2"/>
  <c r="AL223" i="2"/>
  <c r="AN223" i="2" s="1"/>
  <c r="AI223" i="2"/>
  <c r="AH223" i="2"/>
  <c r="AL222" i="2"/>
  <c r="AI222" i="2"/>
  <c r="AH222" i="2"/>
  <c r="AL221" i="2"/>
  <c r="AI221" i="2"/>
  <c r="AH221" i="2"/>
  <c r="AL220" i="2"/>
  <c r="AI220" i="2"/>
  <c r="AH220" i="2"/>
  <c r="AL219" i="2"/>
  <c r="AI219" i="2"/>
  <c r="AH219" i="2"/>
  <c r="AL218" i="2"/>
  <c r="AI218" i="2"/>
  <c r="AH218" i="2"/>
  <c r="AL217" i="2"/>
  <c r="AI217" i="2"/>
  <c r="AH217" i="2"/>
  <c r="AL216" i="2"/>
  <c r="AI216" i="2"/>
  <c r="AH216" i="2"/>
  <c r="AL215" i="2"/>
  <c r="AI215" i="2"/>
  <c r="AH215" i="2"/>
  <c r="AL214" i="2"/>
  <c r="AI214" i="2"/>
  <c r="AH214" i="2"/>
  <c r="AL213" i="2"/>
  <c r="AI213" i="2"/>
  <c r="AH213" i="2"/>
  <c r="AL212" i="2"/>
  <c r="AI212" i="2"/>
  <c r="AH212" i="2"/>
  <c r="AL211" i="2"/>
  <c r="AI211" i="2"/>
  <c r="AH211" i="2"/>
  <c r="AL210" i="2"/>
  <c r="AI210" i="2"/>
  <c r="AH210" i="2"/>
  <c r="AL209" i="2"/>
  <c r="AI209" i="2"/>
  <c r="AH209" i="2"/>
  <c r="AL208" i="2"/>
  <c r="AI208" i="2"/>
  <c r="AH208" i="2"/>
  <c r="AL207" i="2"/>
  <c r="AI207" i="2"/>
  <c r="AH207" i="2"/>
  <c r="AB207" i="2"/>
  <c r="AL206" i="2"/>
  <c r="AN206" i="2" s="1"/>
  <c r="AI206" i="2"/>
  <c r="AH206" i="2"/>
  <c r="AK206" i="2" s="1"/>
  <c r="AP205" i="2"/>
  <c r="AN205" i="2"/>
  <c r="AI205" i="2"/>
  <c r="AH205" i="2"/>
  <c r="AK205" i="2" s="1"/>
  <c r="AL204" i="2"/>
  <c r="AN204" i="2" s="1"/>
  <c r="AI204" i="2"/>
  <c r="AH204" i="2"/>
  <c r="AK204" i="2" s="1"/>
  <c r="AL203" i="2"/>
  <c r="AN203" i="2" s="1"/>
  <c r="AI203" i="2"/>
  <c r="AH203" i="2"/>
  <c r="AK203" i="2" s="1"/>
  <c r="AH200" i="2"/>
  <c r="V200" i="2"/>
  <c r="AG200" i="2" s="1"/>
  <c r="T200" i="2"/>
  <c r="X200" i="2" s="1"/>
  <c r="Z200" i="2" s="1"/>
  <c r="S200" i="2"/>
  <c r="Q200" i="2"/>
  <c r="K200" i="2"/>
  <c r="AH199" i="2"/>
  <c r="V199" i="2"/>
  <c r="W199" i="2" s="1"/>
  <c r="T199" i="2"/>
  <c r="X199" i="2" s="1"/>
  <c r="Z199" i="2" s="1"/>
  <c r="S199" i="2"/>
  <c r="Q199" i="2"/>
  <c r="AH198" i="2"/>
  <c r="V198" i="2"/>
  <c r="W198" i="2" s="1"/>
  <c r="T198" i="2"/>
  <c r="X198" i="2" s="1"/>
  <c r="Z198" i="2" s="1"/>
  <c r="S198" i="2"/>
  <c r="Q198" i="2"/>
  <c r="AH197" i="2"/>
  <c r="V197" i="2"/>
  <c r="W197" i="2" s="1"/>
  <c r="T197" i="2"/>
  <c r="X197" i="2" s="1"/>
  <c r="Z197" i="2" s="1"/>
  <c r="S197" i="2"/>
  <c r="Q197" i="2"/>
  <c r="AH196" i="2"/>
  <c r="V196" i="2"/>
  <c r="W196" i="2" s="1"/>
  <c r="T196" i="2"/>
  <c r="X196" i="2" s="1"/>
  <c r="Z196" i="2" s="1"/>
  <c r="S196" i="2"/>
  <c r="Q196" i="2"/>
  <c r="AH195" i="2"/>
  <c r="V195" i="2"/>
  <c r="W195" i="2" s="1"/>
  <c r="T195" i="2"/>
  <c r="X195" i="2" s="1"/>
  <c r="Z195" i="2" s="1"/>
  <c r="S195" i="2"/>
  <c r="Q195" i="2"/>
  <c r="AH194" i="2"/>
  <c r="V194" i="2"/>
  <c r="W194" i="2" s="1"/>
  <c r="T194" i="2"/>
  <c r="X194" i="2" s="1"/>
  <c r="Z194" i="2" s="1"/>
  <c r="S194" i="2"/>
  <c r="Q194" i="2"/>
  <c r="AH193" i="2"/>
  <c r="V193" i="2"/>
  <c r="W193" i="2" s="1"/>
  <c r="T193" i="2"/>
  <c r="X193" i="2" s="1"/>
  <c r="Z193" i="2" s="1"/>
  <c r="S193" i="2"/>
  <c r="Q193" i="2"/>
  <c r="AH192" i="2"/>
  <c r="V192" i="2"/>
  <c r="W192" i="2" s="1"/>
  <c r="T192" i="2"/>
  <c r="X192" i="2" s="1"/>
  <c r="Z192" i="2" s="1"/>
  <c r="S192" i="2"/>
  <c r="Q192" i="2"/>
  <c r="AH191" i="2"/>
  <c r="V191" i="2"/>
  <c r="W191" i="2" s="1"/>
  <c r="T191" i="2"/>
  <c r="X191" i="2" s="1"/>
  <c r="Z191" i="2" s="1"/>
  <c r="S191" i="2"/>
  <c r="Q191" i="2"/>
  <c r="AH190" i="2"/>
  <c r="V190" i="2"/>
  <c r="W190" i="2" s="1"/>
  <c r="T190" i="2"/>
  <c r="X190" i="2" s="1"/>
  <c r="Z190" i="2" s="1"/>
  <c r="S190" i="2"/>
  <c r="Q190" i="2"/>
  <c r="AH189" i="2"/>
  <c r="V189" i="2"/>
  <c r="W189" i="2" s="1"/>
  <c r="T189" i="2"/>
  <c r="X189" i="2" s="1"/>
  <c r="Z189" i="2" s="1"/>
  <c r="S189" i="2"/>
  <c r="Q189" i="2"/>
  <c r="AH188" i="2"/>
  <c r="V188" i="2"/>
  <c r="W188" i="2" s="1"/>
  <c r="T188" i="2"/>
  <c r="X188" i="2" s="1"/>
  <c r="Z188" i="2" s="1"/>
  <c r="S188" i="2"/>
  <c r="Q188" i="2"/>
  <c r="AH187" i="2"/>
  <c r="V187" i="2"/>
  <c r="W187" i="2" s="1"/>
  <c r="T187" i="2"/>
  <c r="X187" i="2" s="1"/>
  <c r="Z187" i="2" s="1"/>
  <c r="S187" i="2"/>
  <c r="Q187" i="2"/>
  <c r="AH186" i="2"/>
  <c r="V186" i="2"/>
  <c r="W186" i="2" s="1"/>
  <c r="T186" i="2"/>
  <c r="X186" i="2" s="1"/>
  <c r="Z186" i="2" s="1"/>
  <c r="S186" i="2"/>
  <c r="Q186" i="2"/>
  <c r="AH185" i="2"/>
  <c r="V185" i="2"/>
  <c r="W185" i="2" s="1"/>
  <c r="T185" i="2"/>
  <c r="X185" i="2" s="1"/>
  <c r="Z185" i="2" s="1"/>
  <c r="S185" i="2"/>
  <c r="Q185" i="2"/>
  <c r="AH184" i="2"/>
  <c r="V184" i="2"/>
  <c r="W184" i="2" s="1"/>
  <c r="T184" i="2"/>
  <c r="X184" i="2" s="1"/>
  <c r="Z184" i="2" s="1"/>
  <c r="S184" i="2"/>
  <c r="Q184" i="2"/>
  <c r="AH183" i="2"/>
  <c r="V183" i="2"/>
  <c r="W183" i="2" s="1"/>
  <c r="T183" i="2"/>
  <c r="X183" i="2" s="1"/>
  <c r="Z183" i="2" s="1"/>
  <c r="S183" i="2"/>
  <c r="Q183" i="2"/>
  <c r="AH182" i="2"/>
  <c r="V182" i="2"/>
  <c r="W182" i="2" s="1"/>
  <c r="T182" i="2"/>
  <c r="X182" i="2" s="1"/>
  <c r="Z182" i="2" s="1"/>
  <c r="S182" i="2"/>
  <c r="Q182" i="2"/>
  <c r="AH181" i="2"/>
  <c r="V181" i="2"/>
  <c r="W181" i="2" s="1"/>
  <c r="T181" i="2"/>
  <c r="X181" i="2" s="1"/>
  <c r="Z181" i="2" s="1"/>
  <c r="S181" i="2"/>
  <c r="Q181" i="2"/>
  <c r="AH180" i="2"/>
  <c r="V180" i="2"/>
  <c r="W180" i="2" s="1"/>
  <c r="T180" i="2"/>
  <c r="X180" i="2" s="1"/>
  <c r="Z180" i="2" s="1"/>
  <c r="S180" i="2"/>
  <c r="Q180" i="2"/>
  <c r="AH179" i="2"/>
  <c r="V179" i="2"/>
  <c r="W179" i="2" s="1"/>
  <c r="T179" i="2"/>
  <c r="X179" i="2" s="1"/>
  <c r="Z179" i="2" s="1"/>
  <c r="S179" i="2"/>
  <c r="Q179" i="2"/>
  <c r="AH178" i="2"/>
  <c r="V178" i="2"/>
  <c r="W178" i="2" s="1"/>
  <c r="T178" i="2"/>
  <c r="X178" i="2" s="1"/>
  <c r="Z178" i="2" s="1"/>
  <c r="S178" i="2"/>
  <c r="Q178" i="2"/>
  <c r="AH177" i="2"/>
  <c r="V177" i="2"/>
  <c r="W177" i="2" s="1"/>
  <c r="T177" i="2"/>
  <c r="X177" i="2" s="1"/>
  <c r="Z177" i="2" s="1"/>
  <c r="S177" i="2"/>
  <c r="Q177" i="2"/>
  <c r="AH176" i="2"/>
  <c r="V176" i="2"/>
  <c r="W176" i="2" s="1"/>
  <c r="T176" i="2"/>
  <c r="X176" i="2" s="1"/>
  <c r="Z176" i="2" s="1"/>
  <c r="S176" i="2"/>
  <c r="Q176" i="2"/>
  <c r="AH175" i="2"/>
  <c r="V175" i="2"/>
  <c r="W175" i="2" s="1"/>
  <c r="T175" i="2"/>
  <c r="X175" i="2" s="1"/>
  <c r="Z175" i="2" s="1"/>
  <c r="S175" i="2"/>
  <c r="Q175" i="2"/>
  <c r="AH174" i="2"/>
  <c r="V174" i="2"/>
  <c r="W174" i="2" s="1"/>
  <c r="T174" i="2"/>
  <c r="X174" i="2" s="1"/>
  <c r="Z174" i="2" s="1"/>
  <c r="S174" i="2"/>
  <c r="Q174" i="2"/>
  <c r="AH173" i="2"/>
  <c r="V173" i="2"/>
  <c r="W173" i="2" s="1"/>
  <c r="T173" i="2"/>
  <c r="X173" i="2" s="1"/>
  <c r="Z173" i="2" s="1"/>
  <c r="S173" i="2"/>
  <c r="Q173" i="2"/>
  <c r="AH172" i="2"/>
  <c r="V172" i="2"/>
  <c r="W172" i="2" s="1"/>
  <c r="T172" i="2"/>
  <c r="X172" i="2" s="1"/>
  <c r="Z172" i="2" s="1"/>
  <c r="S172" i="2"/>
  <c r="Q172" i="2"/>
  <c r="AH171" i="2"/>
  <c r="V171" i="2"/>
  <c r="W171" i="2" s="1"/>
  <c r="T171" i="2"/>
  <c r="X171" i="2" s="1"/>
  <c r="Z171" i="2" s="1"/>
  <c r="S171" i="2"/>
  <c r="Q171" i="2"/>
  <c r="AH170" i="2"/>
  <c r="V170" i="2"/>
  <c r="W170" i="2" s="1"/>
  <c r="T170" i="2"/>
  <c r="X170" i="2" s="1"/>
  <c r="Z170" i="2" s="1"/>
  <c r="S170" i="2"/>
  <c r="Q170" i="2"/>
  <c r="AH169" i="2"/>
  <c r="V169" i="2"/>
  <c r="W169" i="2" s="1"/>
  <c r="T169" i="2"/>
  <c r="X169" i="2" s="1"/>
  <c r="Z169" i="2" s="1"/>
  <c r="S169" i="2"/>
  <c r="Q169" i="2"/>
  <c r="AH168" i="2"/>
  <c r="V168" i="2"/>
  <c r="W168" i="2" s="1"/>
  <c r="T168" i="2"/>
  <c r="X168" i="2" s="1"/>
  <c r="Z168" i="2" s="1"/>
  <c r="S168" i="2"/>
  <c r="Q168" i="2"/>
  <c r="AH167" i="2"/>
  <c r="V167" i="2"/>
  <c r="W167" i="2" s="1"/>
  <c r="T167" i="2"/>
  <c r="X167" i="2" s="1"/>
  <c r="Z167" i="2" s="1"/>
  <c r="S167" i="2"/>
  <c r="Q167" i="2"/>
  <c r="AH166" i="2"/>
  <c r="V166" i="2"/>
  <c r="W166" i="2" s="1"/>
  <c r="T166" i="2"/>
  <c r="X166" i="2" s="1"/>
  <c r="Z166" i="2" s="1"/>
  <c r="S166" i="2"/>
  <c r="Q166" i="2"/>
  <c r="AH165" i="2"/>
  <c r="V165" i="2"/>
  <c r="W165" i="2" s="1"/>
  <c r="T165" i="2"/>
  <c r="X165" i="2" s="1"/>
  <c r="Z165" i="2" s="1"/>
  <c r="S165" i="2"/>
  <c r="Q165" i="2"/>
  <c r="AH164" i="2"/>
  <c r="V164" i="2"/>
  <c r="W164" i="2" s="1"/>
  <c r="T164" i="2"/>
  <c r="X164" i="2" s="1"/>
  <c r="Z164" i="2" s="1"/>
  <c r="S164" i="2"/>
  <c r="Q164" i="2"/>
  <c r="AH163" i="2"/>
  <c r="V163" i="2"/>
  <c r="W163" i="2" s="1"/>
  <c r="T163" i="2"/>
  <c r="X163" i="2" s="1"/>
  <c r="Z163" i="2" s="1"/>
  <c r="S163" i="2"/>
  <c r="Q163" i="2"/>
  <c r="AH162" i="2"/>
  <c r="V162" i="2"/>
  <c r="W162" i="2" s="1"/>
  <c r="T162" i="2"/>
  <c r="X162" i="2" s="1"/>
  <c r="Z162" i="2" s="1"/>
  <c r="S162" i="2"/>
  <c r="Q162" i="2"/>
  <c r="AH161" i="2"/>
  <c r="V161" i="2"/>
  <c r="W161" i="2" s="1"/>
  <c r="T161" i="2"/>
  <c r="X161" i="2" s="1"/>
  <c r="Z161" i="2" s="1"/>
  <c r="S161" i="2"/>
  <c r="Q161" i="2"/>
  <c r="AH160" i="2"/>
  <c r="V160" i="2"/>
  <c r="W160" i="2" s="1"/>
  <c r="T160" i="2"/>
  <c r="X160" i="2" s="1"/>
  <c r="Z160" i="2" s="1"/>
  <c r="S160" i="2"/>
  <c r="Q160" i="2"/>
  <c r="AH159" i="2"/>
  <c r="V159" i="2"/>
  <c r="W159" i="2" s="1"/>
  <c r="T159" i="2"/>
  <c r="X159" i="2" s="1"/>
  <c r="Z159" i="2" s="1"/>
  <c r="S159" i="2"/>
  <c r="Q159" i="2"/>
  <c r="AH158" i="2"/>
  <c r="V158" i="2"/>
  <c r="W158" i="2" s="1"/>
  <c r="T158" i="2"/>
  <c r="X158" i="2" s="1"/>
  <c r="Z158" i="2" s="1"/>
  <c r="S158" i="2"/>
  <c r="Q158" i="2"/>
  <c r="AH157" i="2"/>
  <c r="V157" i="2"/>
  <c r="W157" i="2" s="1"/>
  <c r="T157" i="2"/>
  <c r="X157" i="2" s="1"/>
  <c r="Z157" i="2" s="1"/>
  <c r="S157" i="2"/>
  <c r="Q157" i="2"/>
  <c r="AH156" i="2"/>
  <c r="V156" i="2"/>
  <c r="W156" i="2" s="1"/>
  <c r="T156" i="2"/>
  <c r="X156" i="2" s="1"/>
  <c r="Z156" i="2" s="1"/>
  <c r="S156" i="2"/>
  <c r="Q156" i="2"/>
  <c r="AH155" i="2"/>
  <c r="V155" i="2"/>
  <c r="W155" i="2" s="1"/>
  <c r="T155" i="2"/>
  <c r="X155" i="2" s="1"/>
  <c r="Z155" i="2" s="1"/>
  <c r="S155" i="2"/>
  <c r="Q155" i="2"/>
  <c r="AH154" i="2"/>
  <c r="V154" i="2"/>
  <c r="W154" i="2" s="1"/>
  <c r="T154" i="2"/>
  <c r="X154" i="2" s="1"/>
  <c r="Z154" i="2" s="1"/>
  <c r="S154" i="2"/>
  <c r="Q154" i="2"/>
  <c r="AH153" i="2"/>
  <c r="V153" i="2"/>
  <c r="W153" i="2" s="1"/>
  <c r="T153" i="2"/>
  <c r="X153" i="2" s="1"/>
  <c r="Z153" i="2" s="1"/>
  <c r="S153" i="2"/>
  <c r="Q153" i="2"/>
  <c r="AH152" i="2"/>
  <c r="V152" i="2"/>
  <c r="W152" i="2" s="1"/>
  <c r="T152" i="2"/>
  <c r="X152" i="2" s="1"/>
  <c r="Z152" i="2" s="1"/>
  <c r="S152" i="2"/>
  <c r="Q152" i="2"/>
  <c r="AH151" i="2"/>
  <c r="V151" i="2"/>
  <c r="W151" i="2" s="1"/>
  <c r="T151" i="2"/>
  <c r="X151" i="2" s="1"/>
  <c r="Z151" i="2" s="1"/>
  <c r="S151" i="2"/>
  <c r="Q151" i="2"/>
  <c r="AH150" i="2"/>
  <c r="V150" i="2"/>
  <c r="W150" i="2" s="1"/>
  <c r="T150" i="2"/>
  <c r="X150" i="2" s="1"/>
  <c r="Z150" i="2" s="1"/>
  <c r="S150" i="2"/>
  <c r="Q150" i="2"/>
  <c r="AH149" i="2"/>
  <c r="V149" i="2"/>
  <c r="W149" i="2" s="1"/>
  <c r="T149" i="2"/>
  <c r="X149" i="2" s="1"/>
  <c r="Z149" i="2" s="1"/>
  <c r="S149" i="2"/>
  <c r="Q149" i="2"/>
  <c r="AH148" i="2"/>
  <c r="V148" i="2"/>
  <c r="W148" i="2" s="1"/>
  <c r="T148" i="2"/>
  <c r="X148" i="2" s="1"/>
  <c r="Z148" i="2" s="1"/>
  <c r="S148" i="2"/>
  <c r="Q148" i="2"/>
  <c r="AH147" i="2"/>
  <c r="V147" i="2"/>
  <c r="W147" i="2" s="1"/>
  <c r="T147" i="2"/>
  <c r="X147" i="2" s="1"/>
  <c r="Z147" i="2" s="1"/>
  <c r="S147" i="2"/>
  <c r="Q147" i="2"/>
  <c r="AH146" i="2"/>
  <c r="V146" i="2"/>
  <c r="W146" i="2" s="1"/>
  <c r="T146" i="2"/>
  <c r="X146" i="2" s="1"/>
  <c r="Z146" i="2" s="1"/>
  <c r="S146" i="2"/>
  <c r="Q146" i="2"/>
  <c r="AH145" i="2"/>
  <c r="V145" i="2"/>
  <c r="W145" i="2" s="1"/>
  <c r="T145" i="2"/>
  <c r="X145" i="2" s="1"/>
  <c r="Z145" i="2" s="1"/>
  <c r="S145" i="2"/>
  <c r="Q145" i="2"/>
  <c r="AH144" i="2"/>
  <c r="V144" i="2"/>
  <c r="W144" i="2" s="1"/>
  <c r="T144" i="2"/>
  <c r="X144" i="2" s="1"/>
  <c r="Z144" i="2" s="1"/>
  <c r="S144" i="2"/>
  <c r="Q144" i="2"/>
  <c r="AH143" i="2"/>
  <c r="V143" i="2"/>
  <c r="W143" i="2" s="1"/>
  <c r="T143" i="2"/>
  <c r="X143" i="2" s="1"/>
  <c r="Z143" i="2" s="1"/>
  <c r="S143" i="2"/>
  <c r="Q143" i="2"/>
  <c r="AH142" i="2"/>
  <c r="V142" i="2"/>
  <c r="W142" i="2" s="1"/>
  <c r="T142" i="2"/>
  <c r="X142" i="2" s="1"/>
  <c r="Z142" i="2" s="1"/>
  <c r="S142" i="2"/>
  <c r="Q142" i="2"/>
  <c r="AH141" i="2"/>
  <c r="V141" i="2"/>
  <c r="W141" i="2" s="1"/>
  <c r="T141" i="2"/>
  <c r="X141" i="2" s="1"/>
  <c r="Z141" i="2" s="1"/>
  <c r="S141" i="2"/>
  <c r="Q141" i="2"/>
  <c r="AH140" i="2"/>
  <c r="V140" i="2"/>
  <c r="W140" i="2" s="1"/>
  <c r="T140" i="2"/>
  <c r="X140" i="2" s="1"/>
  <c r="Z140" i="2" s="1"/>
  <c r="S140" i="2"/>
  <c r="Q140" i="2"/>
  <c r="AH139" i="2"/>
  <c r="V139" i="2"/>
  <c r="W139" i="2" s="1"/>
  <c r="T139" i="2"/>
  <c r="X139" i="2" s="1"/>
  <c r="Z139" i="2" s="1"/>
  <c r="S139" i="2"/>
  <c r="Q139" i="2"/>
  <c r="AH138" i="2"/>
  <c r="V138" i="2"/>
  <c r="W138" i="2" s="1"/>
  <c r="T138" i="2"/>
  <c r="X138" i="2" s="1"/>
  <c r="Z138" i="2" s="1"/>
  <c r="S138" i="2"/>
  <c r="Q138" i="2"/>
  <c r="AH137" i="2"/>
  <c r="V137" i="2"/>
  <c r="W137" i="2" s="1"/>
  <c r="T137" i="2"/>
  <c r="X137" i="2" s="1"/>
  <c r="Z137" i="2" s="1"/>
  <c r="S137" i="2"/>
  <c r="Q137" i="2"/>
  <c r="AH136" i="2"/>
  <c r="V136" i="2"/>
  <c r="W136" i="2" s="1"/>
  <c r="T136" i="2"/>
  <c r="X136" i="2" s="1"/>
  <c r="Z136" i="2" s="1"/>
  <c r="S136" i="2"/>
  <c r="Q136" i="2"/>
  <c r="AH135" i="2"/>
  <c r="V135" i="2"/>
  <c r="W135" i="2" s="1"/>
  <c r="T135" i="2"/>
  <c r="X135" i="2" s="1"/>
  <c r="Z135" i="2" s="1"/>
  <c r="S135" i="2"/>
  <c r="Q135" i="2"/>
  <c r="AH134" i="2"/>
  <c r="V134" i="2"/>
  <c r="W134" i="2" s="1"/>
  <c r="T134" i="2"/>
  <c r="X134" i="2" s="1"/>
  <c r="Z134" i="2" s="1"/>
  <c r="S134" i="2"/>
  <c r="Q134" i="2"/>
  <c r="AH133" i="2"/>
  <c r="V133" i="2"/>
  <c r="W133" i="2" s="1"/>
  <c r="T133" i="2"/>
  <c r="X133" i="2" s="1"/>
  <c r="Z133" i="2" s="1"/>
  <c r="S133" i="2"/>
  <c r="Q133" i="2"/>
  <c r="AH132" i="2"/>
  <c r="V132" i="2"/>
  <c r="W132" i="2" s="1"/>
  <c r="T132" i="2"/>
  <c r="X132" i="2" s="1"/>
  <c r="Z132" i="2" s="1"/>
  <c r="S132" i="2"/>
  <c r="Q132" i="2"/>
  <c r="AH131" i="2"/>
  <c r="V131" i="2"/>
  <c r="W131" i="2" s="1"/>
  <c r="T131" i="2"/>
  <c r="X131" i="2" s="1"/>
  <c r="Z131" i="2" s="1"/>
  <c r="S131" i="2"/>
  <c r="Q131" i="2"/>
  <c r="AH130" i="2"/>
  <c r="V130" i="2"/>
  <c r="W130" i="2" s="1"/>
  <c r="T130" i="2"/>
  <c r="X130" i="2" s="1"/>
  <c r="Z130" i="2" s="1"/>
  <c r="S130" i="2"/>
  <c r="Q130" i="2"/>
  <c r="AH129" i="2"/>
  <c r="V129" i="2"/>
  <c r="W129" i="2" s="1"/>
  <c r="T129" i="2"/>
  <c r="X129" i="2" s="1"/>
  <c r="Z129" i="2" s="1"/>
  <c r="S129" i="2"/>
  <c r="Q129" i="2"/>
  <c r="AH128" i="2"/>
  <c r="V128" i="2"/>
  <c r="W128" i="2" s="1"/>
  <c r="T128" i="2"/>
  <c r="X128" i="2" s="1"/>
  <c r="Z128" i="2" s="1"/>
  <c r="S128" i="2"/>
  <c r="Q128" i="2"/>
  <c r="AH127" i="2"/>
  <c r="V127" i="2"/>
  <c r="W127" i="2" s="1"/>
  <c r="T127" i="2"/>
  <c r="X127" i="2" s="1"/>
  <c r="Z127" i="2" s="1"/>
  <c r="S127" i="2"/>
  <c r="Q127" i="2"/>
  <c r="AH126" i="2"/>
  <c r="V126" i="2"/>
  <c r="W126" i="2" s="1"/>
  <c r="T126" i="2"/>
  <c r="X126" i="2" s="1"/>
  <c r="Z126" i="2" s="1"/>
  <c r="S126" i="2"/>
  <c r="Q126" i="2"/>
  <c r="AH125" i="2"/>
  <c r="V125" i="2"/>
  <c r="W125" i="2" s="1"/>
  <c r="T125" i="2"/>
  <c r="X125" i="2" s="1"/>
  <c r="Z125" i="2" s="1"/>
  <c r="S125" i="2"/>
  <c r="Q125" i="2"/>
  <c r="AH124" i="2"/>
  <c r="V124" i="2"/>
  <c r="W124" i="2" s="1"/>
  <c r="T124" i="2"/>
  <c r="X124" i="2" s="1"/>
  <c r="Z124" i="2" s="1"/>
  <c r="S124" i="2"/>
  <c r="Q124" i="2"/>
  <c r="AH123" i="2"/>
  <c r="V123" i="2"/>
  <c r="W123" i="2" s="1"/>
  <c r="T123" i="2"/>
  <c r="X123" i="2" s="1"/>
  <c r="Z123" i="2" s="1"/>
  <c r="S123" i="2"/>
  <c r="Q123" i="2"/>
  <c r="AH122" i="2"/>
  <c r="V122" i="2"/>
  <c r="W122" i="2" s="1"/>
  <c r="T122" i="2"/>
  <c r="X122" i="2" s="1"/>
  <c r="Z122" i="2" s="1"/>
  <c r="S122" i="2"/>
  <c r="Q122" i="2"/>
  <c r="AH121" i="2"/>
  <c r="V121" i="2"/>
  <c r="W121" i="2" s="1"/>
  <c r="T121" i="2"/>
  <c r="X121" i="2" s="1"/>
  <c r="Z121" i="2" s="1"/>
  <c r="S121" i="2"/>
  <c r="Q121" i="2"/>
  <c r="AH120" i="2"/>
  <c r="V120" i="2"/>
  <c r="W120" i="2" s="1"/>
  <c r="T120" i="2"/>
  <c r="X120" i="2" s="1"/>
  <c r="Z120" i="2" s="1"/>
  <c r="S120" i="2"/>
  <c r="Q120" i="2"/>
  <c r="AH119" i="2"/>
  <c r="V119" i="2"/>
  <c r="W119" i="2" s="1"/>
  <c r="T119" i="2"/>
  <c r="X119" i="2" s="1"/>
  <c r="Z119" i="2" s="1"/>
  <c r="S119" i="2"/>
  <c r="Q119" i="2"/>
  <c r="AH118" i="2"/>
  <c r="V118" i="2"/>
  <c r="W118" i="2" s="1"/>
  <c r="T118" i="2"/>
  <c r="X118" i="2" s="1"/>
  <c r="Z118" i="2" s="1"/>
  <c r="S118" i="2"/>
  <c r="Q118" i="2"/>
  <c r="AH117" i="2"/>
  <c r="V117" i="2"/>
  <c r="W117" i="2" s="1"/>
  <c r="T117" i="2"/>
  <c r="X117" i="2" s="1"/>
  <c r="Z117" i="2" s="1"/>
  <c r="S117" i="2"/>
  <c r="Q117" i="2"/>
  <c r="AH116" i="2"/>
  <c r="V116" i="2"/>
  <c r="W116" i="2" s="1"/>
  <c r="T116" i="2"/>
  <c r="X116" i="2" s="1"/>
  <c r="Z116" i="2" s="1"/>
  <c r="S116" i="2"/>
  <c r="Q116" i="2"/>
  <c r="AH115" i="2"/>
  <c r="V115" i="2"/>
  <c r="W115" i="2" s="1"/>
  <c r="T115" i="2"/>
  <c r="X115" i="2" s="1"/>
  <c r="Z115" i="2" s="1"/>
  <c r="S115" i="2"/>
  <c r="Q115" i="2"/>
  <c r="AH114" i="2"/>
  <c r="V114" i="2"/>
  <c r="W114" i="2" s="1"/>
  <c r="T114" i="2"/>
  <c r="X114" i="2" s="1"/>
  <c r="Z114" i="2" s="1"/>
  <c r="S114" i="2"/>
  <c r="Q114" i="2"/>
  <c r="AH113" i="2"/>
  <c r="V113" i="2"/>
  <c r="W113" i="2" s="1"/>
  <c r="T113" i="2"/>
  <c r="X113" i="2" s="1"/>
  <c r="Z113" i="2" s="1"/>
  <c r="S113" i="2"/>
  <c r="Q113" i="2"/>
  <c r="AH112" i="2"/>
  <c r="V112" i="2"/>
  <c r="W112" i="2" s="1"/>
  <c r="T112" i="2"/>
  <c r="X112" i="2" s="1"/>
  <c r="Z112" i="2" s="1"/>
  <c r="S112" i="2"/>
  <c r="Q112" i="2"/>
  <c r="AH111" i="2"/>
  <c r="V111" i="2"/>
  <c r="W111" i="2" s="1"/>
  <c r="T111" i="2"/>
  <c r="X111" i="2" s="1"/>
  <c r="Z111" i="2" s="1"/>
  <c r="S111" i="2"/>
  <c r="Q111" i="2"/>
  <c r="AH110" i="2"/>
  <c r="V110" i="2"/>
  <c r="W110" i="2" s="1"/>
  <c r="T110" i="2"/>
  <c r="X110" i="2" s="1"/>
  <c r="Z110" i="2" s="1"/>
  <c r="S110" i="2"/>
  <c r="Q110" i="2"/>
  <c r="AH109" i="2"/>
  <c r="V109" i="2"/>
  <c r="W109" i="2" s="1"/>
  <c r="T109" i="2"/>
  <c r="X109" i="2" s="1"/>
  <c r="Z109" i="2" s="1"/>
  <c r="S109" i="2"/>
  <c r="Q109" i="2"/>
  <c r="AH108" i="2"/>
  <c r="V108" i="2"/>
  <c r="W108" i="2" s="1"/>
  <c r="T108" i="2"/>
  <c r="X108" i="2" s="1"/>
  <c r="Z108" i="2" s="1"/>
  <c r="S108" i="2"/>
  <c r="Q108" i="2"/>
  <c r="AH107" i="2"/>
  <c r="V107" i="2"/>
  <c r="W107" i="2" s="1"/>
  <c r="T107" i="2"/>
  <c r="X107" i="2" s="1"/>
  <c r="Z107" i="2" s="1"/>
  <c r="S107" i="2"/>
  <c r="Q107" i="2"/>
  <c r="AH106" i="2"/>
  <c r="V106" i="2"/>
  <c r="W106" i="2" s="1"/>
  <c r="T106" i="2"/>
  <c r="X106" i="2" s="1"/>
  <c r="Z106" i="2" s="1"/>
  <c r="S106" i="2"/>
  <c r="Q106" i="2"/>
  <c r="AH105" i="2"/>
  <c r="V105" i="2"/>
  <c r="W105" i="2" s="1"/>
  <c r="T105" i="2"/>
  <c r="X105" i="2" s="1"/>
  <c r="Z105" i="2" s="1"/>
  <c r="S105" i="2"/>
  <c r="Q105" i="2"/>
  <c r="AH104" i="2"/>
  <c r="V104" i="2"/>
  <c r="W104" i="2" s="1"/>
  <c r="T104" i="2"/>
  <c r="X104" i="2" s="1"/>
  <c r="Z104" i="2" s="1"/>
  <c r="S104" i="2"/>
  <c r="Q104" i="2"/>
  <c r="AH103" i="2"/>
  <c r="V103" i="2"/>
  <c r="W103" i="2" s="1"/>
  <c r="T103" i="2"/>
  <c r="X103" i="2" s="1"/>
  <c r="Z103" i="2" s="1"/>
  <c r="S103" i="2"/>
  <c r="Q103" i="2"/>
  <c r="AH102" i="2"/>
  <c r="V102" i="2"/>
  <c r="W102" i="2" s="1"/>
  <c r="T102" i="2"/>
  <c r="X102" i="2" s="1"/>
  <c r="Z102" i="2" s="1"/>
  <c r="S102" i="2"/>
  <c r="Q102" i="2"/>
  <c r="AH101" i="2"/>
  <c r="V101" i="2"/>
  <c r="W101" i="2" s="1"/>
  <c r="T101" i="2"/>
  <c r="X101" i="2" s="1"/>
  <c r="Z101" i="2" s="1"/>
  <c r="S101" i="2"/>
  <c r="Q101" i="2"/>
  <c r="AH100" i="2"/>
  <c r="V100" i="2"/>
  <c r="W100" i="2" s="1"/>
  <c r="T100" i="2"/>
  <c r="X100" i="2" s="1"/>
  <c r="Z100" i="2" s="1"/>
  <c r="S100" i="2"/>
  <c r="Q100" i="2"/>
  <c r="AH99" i="2"/>
  <c r="V99" i="2"/>
  <c r="W99" i="2" s="1"/>
  <c r="T99" i="2"/>
  <c r="X99" i="2" s="1"/>
  <c r="Z99" i="2" s="1"/>
  <c r="S99" i="2"/>
  <c r="Q99" i="2"/>
  <c r="AH98" i="2"/>
  <c r="V98" i="2"/>
  <c r="W98" i="2" s="1"/>
  <c r="T98" i="2"/>
  <c r="X98" i="2" s="1"/>
  <c r="Z98" i="2" s="1"/>
  <c r="S98" i="2"/>
  <c r="Q98" i="2"/>
  <c r="AH97" i="2"/>
  <c r="V97" i="2"/>
  <c r="W97" i="2" s="1"/>
  <c r="T97" i="2"/>
  <c r="X97" i="2" s="1"/>
  <c r="Z97" i="2" s="1"/>
  <c r="S97" i="2"/>
  <c r="Q97" i="2"/>
  <c r="AH96" i="2"/>
  <c r="V96" i="2"/>
  <c r="W96" i="2" s="1"/>
  <c r="T96" i="2"/>
  <c r="X96" i="2" s="1"/>
  <c r="Z96" i="2" s="1"/>
  <c r="S96" i="2"/>
  <c r="Q96" i="2"/>
  <c r="AH95" i="2"/>
  <c r="V95" i="2"/>
  <c r="W95" i="2" s="1"/>
  <c r="T95" i="2"/>
  <c r="X95" i="2" s="1"/>
  <c r="Z95" i="2" s="1"/>
  <c r="S95" i="2"/>
  <c r="Q95" i="2"/>
  <c r="AH94" i="2"/>
  <c r="V94" i="2"/>
  <c r="W94" i="2" s="1"/>
  <c r="T94" i="2"/>
  <c r="X94" i="2" s="1"/>
  <c r="Z94" i="2" s="1"/>
  <c r="S94" i="2"/>
  <c r="Q94" i="2"/>
  <c r="AH93" i="2"/>
  <c r="V93" i="2"/>
  <c r="W93" i="2" s="1"/>
  <c r="T93" i="2"/>
  <c r="X93" i="2" s="1"/>
  <c r="Z93" i="2" s="1"/>
  <c r="S93" i="2"/>
  <c r="Q93" i="2"/>
  <c r="AH92" i="2"/>
  <c r="V92" i="2"/>
  <c r="W92" i="2" s="1"/>
  <c r="T92" i="2"/>
  <c r="X92" i="2" s="1"/>
  <c r="Z92" i="2" s="1"/>
  <c r="S92" i="2"/>
  <c r="Q92" i="2"/>
  <c r="AH91" i="2"/>
  <c r="V91" i="2"/>
  <c r="W91" i="2" s="1"/>
  <c r="T91" i="2"/>
  <c r="X91" i="2" s="1"/>
  <c r="Z91" i="2" s="1"/>
  <c r="S91" i="2"/>
  <c r="Q91" i="2"/>
  <c r="AH90" i="2"/>
  <c r="V90" i="2"/>
  <c r="W90" i="2" s="1"/>
  <c r="T90" i="2"/>
  <c r="X90" i="2" s="1"/>
  <c r="Z90" i="2" s="1"/>
  <c r="S90" i="2"/>
  <c r="Q90" i="2"/>
  <c r="AH89" i="2"/>
  <c r="V89" i="2"/>
  <c r="W89" i="2" s="1"/>
  <c r="T89" i="2"/>
  <c r="X89" i="2" s="1"/>
  <c r="Z89" i="2" s="1"/>
  <c r="S89" i="2"/>
  <c r="Q89" i="2"/>
  <c r="AH88" i="2"/>
  <c r="V88" i="2"/>
  <c r="W88" i="2" s="1"/>
  <c r="T88" i="2"/>
  <c r="X88" i="2" s="1"/>
  <c r="Z88" i="2" s="1"/>
  <c r="S88" i="2"/>
  <c r="Q88" i="2"/>
  <c r="AH87" i="2"/>
  <c r="V87" i="2"/>
  <c r="W87" i="2" s="1"/>
  <c r="T87" i="2"/>
  <c r="X87" i="2" s="1"/>
  <c r="Z87" i="2" s="1"/>
  <c r="S87" i="2"/>
  <c r="Q87" i="2"/>
  <c r="K87" i="2"/>
  <c r="AH86" i="2"/>
  <c r="V86" i="2"/>
  <c r="W86" i="2" s="1"/>
  <c r="T86" i="2"/>
  <c r="X86" i="2" s="1"/>
  <c r="Z86" i="2" s="1"/>
  <c r="S86" i="2"/>
  <c r="Q86" i="2"/>
  <c r="K86" i="2"/>
  <c r="AH85" i="2"/>
  <c r="V85" i="2"/>
  <c r="W85" i="2" s="1"/>
  <c r="T85" i="2"/>
  <c r="X85" i="2" s="1"/>
  <c r="Z85" i="2" s="1"/>
  <c r="S85" i="2"/>
  <c r="Q85" i="2"/>
  <c r="K85" i="2"/>
  <c r="AH84" i="2"/>
  <c r="V84" i="2"/>
  <c r="AG84" i="2" s="1"/>
  <c r="T84" i="2"/>
  <c r="X84" i="2" s="1"/>
  <c r="Z84" i="2" s="1"/>
  <c r="S84" i="2"/>
  <c r="Q84" i="2"/>
  <c r="K84" i="2"/>
  <c r="AH83" i="2"/>
  <c r="V83" i="2"/>
  <c r="W83" i="2" s="1"/>
  <c r="T83" i="2"/>
  <c r="X83" i="2" s="1"/>
  <c r="Z83" i="2" s="1"/>
  <c r="S83" i="2"/>
  <c r="Q83" i="2"/>
  <c r="K83" i="2"/>
  <c r="AH82" i="2"/>
  <c r="V82" i="2"/>
  <c r="W82" i="2" s="1"/>
  <c r="T82" i="2"/>
  <c r="X82" i="2" s="1"/>
  <c r="Z82" i="2" s="1"/>
  <c r="S82" i="2"/>
  <c r="Q82" i="2"/>
  <c r="K82" i="2"/>
  <c r="AH81" i="2"/>
  <c r="V81" i="2"/>
  <c r="W81" i="2" s="1"/>
  <c r="T81" i="2"/>
  <c r="X81" i="2" s="1"/>
  <c r="Z81" i="2" s="1"/>
  <c r="S81" i="2"/>
  <c r="Q81" i="2"/>
  <c r="K81" i="2"/>
  <c r="AH80" i="2"/>
  <c r="V80" i="2"/>
  <c r="AG80" i="2" s="1"/>
  <c r="T80" i="2"/>
  <c r="X80" i="2" s="1"/>
  <c r="Z80" i="2" s="1"/>
  <c r="S80" i="2"/>
  <c r="Q80" i="2"/>
  <c r="K80" i="2"/>
  <c r="AH79" i="2"/>
  <c r="V79" i="2"/>
  <c r="W79" i="2" s="1"/>
  <c r="T79" i="2"/>
  <c r="X79" i="2" s="1"/>
  <c r="Z79" i="2" s="1"/>
  <c r="S79" i="2"/>
  <c r="Q79" i="2"/>
  <c r="K79" i="2"/>
  <c r="AH78" i="2"/>
  <c r="AG78" i="2"/>
  <c r="V78" i="2"/>
  <c r="W78" i="2" s="1"/>
  <c r="T78" i="2"/>
  <c r="X78" i="2" s="1"/>
  <c r="Z78" i="2" s="1"/>
  <c r="S78" i="2"/>
  <c r="Q78" i="2"/>
  <c r="K78" i="2"/>
  <c r="AH77" i="2"/>
  <c r="V77" i="2"/>
  <c r="W77" i="2" s="1"/>
  <c r="T77" i="2"/>
  <c r="X77" i="2" s="1"/>
  <c r="Z77" i="2" s="1"/>
  <c r="S77" i="2"/>
  <c r="Q77" i="2"/>
  <c r="K77" i="2"/>
  <c r="AH76" i="2"/>
  <c r="V76" i="2"/>
  <c r="AG76" i="2" s="1"/>
  <c r="T76" i="2"/>
  <c r="X76" i="2" s="1"/>
  <c r="Z76" i="2" s="1"/>
  <c r="S76" i="2"/>
  <c r="Q76" i="2"/>
  <c r="K76" i="2"/>
  <c r="AH75" i="2"/>
  <c r="V75" i="2"/>
  <c r="W75" i="2" s="1"/>
  <c r="T75" i="2"/>
  <c r="X75" i="2" s="1"/>
  <c r="Z75" i="2" s="1"/>
  <c r="S75" i="2"/>
  <c r="Q75" i="2"/>
  <c r="K75" i="2"/>
  <c r="AH74" i="2"/>
  <c r="V74" i="2"/>
  <c r="W74" i="2" s="1"/>
  <c r="T74" i="2"/>
  <c r="X74" i="2" s="1"/>
  <c r="Z74" i="2" s="1"/>
  <c r="S74" i="2"/>
  <c r="Q74" i="2"/>
  <c r="K74" i="2"/>
  <c r="AH73" i="2"/>
  <c r="V73" i="2"/>
  <c r="W73" i="2" s="1"/>
  <c r="T73" i="2"/>
  <c r="X73" i="2" s="1"/>
  <c r="Z73" i="2" s="1"/>
  <c r="S73" i="2"/>
  <c r="Q73" i="2"/>
  <c r="K73" i="2"/>
  <c r="AH72" i="2"/>
  <c r="W72" i="2"/>
  <c r="V72" i="2"/>
  <c r="AG72" i="2" s="1"/>
  <c r="T72" i="2"/>
  <c r="X72" i="2" s="1"/>
  <c r="Z72" i="2" s="1"/>
  <c r="S72" i="2"/>
  <c r="Q72" i="2"/>
  <c r="K72" i="2"/>
  <c r="AH71" i="2"/>
  <c r="V71" i="2"/>
  <c r="AG71" i="2" s="1"/>
  <c r="T71" i="2"/>
  <c r="X71" i="2" s="1"/>
  <c r="Z71" i="2" s="1"/>
  <c r="S71" i="2"/>
  <c r="Q71" i="2"/>
  <c r="K71" i="2"/>
  <c r="AH70" i="2"/>
  <c r="V70" i="2"/>
  <c r="AG70" i="2" s="1"/>
  <c r="T70" i="2"/>
  <c r="X70" i="2" s="1"/>
  <c r="Z70" i="2" s="1"/>
  <c r="S70" i="2"/>
  <c r="Q70" i="2"/>
  <c r="K70" i="2"/>
  <c r="AH69" i="2"/>
  <c r="V69" i="2"/>
  <c r="AG69" i="2" s="1"/>
  <c r="T69" i="2"/>
  <c r="X69" i="2" s="1"/>
  <c r="Z69" i="2" s="1"/>
  <c r="S69" i="2"/>
  <c r="Q69" i="2"/>
  <c r="K69" i="2"/>
  <c r="AH68" i="2"/>
  <c r="V68" i="2"/>
  <c r="AG68" i="2" s="1"/>
  <c r="T68" i="2"/>
  <c r="X68" i="2" s="1"/>
  <c r="Z68" i="2" s="1"/>
  <c r="S68" i="2"/>
  <c r="Q68" i="2"/>
  <c r="K68" i="2"/>
  <c r="AH67" i="2"/>
  <c r="V67" i="2"/>
  <c r="AG67" i="2" s="1"/>
  <c r="T67" i="2"/>
  <c r="X67" i="2" s="1"/>
  <c r="Z67" i="2" s="1"/>
  <c r="S67" i="2"/>
  <c r="Q67" i="2"/>
  <c r="K67" i="2"/>
  <c r="AH66" i="2"/>
  <c r="V66" i="2"/>
  <c r="AG66" i="2" s="1"/>
  <c r="T66" i="2"/>
  <c r="X66" i="2" s="1"/>
  <c r="Z66" i="2" s="1"/>
  <c r="S66" i="2"/>
  <c r="Q66" i="2"/>
  <c r="K66" i="2"/>
  <c r="AH65" i="2"/>
  <c r="V65" i="2"/>
  <c r="AG65" i="2" s="1"/>
  <c r="T65" i="2"/>
  <c r="X65" i="2" s="1"/>
  <c r="Z65" i="2" s="1"/>
  <c r="S65" i="2"/>
  <c r="Q65" i="2"/>
  <c r="K65" i="2"/>
  <c r="AH64" i="2"/>
  <c r="V64" i="2"/>
  <c r="AG64" i="2" s="1"/>
  <c r="T64" i="2"/>
  <c r="X64" i="2" s="1"/>
  <c r="Z64" i="2" s="1"/>
  <c r="S64" i="2"/>
  <c r="Q64" i="2"/>
  <c r="K64" i="2"/>
  <c r="AH63" i="2"/>
  <c r="V63" i="2"/>
  <c r="AG63" i="2" s="1"/>
  <c r="T63" i="2"/>
  <c r="X63" i="2" s="1"/>
  <c r="Z63" i="2" s="1"/>
  <c r="S63" i="2"/>
  <c r="Q63" i="2"/>
  <c r="K63" i="2"/>
  <c r="AH62" i="2"/>
  <c r="V62" i="2"/>
  <c r="AG62" i="2" s="1"/>
  <c r="T62" i="2"/>
  <c r="X62" i="2" s="1"/>
  <c r="Z62" i="2" s="1"/>
  <c r="S62" i="2"/>
  <c r="Q62" i="2"/>
  <c r="K62" i="2"/>
  <c r="AH61" i="2"/>
  <c r="V61" i="2"/>
  <c r="AG61" i="2" s="1"/>
  <c r="T61" i="2"/>
  <c r="X61" i="2" s="1"/>
  <c r="Z61" i="2" s="1"/>
  <c r="S61" i="2"/>
  <c r="Q61" i="2"/>
  <c r="K61" i="2"/>
  <c r="AH60" i="2"/>
  <c r="V60" i="2"/>
  <c r="AG60" i="2" s="1"/>
  <c r="T60" i="2"/>
  <c r="X60" i="2" s="1"/>
  <c r="Z60" i="2" s="1"/>
  <c r="S60" i="2"/>
  <c r="Q60" i="2"/>
  <c r="K60" i="2"/>
  <c r="AH59" i="2"/>
  <c r="V59" i="2"/>
  <c r="AG59" i="2" s="1"/>
  <c r="T59" i="2"/>
  <c r="X59" i="2" s="1"/>
  <c r="Z59" i="2" s="1"/>
  <c r="S59" i="2"/>
  <c r="Q59" i="2"/>
  <c r="K59" i="2"/>
  <c r="AH58" i="2"/>
  <c r="V58" i="2"/>
  <c r="AG58" i="2" s="1"/>
  <c r="T58" i="2"/>
  <c r="X58" i="2" s="1"/>
  <c r="Z58" i="2" s="1"/>
  <c r="S58" i="2"/>
  <c r="Q58" i="2"/>
  <c r="K58" i="2"/>
  <c r="AH57" i="2"/>
  <c r="V57" i="2"/>
  <c r="AG57" i="2" s="1"/>
  <c r="T57" i="2"/>
  <c r="X57" i="2" s="1"/>
  <c r="Z57" i="2" s="1"/>
  <c r="S57" i="2"/>
  <c r="Q57" i="2"/>
  <c r="K57" i="2"/>
  <c r="AH56" i="2"/>
  <c r="W56" i="2"/>
  <c r="V56" i="2"/>
  <c r="AG56" i="2" s="1"/>
  <c r="T56" i="2"/>
  <c r="X56" i="2" s="1"/>
  <c r="Z56" i="2" s="1"/>
  <c r="S56" i="2"/>
  <c r="Q56" i="2"/>
  <c r="K56" i="2"/>
  <c r="AH55" i="2"/>
  <c r="V55" i="2"/>
  <c r="AG55" i="2" s="1"/>
  <c r="T55" i="2"/>
  <c r="X55" i="2" s="1"/>
  <c r="Z55" i="2" s="1"/>
  <c r="S55" i="2"/>
  <c r="Q55" i="2"/>
  <c r="K55" i="2"/>
  <c r="AH54" i="2"/>
  <c r="V54" i="2"/>
  <c r="AG54" i="2" s="1"/>
  <c r="T54" i="2"/>
  <c r="X54" i="2" s="1"/>
  <c r="Z54" i="2" s="1"/>
  <c r="S54" i="2"/>
  <c r="Q54" i="2"/>
  <c r="K54" i="2"/>
  <c r="AH53" i="2"/>
  <c r="V53" i="2"/>
  <c r="AG53" i="2" s="1"/>
  <c r="T53" i="2"/>
  <c r="X53" i="2" s="1"/>
  <c r="Z53" i="2" s="1"/>
  <c r="S53" i="2"/>
  <c r="Q53" i="2"/>
  <c r="K53" i="2"/>
  <c r="AH52" i="2"/>
  <c r="V52" i="2"/>
  <c r="AG52" i="2" s="1"/>
  <c r="T52" i="2"/>
  <c r="X52" i="2" s="1"/>
  <c r="Z52" i="2" s="1"/>
  <c r="S52" i="2"/>
  <c r="Q52" i="2"/>
  <c r="K52" i="2"/>
  <c r="AH51" i="2"/>
  <c r="V51" i="2"/>
  <c r="AG51" i="2" s="1"/>
  <c r="T51" i="2"/>
  <c r="X51" i="2" s="1"/>
  <c r="Z51" i="2" s="1"/>
  <c r="S51" i="2"/>
  <c r="Q51" i="2"/>
  <c r="K51" i="2"/>
  <c r="AH50" i="2"/>
  <c r="V50" i="2"/>
  <c r="AG50" i="2" s="1"/>
  <c r="T50" i="2"/>
  <c r="X50" i="2" s="1"/>
  <c r="Z50" i="2" s="1"/>
  <c r="S50" i="2"/>
  <c r="Q50" i="2"/>
  <c r="K50" i="2"/>
  <c r="AH49" i="2"/>
  <c r="V49" i="2"/>
  <c r="AG49" i="2" s="1"/>
  <c r="T49" i="2"/>
  <c r="X49" i="2" s="1"/>
  <c r="Z49" i="2" s="1"/>
  <c r="S49" i="2"/>
  <c r="Q49" i="2"/>
  <c r="K49" i="2"/>
  <c r="AH48" i="2"/>
  <c r="V48" i="2"/>
  <c r="AG48" i="2" s="1"/>
  <c r="T48" i="2"/>
  <c r="X48" i="2" s="1"/>
  <c r="Z48" i="2" s="1"/>
  <c r="S48" i="2"/>
  <c r="Q48" i="2"/>
  <c r="K48" i="2"/>
  <c r="AH47" i="2"/>
  <c r="V47" i="2"/>
  <c r="W47" i="2" s="1"/>
  <c r="T47" i="2"/>
  <c r="X47" i="2" s="1"/>
  <c r="Z47" i="2" s="1"/>
  <c r="S47" i="2"/>
  <c r="Q47" i="2"/>
  <c r="K47" i="2"/>
  <c r="AH46" i="2"/>
  <c r="V46" i="2"/>
  <c r="AG46" i="2" s="1"/>
  <c r="T46" i="2"/>
  <c r="X46" i="2" s="1"/>
  <c r="Z46" i="2" s="1"/>
  <c r="S46" i="2"/>
  <c r="Q46" i="2"/>
  <c r="K46" i="2"/>
  <c r="AH45" i="2"/>
  <c r="V45" i="2"/>
  <c r="AG45" i="2" s="1"/>
  <c r="T45" i="2"/>
  <c r="X45" i="2" s="1"/>
  <c r="Z45" i="2" s="1"/>
  <c r="S45" i="2"/>
  <c r="Q45" i="2"/>
  <c r="K45" i="2"/>
  <c r="AH44" i="2"/>
  <c r="V44" i="2"/>
  <c r="AG44" i="2" s="1"/>
  <c r="T44" i="2"/>
  <c r="X44" i="2" s="1"/>
  <c r="Z44" i="2" s="1"/>
  <c r="S44" i="2"/>
  <c r="Q44" i="2"/>
  <c r="K44" i="2"/>
  <c r="AH43" i="2"/>
  <c r="V43" i="2"/>
  <c r="AG43" i="2" s="1"/>
  <c r="T43" i="2"/>
  <c r="X43" i="2" s="1"/>
  <c r="Z43" i="2" s="1"/>
  <c r="S43" i="2"/>
  <c r="Q43" i="2"/>
  <c r="K43" i="2"/>
  <c r="AH42" i="2"/>
  <c r="W42" i="2"/>
  <c r="V42" i="2"/>
  <c r="AG42" i="2" s="1"/>
  <c r="T42" i="2"/>
  <c r="X42" i="2" s="1"/>
  <c r="Z42" i="2" s="1"/>
  <c r="S42" i="2"/>
  <c r="Q42" i="2"/>
  <c r="K42" i="2"/>
  <c r="AH41" i="2"/>
  <c r="V41" i="2"/>
  <c r="AG41" i="2" s="1"/>
  <c r="T41" i="2"/>
  <c r="X41" i="2" s="1"/>
  <c r="Z41" i="2" s="1"/>
  <c r="S41" i="2"/>
  <c r="Q41" i="2"/>
  <c r="K41" i="2"/>
  <c r="AH40" i="2"/>
  <c r="V40" i="2"/>
  <c r="AG40" i="2" s="1"/>
  <c r="T40" i="2"/>
  <c r="X40" i="2" s="1"/>
  <c r="Z40" i="2" s="1"/>
  <c r="S40" i="2"/>
  <c r="Q40" i="2"/>
  <c r="K40" i="2"/>
  <c r="AH39" i="2"/>
  <c r="V39" i="2"/>
  <c r="AG39" i="2" s="1"/>
  <c r="T39" i="2"/>
  <c r="X39" i="2" s="1"/>
  <c r="Z39" i="2" s="1"/>
  <c r="S39" i="2"/>
  <c r="Q39" i="2"/>
  <c r="K39" i="2"/>
  <c r="AH38" i="2"/>
  <c r="V38" i="2"/>
  <c r="AG38" i="2" s="1"/>
  <c r="T38" i="2"/>
  <c r="X38" i="2" s="1"/>
  <c r="Z38" i="2" s="1"/>
  <c r="S38" i="2"/>
  <c r="Q38" i="2"/>
  <c r="K38" i="2"/>
  <c r="AH37" i="2"/>
  <c r="V37" i="2"/>
  <c r="AG37" i="2" s="1"/>
  <c r="T37" i="2"/>
  <c r="X37" i="2" s="1"/>
  <c r="Z37" i="2" s="1"/>
  <c r="S37" i="2"/>
  <c r="Q37" i="2"/>
  <c r="K37" i="2"/>
  <c r="AH36" i="2"/>
  <c r="V36" i="2"/>
  <c r="AG36" i="2" s="1"/>
  <c r="T36" i="2"/>
  <c r="X36" i="2" s="1"/>
  <c r="Z36" i="2" s="1"/>
  <c r="S36" i="2"/>
  <c r="Q36" i="2"/>
  <c r="K36" i="2"/>
  <c r="AH35" i="2"/>
  <c r="V35" i="2"/>
  <c r="AG35" i="2" s="1"/>
  <c r="T35" i="2"/>
  <c r="X35" i="2" s="1"/>
  <c r="Z35" i="2" s="1"/>
  <c r="S35" i="2"/>
  <c r="Q35" i="2"/>
  <c r="K35" i="2"/>
  <c r="AH34" i="2"/>
  <c r="V34" i="2"/>
  <c r="AG34" i="2" s="1"/>
  <c r="T34" i="2"/>
  <c r="X34" i="2" s="1"/>
  <c r="Z34" i="2" s="1"/>
  <c r="S34" i="2"/>
  <c r="Q34" i="2"/>
  <c r="K34" i="2"/>
  <c r="AH33" i="2"/>
  <c r="V33" i="2"/>
  <c r="AG33" i="2" s="1"/>
  <c r="T33" i="2"/>
  <c r="X33" i="2" s="1"/>
  <c r="Z33" i="2" s="1"/>
  <c r="S33" i="2"/>
  <c r="Q33" i="2"/>
  <c r="K33" i="2"/>
  <c r="AH32" i="2"/>
  <c r="V32" i="2"/>
  <c r="AG32" i="2" s="1"/>
  <c r="T32" i="2"/>
  <c r="X32" i="2" s="1"/>
  <c r="Z32" i="2" s="1"/>
  <c r="S32" i="2"/>
  <c r="Q32" i="2"/>
  <c r="K32" i="2"/>
  <c r="AH31" i="2"/>
  <c r="V31" i="2"/>
  <c r="AG31" i="2" s="1"/>
  <c r="T31" i="2"/>
  <c r="X31" i="2" s="1"/>
  <c r="Z31" i="2" s="1"/>
  <c r="S31" i="2"/>
  <c r="Q31" i="2"/>
  <c r="K31" i="2"/>
  <c r="AH30" i="2"/>
  <c r="V30" i="2"/>
  <c r="AG30" i="2" s="1"/>
  <c r="T30" i="2"/>
  <c r="X30" i="2" s="1"/>
  <c r="Z30" i="2" s="1"/>
  <c r="S30" i="2"/>
  <c r="Q30" i="2"/>
  <c r="K30" i="2"/>
  <c r="AH29" i="2"/>
  <c r="V29" i="2"/>
  <c r="AG29" i="2" s="1"/>
  <c r="T29" i="2"/>
  <c r="X29" i="2" s="1"/>
  <c r="Z29" i="2" s="1"/>
  <c r="S29" i="2"/>
  <c r="Q29" i="2"/>
  <c r="K29" i="2"/>
  <c r="AH28" i="2"/>
  <c r="V28" i="2"/>
  <c r="AG28" i="2" s="1"/>
  <c r="T28" i="2"/>
  <c r="X28" i="2" s="1"/>
  <c r="Z28" i="2" s="1"/>
  <c r="S28" i="2"/>
  <c r="Q28" i="2"/>
  <c r="K28" i="2"/>
  <c r="AH27" i="2"/>
  <c r="V27" i="2"/>
  <c r="AG27" i="2" s="1"/>
  <c r="T27" i="2"/>
  <c r="X27" i="2" s="1"/>
  <c r="Z27" i="2" s="1"/>
  <c r="S27" i="2"/>
  <c r="Q27" i="2"/>
  <c r="K27" i="2"/>
  <c r="AH26" i="2"/>
  <c r="V26" i="2"/>
  <c r="AG26" i="2" s="1"/>
  <c r="T26" i="2"/>
  <c r="X26" i="2" s="1"/>
  <c r="Z26" i="2" s="1"/>
  <c r="S26" i="2"/>
  <c r="Q26" i="2"/>
  <c r="K26" i="2"/>
  <c r="AH25" i="2"/>
  <c r="V25" i="2"/>
  <c r="AG25" i="2" s="1"/>
  <c r="T25" i="2"/>
  <c r="X25" i="2" s="1"/>
  <c r="Z25" i="2" s="1"/>
  <c r="S25" i="2"/>
  <c r="Q25" i="2"/>
  <c r="K25" i="2"/>
  <c r="AH24" i="2"/>
  <c r="V24" i="2"/>
  <c r="AG24" i="2" s="1"/>
  <c r="T24" i="2"/>
  <c r="X24" i="2" s="1"/>
  <c r="Z24" i="2" s="1"/>
  <c r="S24" i="2"/>
  <c r="Q24" i="2"/>
  <c r="K24" i="2"/>
  <c r="AH23" i="2"/>
  <c r="V23" i="2"/>
  <c r="AG23" i="2" s="1"/>
  <c r="T23" i="2"/>
  <c r="X23" i="2" s="1"/>
  <c r="Z23" i="2" s="1"/>
  <c r="S23" i="2"/>
  <c r="Q23" i="2"/>
  <c r="K23" i="2"/>
  <c r="AH22" i="2"/>
  <c r="W22" i="2"/>
  <c r="V22" i="2"/>
  <c r="AG22" i="2" s="1"/>
  <c r="T22" i="2"/>
  <c r="X22" i="2" s="1"/>
  <c r="Z22" i="2" s="1"/>
  <c r="S22" i="2"/>
  <c r="Q22" i="2"/>
  <c r="K22" i="2"/>
  <c r="AH21" i="2"/>
  <c r="AG21" i="2"/>
  <c r="AH20" i="2"/>
  <c r="AG20" i="2"/>
  <c r="AH19" i="2"/>
  <c r="AH18" i="2"/>
  <c r="AG18" i="2"/>
  <c r="AH17" i="2"/>
  <c r="AG17" i="2"/>
  <c r="AH16" i="2"/>
  <c r="AG16" i="2"/>
  <c r="AH15" i="2"/>
  <c r="AG15" i="2"/>
  <c r="AH14" i="2"/>
  <c r="AG14" i="2"/>
  <c r="AH13" i="2"/>
  <c r="AG13" i="2"/>
  <c r="AH12" i="2"/>
  <c r="AG12" i="2"/>
  <c r="AH11" i="2"/>
  <c r="AG11" i="2"/>
  <c r="AH10" i="2"/>
  <c r="AG10" i="2"/>
  <c r="AH9" i="2"/>
  <c r="AG9" i="2"/>
  <c r="AH8" i="2"/>
  <c r="AG8" i="2"/>
  <c r="AH7" i="2"/>
  <c r="AH6" i="2"/>
  <c r="AG6" i="2"/>
  <c r="AH5" i="2"/>
  <c r="AH4" i="2"/>
  <c r="AG4" i="2"/>
  <c r="AH3" i="2"/>
  <c r="AH2" i="2"/>
  <c r="AG2" i="2"/>
  <c r="W28" i="19" l="1"/>
  <c r="AI252" i="19"/>
  <c r="AI251" i="19"/>
  <c r="AJ251" i="19" s="1"/>
  <c r="AM251" i="19" s="1"/>
  <c r="AP251" i="19" s="1"/>
  <c r="AG19" i="19"/>
  <c r="AI260" i="19"/>
  <c r="AJ260" i="19" s="1"/>
  <c r="AM260" i="19" s="1"/>
  <c r="AP260" i="19" s="1"/>
  <c r="AI254" i="19"/>
  <c r="AJ254" i="19" s="1"/>
  <c r="AM254" i="19" s="1"/>
  <c r="AP254" i="19" s="1"/>
  <c r="AI259" i="19"/>
  <c r="AJ259" i="19" s="1"/>
  <c r="AM259" i="19" s="1"/>
  <c r="AP259" i="19" s="1"/>
  <c r="AI242" i="19"/>
  <c r="AJ242" i="19" s="1"/>
  <c r="AM242" i="19" s="1"/>
  <c r="AP242" i="19" s="1"/>
  <c r="AJ234" i="19"/>
  <c r="AM234" i="19" s="1"/>
  <c r="AP234" i="19" s="1"/>
  <c r="AJ229" i="19"/>
  <c r="AM229" i="19" s="1"/>
  <c r="AP229" i="19" s="1"/>
  <c r="AJ233" i="19"/>
  <c r="AM233" i="19" s="1"/>
  <c r="AP233" i="19" s="1"/>
  <c r="AJ236" i="19"/>
  <c r="AM236" i="19" s="1"/>
  <c r="AP236" i="19" s="1"/>
  <c r="AI253" i="19"/>
  <c r="AJ253" i="19" s="1"/>
  <c r="AM253" i="19" s="1"/>
  <c r="AP253" i="19" s="1"/>
  <c r="AG2" i="19"/>
  <c r="AJ235" i="19"/>
  <c r="AM235" i="19" s="1"/>
  <c r="AP235" i="19" s="1"/>
  <c r="AK236" i="19"/>
  <c r="AJ250" i="19"/>
  <c r="AM250" i="19" s="1"/>
  <c r="AP250" i="19" s="1"/>
  <c r="AJ249" i="19"/>
  <c r="AM249" i="19" s="1"/>
  <c r="AP249" i="19" s="1"/>
  <c r="AJ228" i="19"/>
  <c r="AM228" i="19" s="1"/>
  <c r="AP228" i="19" s="1"/>
  <c r="AJ237" i="19"/>
  <c r="AM237" i="19" s="1"/>
  <c r="AP237" i="19" s="1"/>
  <c r="AJ238" i="19"/>
  <c r="AM238" i="19" s="1"/>
  <c r="AP238" i="19" s="1"/>
  <c r="AJ239" i="19"/>
  <c r="AM239" i="19" s="1"/>
  <c r="AP239" i="19" s="1"/>
  <c r="AJ240" i="19"/>
  <c r="AM240" i="19" s="1"/>
  <c r="AP240" i="19" s="1"/>
  <c r="AI240" i="18"/>
  <c r="AJ240" i="18" s="1"/>
  <c r="AM240" i="18" s="1"/>
  <c r="AP240" i="18" s="1"/>
  <c r="AI251" i="18"/>
  <c r="AJ251" i="18" s="1"/>
  <c r="AM251" i="18" s="1"/>
  <c r="AP251" i="18" s="1"/>
  <c r="W18" i="18"/>
  <c r="AI242" i="18"/>
  <c r="AJ242" i="18" s="1"/>
  <c r="AM242" i="18" s="1"/>
  <c r="AP242" i="18" s="1"/>
  <c r="W14" i="18"/>
  <c r="AI241" i="18"/>
  <c r="AJ241" i="18" s="1"/>
  <c r="AM241" i="18" s="1"/>
  <c r="AP241" i="18" s="1"/>
  <c r="AI253" i="18"/>
  <c r="W10" i="18"/>
  <c r="AI252" i="18"/>
  <c r="AJ252" i="18" s="1"/>
  <c r="AM252" i="18" s="1"/>
  <c r="AP252" i="18" s="1"/>
  <c r="AI259" i="18"/>
  <c r="AJ259" i="18" s="1"/>
  <c r="AM259" i="18" s="1"/>
  <c r="AP259" i="18" s="1"/>
  <c r="AJ203" i="18"/>
  <c r="AJ205" i="18"/>
  <c r="AG31" i="17"/>
  <c r="AI241" i="17"/>
  <c r="AJ241" i="17" s="1"/>
  <c r="AM241" i="17" s="1"/>
  <c r="AP241" i="17" s="1"/>
  <c r="AI260" i="17"/>
  <c r="AJ260" i="17" s="1"/>
  <c r="AM260" i="17" s="1"/>
  <c r="AP260" i="17" s="1"/>
  <c r="AG18" i="17"/>
  <c r="AI242" i="17"/>
  <c r="AJ242" i="17" s="1"/>
  <c r="AM242" i="17" s="1"/>
  <c r="AP242" i="17" s="1"/>
  <c r="AG14" i="17"/>
  <c r="AG11" i="17"/>
  <c r="AI259" i="17"/>
  <c r="AJ259" i="17" s="1"/>
  <c r="AM259" i="17" s="1"/>
  <c r="AP259" i="17" s="1"/>
  <c r="W8" i="17"/>
  <c r="AI240" i="17"/>
  <c r="AJ240" i="17" s="1"/>
  <c r="AM240" i="17" s="1"/>
  <c r="AP240" i="17" s="1"/>
  <c r="W4" i="17"/>
  <c r="AJ226" i="17"/>
  <c r="AM226" i="17" s="1"/>
  <c r="AP226" i="17" s="1"/>
  <c r="AJ230" i="17"/>
  <c r="AM230" i="17" s="1"/>
  <c r="AP230" i="17" s="1"/>
  <c r="AJ234" i="17"/>
  <c r="AM234" i="17" s="1"/>
  <c r="AP234" i="17" s="1"/>
  <c r="AJ238" i="17"/>
  <c r="AM238" i="17" s="1"/>
  <c r="AP238" i="17" s="1"/>
  <c r="AJ246" i="17"/>
  <c r="AM246" i="17" s="1"/>
  <c r="AP246" i="17" s="1"/>
  <c r="AJ250" i="17"/>
  <c r="AM250" i="17" s="1"/>
  <c r="AP250" i="17" s="1"/>
  <c r="AJ254" i="17"/>
  <c r="AM254" i="17" s="1"/>
  <c r="AP254" i="17" s="1"/>
  <c r="AJ258" i="17"/>
  <c r="AM258" i="17" s="1"/>
  <c r="AP258" i="17" s="1"/>
  <c r="AJ262" i="17"/>
  <c r="AM262" i="17" s="1"/>
  <c r="AP262" i="17" s="1"/>
  <c r="AI251" i="16"/>
  <c r="AJ251" i="16" s="1"/>
  <c r="AM251" i="16" s="1"/>
  <c r="AP251" i="16" s="1"/>
  <c r="AI242" i="16"/>
  <c r="AJ242" i="16" s="1"/>
  <c r="AM242" i="16" s="1"/>
  <c r="AP242" i="16" s="1"/>
  <c r="AI261" i="16"/>
  <c r="AJ261" i="16" s="1"/>
  <c r="AM261" i="16" s="1"/>
  <c r="AP261" i="16" s="1"/>
  <c r="AI252" i="16"/>
  <c r="AJ252" i="16" s="1"/>
  <c r="AM252" i="16" s="1"/>
  <c r="AP252" i="16" s="1"/>
  <c r="W12" i="16"/>
  <c r="AI241" i="16"/>
  <c r="AJ241" i="16" s="1"/>
  <c r="AM241" i="16" s="1"/>
  <c r="AP241" i="16" s="1"/>
  <c r="W82" i="15"/>
  <c r="AI240" i="15"/>
  <c r="AJ240" i="15" s="1"/>
  <c r="AM240" i="15" s="1"/>
  <c r="AP240" i="15" s="1"/>
  <c r="AI241" i="15"/>
  <c r="AJ241" i="15" s="1"/>
  <c r="AM241" i="15" s="1"/>
  <c r="AP241" i="15" s="1"/>
  <c r="AG77" i="15"/>
  <c r="AI240" i="16"/>
  <c r="AJ240" i="16" s="1"/>
  <c r="AM240" i="16" s="1"/>
  <c r="AP240" i="16" s="1"/>
  <c r="AI253" i="16"/>
  <c r="AJ253" i="16" s="1"/>
  <c r="AM253" i="16" s="1"/>
  <c r="AP253" i="16" s="1"/>
  <c r="AI259" i="16"/>
  <c r="AJ259" i="16" s="1"/>
  <c r="AM259" i="16" s="1"/>
  <c r="AP259" i="16" s="1"/>
  <c r="W68" i="15"/>
  <c r="AG65" i="15"/>
  <c r="AI254" i="15"/>
  <c r="AJ254" i="15" s="1"/>
  <c r="AM254" i="15" s="1"/>
  <c r="AP254" i="15" s="1"/>
  <c r="W40" i="15"/>
  <c r="W37" i="15"/>
  <c r="W32" i="15"/>
  <c r="W27" i="15"/>
  <c r="W17" i="15"/>
  <c r="AI261" i="15"/>
  <c r="AJ261" i="15" s="1"/>
  <c r="AM261" i="15" s="1"/>
  <c r="AP261" i="15" s="1"/>
  <c r="AI252" i="15"/>
  <c r="AJ252" i="15" s="1"/>
  <c r="AM252" i="15" s="1"/>
  <c r="AP252" i="15" s="1"/>
  <c r="AI259" i="15"/>
  <c r="AJ259" i="15" s="1"/>
  <c r="AM259" i="15" s="1"/>
  <c r="AP259" i="15" s="1"/>
  <c r="AI251" i="15"/>
  <c r="AJ251" i="15" s="1"/>
  <c r="AM251" i="15" s="1"/>
  <c r="AP251" i="15" s="1"/>
  <c r="AI242" i="15"/>
  <c r="AJ242" i="15" s="1"/>
  <c r="AM242" i="15" s="1"/>
  <c r="AP242" i="15" s="1"/>
  <c r="AI253" i="15"/>
  <c r="AJ253" i="15" s="1"/>
  <c r="AM253" i="15" s="1"/>
  <c r="AP253" i="15" s="1"/>
  <c r="AI261" i="14"/>
  <c r="AJ261" i="14" s="1"/>
  <c r="AM261" i="14" s="1"/>
  <c r="AP261" i="14" s="1"/>
  <c r="AI242" i="14"/>
  <c r="AJ242" i="14" s="1"/>
  <c r="AM242" i="14" s="1"/>
  <c r="AP242" i="14" s="1"/>
  <c r="AI252" i="14"/>
  <c r="AJ252" i="14" s="1"/>
  <c r="AM252" i="14" s="1"/>
  <c r="AP252" i="14" s="1"/>
  <c r="AI260" i="14"/>
  <c r="AJ260" i="14" s="1"/>
  <c r="AM260" i="14" s="1"/>
  <c r="AP260" i="14" s="1"/>
  <c r="AI241" i="14"/>
  <c r="AJ241" i="14" s="1"/>
  <c r="AM241" i="14" s="1"/>
  <c r="AP241" i="14" s="1"/>
  <c r="AI259" i="14"/>
  <c r="AJ259" i="14" s="1"/>
  <c r="AM259" i="14" s="1"/>
  <c r="AP259" i="14" s="1"/>
  <c r="AJ208" i="14"/>
  <c r="AM208" i="14" s="1"/>
  <c r="AP208" i="14" s="1"/>
  <c r="AJ212" i="14"/>
  <c r="AM212" i="14" s="1"/>
  <c r="AP212" i="14" s="1"/>
  <c r="AI253" i="14"/>
  <c r="AJ253" i="14" s="1"/>
  <c r="AM253" i="14" s="1"/>
  <c r="AP253" i="14" s="1"/>
  <c r="AJ237" i="14"/>
  <c r="AM237" i="14" s="1"/>
  <c r="AP237" i="14" s="1"/>
  <c r="AJ207" i="14"/>
  <c r="AM207" i="14" s="1"/>
  <c r="AP207" i="14" s="1"/>
  <c r="AJ211" i="14"/>
  <c r="AM211" i="14" s="1"/>
  <c r="AP211" i="14" s="1"/>
  <c r="AJ239" i="14"/>
  <c r="AM239" i="14" s="1"/>
  <c r="AP239" i="14" s="1"/>
  <c r="AJ255" i="14"/>
  <c r="AM255" i="14" s="1"/>
  <c r="AP255" i="14" s="1"/>
  <c r="AI242" i="13"/>
  <c r="AJ242" i="13" s="1"/>
  <c r="AM242" i="13" s="1"/>
  <c r="AP242" i="13" s="1"/>
  <c r="AI260" i="13"/>
  <c r="AJ260" i="13" s="1"/>
  <c r="AM260" i="13" s="1"/>
  <c r="AP260" i="13" s="1"/>
  <c r="AG27" i="13"/>
  <c r="AI253" i="13"/>
  <c r="AJ253" i="13" s="1"/>
  <c r="AM253" i="13" s="1"/>
  <c r="AP253" i="13" s="1"/>
  <c r="AI259" i="13"/>
  <c r="AJ259" i="13" s="1"/>
  <c r="AM259" i="13" s="1"/>
  <c r="AP259" i="13" s="1"/>
  <c r="AI241" i="13"/>
  <c r="AJ241" i="13" s="1"/>
  <c r="AM241" i="13" s="1"/>
  <c r="AP241" i="13" s="1"/>
  <c r="AG15" i="13"/>
  <c r="AI240" i="13"/>
  <c r="AJ240" i="13" s="1"/>
  <c r="AM240" i="13" s="1"/>
  <c r="AP240" i="13" s="1"/>
  <c r="AG11" i="13"/>
  <c r="AI251" i="13"/>
  <c r="AJ251" i="13" s="1"/>
  <c r="AM251" i="13" s="1"/>
  <c r="AP251" i="13" s="1"/>
  <c r="AI242" i="12"/>
  <c r="AJ249" i="13"/>
  <c r="AM249" i="13" s="1"/>
  <c r="AP249" i="13" s="1"/>
  <c r="AI259" i="12"/>
  <c r="AG53" i="12"/>
  <c r="AG51" i="12"/>
  <c r="AG47" i="12"/>
  <c r="AI241" i="12"/>
  <c r="AJ241" i="12" s="1"/>
  <c r="AM241" i="12" s="1"/>
  <c r="AP241" i="12" s="1"/>
  <c r="AG43" i="12"/>
  <c r="AG37" i="12"/>
  <c r="AG35" i="12"/>
  <c r="AG27" i="12"/>
  <c r="AI251" i="12"/>
  <c r="AJ251" i="12" s="1"/>
  <c r="AM251" i="12" s="1"/>
  <c r="AP251" i="12" s="1"/>
  <c r="AG21" i="12"/>
  <c r="AI240" i="12"/>
  <c r="AJ240" i="12" s="1"/>
  <c r="AM240" i="12" s="1"/>
  <c r="AP240" i="12" s="1"/>
  <c r="AI260" i="12"/>
  <c r="AJ260" i="12" s="1"/>
  <c r="AM260" i="12" s="1"/>
  <c r="AP260" i="12" s="1"/>
  <c r="AI253" i="12"/>
  <c r="AJ253" i="12" s="1"/>
  <c r="AM253" i="12" s="1"/>
  <c r="AP253" i="12" s="1"/>
  <c r="AI254" i="12"/>
  <c r="AJ254" i="12" s="1"/>
  <c r="AM254" i="12" s="1"/>
  <c r="AP254" i="12" s="1"/>
  <c r="AG5" i="12"/>
  <c r="AI252" i="12"/>
  <c r="AJ252" i="12" s="1"/>
  <c r="AM252" i="12" s="1"/>
  <c r="AP252" i="12" s="1"/>
  <c r="AJ234" i="12"/>
  <c r="AM234" i="12" s="1"/>
  <c r="AP234" i="12" s="1"/>
  <c r="AJ224" i="12"/>
  <c r="AM224" i="12" s="1"/>
  <c r="AP224" i="12" s="1"/>
  <c r="AJ228" i="12"/>
  <c r="AM228" i="12" s="1"/>
  <c r="AP228" i="12" s="1"/>
  <c r="AI252" i="13"/>
  <c r="AJ252" i="13" s="1"/>
  <c r="AM252" i="13" s="1"/>
  <c r="AP252" i="13" s="1"/>
  <c r="AJ203" i="13"/>
  <c r="AM203" i="13" s="1"/>
  <c r="AP203" i="13" s="1"/>
  <c r="AJ255" i="13"/>
  <c r="AM255" i="13" s="1"/>
  <c r="AP255" i="13" s="1"/>
  <c r="AJ223" i="13"/>
  <c r="AM223" i="13" s="1"/>
  <c r="AP223" i="13" s="1"/>
  <c r="AJ231" i="13"/>
  <c r="AM231" i="13" s="1"/>
  <c r="AP231" i="13" s="1"/>
  <c r="AG51" i="11"/>
  <c r="AI240" i="11"/>
  <c r="AI251" i="11"/>
  <c r="AJ251" i="11" s="1"/>
  <c r="AM251" i="11" s="1"/>
  <c r="AP251" i="11" s="1"/>
  <c r="AG43" i="11"/>
  <c r="AI252" i="11"/>
  <c r="AJ252" i="11" s="1"/>
  <c r="AM252" i="11" s="1"/>
  <c r="AP252" i="11" s="1"/>
  <c r="AI254" i="11"/>
  <c r="AJ254" i="11" s="1"/>
  <c r="AM254" i="11" s="1"/>
  <c r="AP254" i="11" s="1"/>
  <c r="AI261" i="11"/>
  <c r="AJ261" i="11" s="1"/>
  <c r="AM261" i="11" s="1"/>
  <c r="AP261" i="11" s="1"/>
  <c r="AI241" i="11"/>
  <c r="AJ241" i="11" s="1"/>
  <c r="AM241" i="11" s="1"/>
  <c r="AP241" i="11" s="1"/>
  <c r="AI260" i="11"/>
  <c r="AJ260" i="11" s="1"/>
  <c r="AM260" i="11" s="1"/>
  <c r="AP260" i="11" s="1"/>
  <c r="AG19" i="11"/>
  <c r="AI253" i="11"/>
  <c r="AJ253" i="11" s="1"/>
  <c r="AM253" i="11" s="1"/>
  <c r="AP253" i="11" s="1"/>
  <c r="AI259" i="11"/>
  <c r="AJ259" i="11" s="1"/>
  <c r="AM259" i="11" s="1"/>
  <c r="AP259" i="11" s="1"/>
  <c r="AJ205" i="11"/>
  <c r="AI242" i="11"/>
  <c r="AJ242" i="11" s="1"/>
  <c r="AM242" i="11" s="1"/>
  <c r="AP242" i="11" s="1"/>
  <c r="AI241" i="10"/>
  <c r="W54" i="9"/>
  <c r="AI261" i="9"/>
  <c r="AJ261" i="9" s="1"/>
  <c r="AM261" i="9" s="1"/>
  <c r="AP261" i="9" s="1"/>
  <c r="AI251" i="10"/>
  <c r="AJ251" i="10" s="1"/>
  <c r="AM251" i="10" s="1"/>
  <c r="AP251" i="10" s="1"/>
  <c r="W11" i="10"/>
  <c r="W8" i="10"/>
  <c r="AI259" i="10"/>
  <c r="AJ259" i="10" s="1"/>
  <c r="AM259" i="10" s="1"/>
  <c r="AP259" i="10" s="1"/>
  <c r="AI240" i="10"/>
  <c r="AJ240" i="10" s="1"/>
  <c r="AM240" i="10" s="1"/>
  <c r="AP240" i="10" s="1"/>
  <c r="AG53" i="9"/>
  <c r="W44" i="9"/>
  <c r="W62" i="8"/>
  <c r="AI242" i="9"/>
  <c r="AJ242" i="9" s="1"/>
  <c r="AM242" i="9" s="1"/>
  <c r="AP242" i="9" s="1"/>
  <c r="AJ246" i="11"/>
  <c r="AM246" i="11" s="1"/>
  <c r="AP246" i="11" s="1"/>
  <c r="AJ258" i="11"/>
  <c r="AM258" i="11" s="1"/>
  <c r="AP258" i="11" s="1"/>
  <c r="AJ262" i="11"/>
  <c r="AM262" i="11" s="1"/>
  <c r="AP262" i="11" s="1"/>
  <c r="AJ233" i="11"/>
  <c r="AM233" i="11" s="1"/>
  <c r="AP233" i="11" s="1"/>
  <c r="AJ237" i="11"/>
  <c r="AM237" i="11" s="1"/>
  <c r="AP237" i="11" s="1"/>
  <c r="AI252" i="10"/>
  <c r="AJ252" i="10" s="1"/>
  <c r="AM252" i="10" s="1"/>
  <c r="AP252" i="10" s="1"/>
  <c r="AJ205" i="10"/>
  <c r="AJ203" i="10"/>
  <c r="AM203" i="10" s="1"/>
  <c r="AP203" i="10" s="1"/>
  <c r="W40" i="9"/>
  <c r="AI240" i="9"/>
  <c r="AJ240" i="9" s="1"/>
  <c r="AM240" i="9" s="1"/>
  <c r="AP240" i="9" s="1"/>
  <c r="AI254" i="9"/>
  <c r="AJ254" i="9" s="1"/>
  <c r="AM254" i="9" s="1"/>
  <c r="AP254" i="9" s="1"/>
  <c r="W21" i="9"/>
  <c r="AI259" i="9"/>
  <c r="AJ259" i="9" s="1"/>
  <c r="AM259" i="9" s="1"/>
  <c r="AP259" i="9" s="1"/>
  <c r="W15" i="9"/>
  <c r="W12" i="9"/>
  <c r="W11" i="9"/>
  <c r="W9" i="9"/>
  <c r="AI241" i="9"/>
  <c r="AJ241" i="9" s="1"/>
  <c r="AM241" i="9" s="1"/>
  <c r="AP241" i="9" s="1"/>
  <c r="W12" i="7"/>
  <c r="AI260" i="8"/>
  <c r="AJ260" i="8" s="1"/>
  <c r="AM260" i="8" s="1"/>
  <c r="AP260" i="8" s="1"/>
  <c r="AI240" i="8"/>
  <c r="AJ240" i="8" s="1"/>
  <c r="AM240" i="8" s="1"/>
  <c r="AP240" i="8" s="1"/>
  <c r="AJ256" i="9"/>
  <c r="AM256" i="9" s="1"/>
  <c r="AP256" i="9" s="1"/>
  <c r="AI252" i="9"/>
  <c r="AJ252" i="9" s="1"/>
  <c r="AM252" i="9" s="1"/>
  <c r="AP252" i="9" s="1"/>
  <c r="AJ257" i="9"/>
  <c r="AM257" i="9" s="1"/>
  <c r="AP257" i="9" s="1"/>
  <c r="AJ258" i="9"/>
  <c r="AM258" i="9" s="1"/>
  <c r="AP258" i="9" s="1"/>
  <c r="AJ260" i="9"/>
  <c r="AM260" i="9" s="1"/>
  <c r="AP260" i="9" s="1"/>
  <c r="AJ215" i="9"/>
  <c r="AM215" i="9" s="1"/>
  <c r="AP215" i="9" s="1"/>
  <c r="AJ223" i="9"/>
  <c r="AM223" i="9" s="1"/>
  <c r="AP223" i="9" s="1"/>
  <c r="AJ205" i="9"/>
  <c r="AJ249" i="9"/>
  <c r="AM249" i="9" s="1"/>
  <c r="AP249" i="9" s="1"/>
  <c r="AJ246" i="9"/>
  <c r="AM246" i="9" s="1"/>
  <c r="AP246" i="9" s="1"/>
  <c r="AJ250" i="9"/>
  <c r="AM250" i="9" s="1"/>
  <c r="AP250" i="9" s="1"/>
  <c r="AJ262" i="9"/>
  <c r="AM262" i="9" s="1"/>
  <c r="AP262" i="9" s="1"/>
  <c r="W48" i="8"/>
  <c r="W38" i="8"/>
  <c r="W32" i="8"/>
  <c r="AI261" i="8"/>
  <c r="AJ261" i="8" s="1"/>
  <c r="AM261" i="8" s="1"/>
  <c r="AP261" i="8" s="1"/>
  <c r="AI253" i="8"/>
  <c r="AJ253" i="8" s="1"/>
  <c r="AM253" i="8" s="1"/>
  <c r="AP253" i="8" s="1"/>
  <c r="AI251" i="8"/>
  <c r="AJ251" i="8" s="1"/>
  <c r="AM251" i="8" s="1"/>
  <c r="AP251" i="8" s="1"/>
  <c r="W24" i="8"/>
  <c r="AJ263" i="8"/>
  <c r="AM263" i="8" s="1"/>
  <c r="AP263" i="8" s="1"/>
  <c r="W14" i="8"/>
  <c r="AI254" i="8"/>
  <c r="AJ254" i="8" s="1"/>
  <c r="AM254" i="8" s="1"/>
  <c r="AP254" i="8" s="1"/>
  <c r="AI241" i="8"/>
  <c r="AJ241" i="8" s="1"/>
  <c r="AM241" i="8" s="1"/>
  <c r="AP241" i="8" s="1"/>
  <c r="AI242" i="8"/>
  <c r="AJ242" i="8" s="1"/>
  <c r="AM242" i="8" s="1"/>
  <c r="AP242" i="8" s="1"/>
  <c r="W6" i="8"/>
  <c r="AI252" i="8"/>
  <c r="AJ252" i="8" s="1"/>
  <c r="AM252" i="8" s="1"/>
  <c r="AP252" i="8" s="1"/>
  <c r="AI259" i="8"/>
  <c r="AJ259" i="8" s="1"/>
  <c r="AM259" i="8" s="1"/>
  <c r="AP259" i="8" s="1"/>
  <c r="AJ238" i="8"/>
  <c r="AM238" i="8" s="1"/>
  <c r="AP238" i="8" s="1"/>
  <c r="AJ250" i="8"/>
  <c r="AM250" i="8" s="1"/>
  <c r="AP250" i="8" s="1"/>
  <c r="AG32" i="6"/>
  <c r="W34" i="6"/>
  <c r="AG24" i="6"/>
  <c r="AI261" i="7"/>
  <c r="AJ261" i="7" s="1"/>
  <c r="AM261" i="7" s="1"/>
  <c r="AP261" i="7" s="1"/>
  <c r="W28" i="4"/>
  <c r="AG28" i="4"/>
  <c r="W60" i="4"/>
  <c r="AG60" i="4"/>
  <c r="W48" i="2"/>
  <c r="W7" i="3"/>
  <c r="W16" i="3"/>
  <c r="W26" i="3"/>
  <c r="W34" i="3"/>
  <c r="W42" i="3"/>
  <c r="W50" i="3"/>
  <c r="AG52" i="3"/>
  <c r="W52" i="3"/>
  <c r="AG64" i="3"/>
  <c r="W64" i="3"/>
  <c r="W82" i="3"/>
  <c r="AG82" i="3"/>
  <c r="W36" i="4"/>
  <c r="AG36" i="4"/>
  <c r="AG72" i="4"/>
  <c r="W72" i="4"/>
  <c r="AG18" i="5"/>
  <c r="W18" i="5"/>
  <c r="AG60" i="5"/>
  <c r="W60" i="5"/>
  <c r="W86" i="5"/>
  <c r="AG86" i="5"/>
  <c r="W49" i="6"/>
  <c r="AG49" i="6"/>
  <c r="W57" i="6"/>
  <c r="AG57" i="6"/>
  <c r="W73" i="6"/>
  <c r="AG73" i="6"/>
  <c r="AG2" i="8"/>
  <c r="W2" i="8"/>
  <c r="AG18" i="8"/>
  <c r="W18" i="8"/>
  <c r="AG34" i="8"/>
  <c r="W34" i="8"/>
  <c r="AG54" i="8"/>
  <c r="W54" i="8"/>
  <c r="W79" i="8"/>
  <c r="AG79" i="8"/>
  <c r="AG20" i="9"/>
  <c r="W20" i="9"/>
  <c r="W79" i="9"/>
  <c r="AG79" i="9"/>
  <c r="AG46" i="10"/>
  <c r="W46" i="10"/>
  <c r="AG74" i="10"/>
  <c r="W74" i="10"/>
  <c r="AG68" i="3"/>
  <c r="W68" i="3"/>
  <c r="AG6" i="5"/>
  <c r="W6" i="5"/>
  <c r="AG78" i="7"/>
  <c r="W78" i="7"/>
  <c r="AG64" i="8"/>
  <c r="W64" i="8"/>
  <c r="AG7" i="9"/>
  <c r="W7" i="9"/>
  <c r="AG36" i="9"/>
  <c r="W36" i="9"/>
  <c r="AG61" i="9"/>
  <c r="W61" i="9"/>
  <c r="AG27" i="10"/>
  <c r="W27" i="10"/>
  <c r="W32" i="2"/>
  <c r="W64" i="2"/>
  <c r="AG75" i="2"/>
  <c r="W200" i="2"/>
  <c r="W17" i="3"/>
  <c r="W22" i="3"/>
  <c r="W30" i="3"/>
  <c r="W38" i="3"/>
  <c r="W46" i="3"/>
  <c r="W56" i="3"/>
  <c r="AG72" i="3"/>
  <c r="W72" i="3"/>
  <c r="W52" i="4"/>
  <c r="AG52" i="4"/>
  <c r="AG200" i="4"/>
  <c r="W200" i="4"/>
  <c r="AG38" i="5"/>
  <c r="W38" i="5"/>
  <c r="AG80" i="5"/>
  <c r="W80" i="5"/>
  <c r="AG26" i="6"/>
  <c r="W26" i="6"/>
  <c r="W53" i="6"/>
  <c r="AG53" i="6"/>
  <c r="AG70" i="6"/>
  <c r="W70" i="6"/>
  <c r="W84" i="6"/>
  <c r="AG84" i="6"/>
  <c r="AG200" i="6"/>
  <c r="W200" i="6"/>
  <c r="AG10" i="8"/>
  <c r="W10" i="8"/>
  <c r="AG26" i="8"/>
  <c r="W26" i="8"/>
  <c r="AG59" i="8"/>
  <c r="W59" i="8"/>
  <c r="W87" i="8"/>
  <c r="AG87" i="8"/>
  <c r="AG4" i="9"/>
  <c r="W4" i="9"/>
  <c r="AG17" i="9"/>
  <c r="W17" i="9"/>
  <c r="W87" i="9"/>
  <c r="AG87" i="9"/>
  <c r="AK252" i="9"/>
  <c r="AG20" i="10"/>
  <c r="W20" i="10"/>
  <c r="AG50" i="5"/>
  <c r="W50" i="5"/>
  <c r="W83" i="5"/>
  <c r="AG83" i="5"/>
  <c r="AG46" i="6"/>
  <c r="W46" i="6"/>
  <c r="AG60" i="3"/>
  <c r="W60" i="3"/>
  <c r="W78" i="3"/>
  <c r="AG78" i="3"/>
  <c r="W44" i="4"/>
  <c r="AG44" i="4"/>
  <c r="AG28" i="5"/>
  <c r="W28" i="5"/>
  <c r="AG70" i="5"/>
  <c r="W70" i="5"/>
  <c r="W19" i="6"/>
  <c r="AG19" i="6"/>
  <c r="AG46" i="7"/>
  <c r="W46" i="7"/>
  <c r="AG23" i="9"/>
  <c r="W23" i="9"/>
  <c r="AG62" i="9"/>
  <c r="W62" i="9"/>
  <c r="AK239" i="9"/>
  <c r="AJ239" i="9"/>
  <c r="AM239" i="9" s="1"/>
  <c r="AP239" i="9" s="1"/>
  <c r="AG7" i="10"/>
  <c r="W7" i="10"/>
  <c r="AJ224" i="8"/>
  <c r="AM224" i="8" s="1"/>
  <c r="AP224" i="8" s="1"/>
  <c r="AJ236" i="8"/>
  <c r="AM236" i="8" s="1"/>
  <c r="AP236" i="8" s="1"/>
  <c r="AJ231" i="9"/>
  <c r="AM231" i="9" s="1"/>
  <c r="AP231" i="9" s="1"/>
  <c r="AJ248" i="9"/>
  <c r="AM248" i="9" s="1"/>
  <c r="AP248" i="9" s="1"/>
  <c r="AJ264" i="9"/>
  <c r="AM264" i="9" s="1"/>
  <c r="AP264" i="9" s="1"/>
  <c r="AG12" i="10"/>
  <c r="W12" i="10"/>
  <c r="AG34" i="10"/>
  <c r="W34" i="10"/>
  <c r="AG50" i="10"/>
  <c r="W50" i="10"/>
  <c r="AG78" i="10"/>
  <c r="W78" i="10"/>
  <c r="W30" i="7"/>
  <c r="W54" i="7"/>
  <c r="W4" i="8"/>
  <c r="W12" i="8"/>
  <c r="W20" i="8"/>
  <c r="W28" i="8"/>
  <c r="W36" i="8"/>
  <c r="W46" i="8"/>
  <c r="W51" i="8"/>
  <c r="W56" i="8"/>
  <c r="AG81" i="8"/>
  <c r="AJ206" i="8"/>
  <c r="AM206" i="8" s="1"/>
  <c r="AP206" i="8" s="1"/>
  <c r="AJ256" i="8"/>
  <c r="AM256" i="8" s="1"/>
  <c r="AP256" i="8" s="1"/>
  <c r="W3" i="9"/>
  <c r="W16" i="9"/>
  <c r="W19" i="9"/>
  <c r="W28" i="9"/>
  <c r="W38" i="9"/>
  <c r="W58" i="9"/>
  <c r="AG73" i="9"/>
  <c r="AG81" i="9"/>
  <c r="AJ204" i="9"/>
  <c r="AM204" i="9" s="1"/>
  <c r="AP204" i="9" s="1"/>
  <c r="AJ206" i="9"/>
  <c r="AM206" i="9" s="1"/>
  <c r="AP206" i="9" s="1"/>
  <c r="AJ247" i="9"/>
  <c r="AM247" i="9" s="1"/>
  <c r="AP247" i="9" s="1"/>
  <c r="AJ251" i="9"/>
  <c r="AM251" i="9" s="1"/>
  <c r="AP251" i="9" s="1"/>
  <c r="AJ253" i="9"/>
  <c r="AM253" i="9" s="1"/>
  <c r="AP253" i="9" s="1"/>
  <c r="AJ255" i="9"/>
  <c r="AM255" i="9" s="1"/>
  <c r="AP255" i="9" s="1"/>
  <c r="AJ263" i="9"/>
  <c r="AM263" i="9" s="1"/>
  <c r="AP263" i="9" s="1"/>
  <c r="W4" i="10"/>
  <c r="W24" i="10"/>
  <c r="AG26" i="10"/>
  <c r="W26" i="10"/>
  <c r="AG38" i="10"/>
  <c r="W38" i="10"/>
  <c r="AG54" i="10"/>
  <c r="W54" i="10"/>
  <c r="AG82" i="10"/>
  <c r="W82" i="10"/>
  <c r="AJ203" i="9"/>
  <c r="AM203" i="9" s="1"/>
  <c r="AP203" i="9" s="1"/>
  <c r="AG23" i="10"/>
  <c r="W23" i="10"/>
  <c r="AG42" i="10"/>
  <c r="W42" i="10"/>
  <c r="AG58" i="10"/>
  <c r="W58" i="10"/>
  <c r="AG86" i="10"/>
  <c r="W86" i="10"/>
  <c r="W17" i="12"/>
  <c r="AG17" i="12"/>
  <c r="W49" i="12"/>
  <c r="AG49" i="12"/>
  <c r="AG80" i="12"/>
  <c r="W80" i="12"/>
  <c r="W21" i="13"/>
  <c r="AG21" i="13"/>
  <c r="W53" i="13"/>
  <c r="AG53" i="13"/>
  <c r="W87" i="13"/>
  <c r="AG87" i="13"/>
  <c r="AK260" i="13"/>
  <c r="AG35" i="14"/>
  <c r="W35" i="14"/>
  <c r="AK231" i="14"/>
  <c r="AJ231" i="14"/>
  <c r="AM231" i="14" s="1"/>
  <c r="AP231" i="14" s="1"/>
  <c r="W7" i="17"/>
  <c r="AG7" i="17"/>
  <c r="AG12" i="17"/>
  <c r="W12" i="17"/>
  <c r="W42" i="17"/>
  <c r="AG42" i="17"/>
  <c r="W47" i="17"/>
  <c r="AG47" i="17"/>
  <c r="AG56" i="17"/>
  <c r="W56" i="17"/>
  <c r="AG84" i="17"/>
  <c r="W84" i="17"/>
  <c r="AG7" i="18"/>
  <c r="W7" i="18"/>
  <c r="AG23" i="18"/>
  <c r="W23" i="18"/>
  <c r="W49" i="18"/>
  <c r="AG49" i="18"/>
  <c r="W71" i="18"/>
  <c r="AG71" i="18"/>
  <c r="W82" i="18"/>
  <c r="AG82" i="18"/>
  <c r="W3" i="19"/>
  <c r="AG3" i="19"/>
  <c r="W18" i="19"/>
  <c r="AG18" i="19"/>
  <c r="W31" i="19"/>
  <c r="AG31" i="19"/>
  <c r="AG84" i="19"/>
  <c r="W84" i="19"/>
  <c r="AJ204" i="10"/>
  <c r="AM204" i="10" s="1"/>
  <c r="AP204" i="10" s="1"/>
  <c r="AJ206" i="10"/>
  <c r="AM206" i="10" s="1"/>
  <c r="AP206" i="10" s="1"/>
  <c r="AJ224" i="10"/>
  <c r="AM224" i="10" s="1"/>
  <c r="AP224" i="10" s="1"/>
  <c r="AJ264" i="10"/>
  <c r="AM264" i="10" s="1"/>
  <c r="AP264" i="10" s="1"/>
  <c r="W2" i="11"/>
  <c r="AG13" i="11"/>
  <c r="AG21" i="11"/>
  <c r="AG29" i="11"/>
  <c r="AG37" i="11"/>
  <c r="AG45" i="11"/>
  <c r="AG53" i="11"/>
  <c r="AG61" i="11"/>
  <c r="AG69" i="11"/>
  <c r="AG77" i="11"/>
  <c r="AG85" i="11"/>
  <c r="AG7" i="12"/>
  <c r="W9" i="12"/>
  <c r="AG9" i="12"/>
  <c r="AG29" i="12"/>
  <c r="AG39" i="12"/>
  <c r="W41" i="12"/>
  <c r="AG41" i="12"/>
  <c r="AG61" i="12"/>
  <c r="W75" i="12"/>
  <c r="AG75" i="12"/>
  <c r="AG3" i="13"/>
  <c r="W5" i="13"/>
  <c r="AG5" i="13"/>
  <c r="W14" i="14"/>
  <c r="AG14" i="14"/>
  <c r="AG82" i="14"/>
  <c r="W82" i="14"/>
  <c r="AK247" i="14"/>
  <c r="AJ247" i="14"/>
  <c r="AM247" i="14" s="1"/>
  <c r="AP247" i="14" s="1"/>
  <c r="AG2" i="15"/>
  <c r="W2" i="15"/>
  <c r="AG22" i="15"/>
  <c r="W22" i="15"/>
  <c r="AG46" i="15"/>
  <c r="W46" i="15"/>
  <c r="W81" i="15"/>
  <c r="AG81" i="15"/>
  <c r="AG10" i="16"/>
  <c r="W10" i="16"/>
  <c r="AG42" i="16"/>
  <c r="AG74" i="16"/>
  <c r="W74" i="16"/>
  <c r="AG79" i="16"/>
  <c r="W79" i="16"/>
  <c r="AG84" i="16"/>
  <c r="W84" i="16"/>
  <c r="AG7" i="11"/>
  <c r="AG15" i="11"/>
  <c r="AG23" i="11"/>
  <c r="AG31" i="11"/>
  <c r="AG39" i="11"/>
  <c r="AG47" i="11"/>
  <c r="AG55" i="11"/>
  <c r="AG63" i="11"/>
  <c r="AG71" i="11"/>
  <c r="AG79" i="11"/>
  <c r="AG87" i="11"/>
  <c r="W33" i="12"/>
  <c r="AG33" i="12"/>
  <c r="W65" i="12"/>
  <c r="AG65" i="12"/>
  <c r="W37" i="13"/>
  <c r="AG37" i="13"/>
  <c r="W69" i="13"/>
  <c r="AG69" i="13"/>
  <c r="AK225" i="13"/>
  <c r="AJ225" i="13"/>
  <c r="AM225" i="13" s="1"/>
  <c r="AP225" i="13" s="1"/>
  <c r="AK263" i="14"/>
  <c r="AJ263" i="14"/>
  <c r="AM263" i="14" s="1"/>
  <c r="AP263" i="14" s="1"/>
  <c r="AJ226" i="10"/>
  <c r="AM226" i="10" s="1"/>
  <c r="AP226" i="10" s="1"/>
  <c r="AG9" i="11"/>
  <c r="AG17" i="11"/>
  <c r="AG25" i="11"/>
  <c r="AG33" i="11"/>
  <c r="AG41" i="11"/>
  <c r="AG49" i="11"/>
  <c r="AG57" i="11"/>
  <c r="AG65" i="11"/>
  <c r="AG73" i="11"/>
  <c r="AG81" i="11"/>
  <c r="AG13" i="12"/>
  <c r="AG23" i="12"/>
  <c r="W25" i="12"/>
  <c r="AG25" i="12"/>
  <c r="AG45" i="12"/>
  <c r="AG55" i="12"/>
  <c r="W57" i="12"/>
  <c r="AG57" i="12"/>
  <c r="AG83" i="12"/>
  <c r="AK257" i="13"/>
  <c r="AJ257" i="13"/>
  <c r="AM257" i="13" s="1"/>
  <c r="AP257" i="13" s="1"/>
  <c r="AG61" i="14"/>
  <c r="W61" i="14"/>
  <c r="AG10" i="15"/>
  <c r="W10" i="15"/>
  <c r="AG29" i="15"/>
  <c r="W29" i="15"/>
  <c r="W73" i="15"/>
  <c r="AG73" i="15"/>
  <c r="AJ239" i="13"/>
  <c r="AM239" i="13" s="1"/>
  <c r="AP239" i="13" s="1"/>
  <c r="AG18" i="16"/>
  <c r="W18" i="16"/>
  <c r="AG50" i="16"/>
  <c r="W50" i="16"/>
  <c r="AG76" i="16"/>
  <c r="W76" i="16"/>
  <c r="AG200" i="16"/>
  <c r="W200" i="16"/>
  <c r="AJ204" i="16"/>
  <c r="AM204" i="16" s="1"/>
  <c r="AP204" i="16" s="1"/>
  <c r="W2" i="17"/>
  <c r="AG2" i="17"/>
  <c r="W30" i="17"/>
  <c r="AG30" i="17"/>
  <c r="W39" i="17"/>
  <c r="AG39" i="17"/>
  <c r="AG44" i="17"/>
  <c r="W44" i="17"/>
  <c r="W74" i="17"/>
  <c r="AG74" i="17"/>
  <c r="W79" i="17"/>
  <c r="AG79" i="17"/>
  <c r="AG200" i="17"/>
  <c r="W200" i="17"/>
  <c r="AG11" i="18"/>
  <c r="W11" i="18"/>
  <c r="AG27" i="18"/>
  <c r="W27" i="18"/>
  <c r="AG36" i="18"/>
  <c r="W36" i="18"/>
  <c r="W55" i="18"/>
  <c r="AG55" i="18"/>
  <c r="W86" i="18"/>
  <c r="AG86" i="18"/>
  <c r="W35" i="19"/>
  <c r="AG35" i="19"/>
  <c r="AG68" i="19"/>
  <c r="W68" i="19"/>
  <c r="W79" i="19"/>
  <c r="AG79" i="19"/>
  <c r="AJ235" i="11"/>
  <c r="AM235" i="11" s="1"/>
  <c r="AP235" i="11" s="1"/>
  <c r="AJ239" i="11"/>
  <c r="AM239" i="11" s="1"/>
  <c r="AP239" i="11" s="1"/>
  <c r="AJ263" i="11"/>
  <c r="AM263" i="11" s="1"/>
  <c r="AP263" i="11" s="1"/>
  <c r="AJ232" i="12"/>
  <c r="AM232" i="12" s="1"/>
  <c r="AP232" i="12" s="1"/>
  <c r="AJ236" i="12"/>
  <c r="AM236" i="12" s="1"/>
  <c r="AP236" i="12" s="1"/>
  <c r="AJ242" i="12"/>
  <c r="AM242" i="12" s="1"/>
  <c r="AP242" i="12" s="1"/>
  <c r="AG43" i="13"/>
  <c r="AG59" i="13"/>
  <c r="AG75" i="13"/>
  <c r="AJ205" i="13"/>
  <c r="AJ247" i="13"/>
  <c r="AM247" i="13" s="1"/>
  <c r="AP247" i="13" s="1"/>
  <c r="AJ256" i="13"/>
  <c r="AM256" i="13" s="1"/>
  <c r="AP256" i="13" s="1"/>
  <c r="AJ261" i="13"/>
  <c r="AM261" i="13" s="1"/>
  <c r="AP261" i="13" s="1"/>
  <c r="AJ262" i="13"/>
  <c r="AM262" i="13" s="1"/>
  <c r="AP262" i="13" s="1"/>
  <c r="AJ263" i="13"/>
  <c r="AM263" i="13" s="1"/>
  <c r="AP263" i="13" s="1"/>
  <c r="AJ264" i="13"/>
  <c r="AM264" i="13" s="1"/>
  <c r="AP264" i="13" s="1"/>
  <c r="W11" i="14"/>
  <c r="W67" i="14"/>
  <c r="AJ210" i="14"/>
  <c r="AM210" i="14" s="1"/>
  <c r="AP210" i="14" s="1"/>
  <c r="AJ214" i="14"/>
  <c r="AM214" i="14" s="1"/>
  <c r="AP214" i="14" s="1"/>
  <c r="AJ215" i="14"/>
  <c r="AM215" i="14" s="1"/>
  <c r="AP215" i="14" s="1"/>
  <c r="AJ216" i="14"/>
  <c r="AM216" i="14" s="1"/>
  <c r="AP216" i="14" s="1"/>
  <c r="AJ217" i="14"/>
  <c r="AM217" i="14" s="1"/>
  <c r="AP217" i="14" s="1"/>
  <c r="AJ218" i="14"/>
  <c r="AM218" i="14" s="1"/>
  <c r="AP218" i="14" s="1"/>
  <c r="AJ219" i="14"/>
  <c r="AM219" i="14" s="1"/>
  <c r="AP219" i="14" s="1"/>
  <c r="AJ220" i="14"/>
  <c r="AM220" i="14" s="1"/>
  <c r="AP220" i="14" s="1"/>
  <c r="AJ221" i="14"/>
  <c r="AM221" i="14" s="1"/>
  <c r="AP221" i="14" s="1"/>
  <c r="AJ222" i="14"/>
  <c r="AM222" i="14" s="1"/>
  <c r="AP222" i="14" s="1"/>
  <c r="AJ223" i="14"/>
  <c r="AM223" i="14" s="1"/>
  <c r="AP223" i="14" s="1"/>
  <c r="AJ262" i="14"/>
  <c r="AM262" i="14" s="1"/>
  <c r="AP262" i="14" s="1"/>
  <c r="W7" i="15"/>
  <c r="AG19" i="15"/>
  <c r="W28" i="15"/>
  <c r="AG43" i="15"/>
  <c r="W59" i="15"/>
  <c r="W69" i="15"/>
  <c r="W70" i="15"/>
  <c r="W78" i="15"/>
  <c r="W86" i="15"/>
  <c r="AG26" i="16"/>
  <c r="AG58" i="16"/>
  <c r="W58" i="16"/>
  <c r="AG20" i="17"/>
  <c r="W20" i="17"/>
  <c r="W27" i="17"/>
  <c r="AG27" i="17"/>
  <c r="W34" i="17"/>
  <c r="AG34" i="17"/>
  <c r="W62" i="17"/>
  <c r="AG62" i="17"/>
  <c r="W71" i="17"/>
  <c r="AG71" i="17"/>
  <c r="AG76" i="17"/>
  <c r="W76" i="17"/>
  <c r="AG15" i="18"/>
  <c r="W15" i="18"/>
  <c r="AG31" i="18"/>
  <c r="W31" i="18"/>
  <c r="AG40" i="18"/>
  <c r="W40" i="18"/>
  <c r="W61" i="18"/>
  <c r="AG61" i="18"/>
  <c r="W39" i="19"/>
  <c r="AG39" i="19"/>
  <c r="AG52" i="19"/>
  <c r="W52" i="19"/>
  <c r="W63" i="19"/>
  <c r="AG63" i="19"/>
  <c r="W74" i="19"/>
  <c r="AG74" i="19"/>
  <c r="AJ204" i="13"/>
  <c r="AM204" i="13" s="1"/>
  <c r="AP204" i="13" s="1"/>
  <c r="AJ233" i="13"/>
  <c r="AM233" i="13" s="1"/>
  <c r="AP233" i="13" s="1"/>
  <c r="AJ209" i="14"/>
  <c r="AM209" i="14" s="1"/>
  <c r="AP209" i="14" s="1"/>
  <c r="AJ213" i="14"/>
  <c r="AM213" i="14" s="1"/>
  <c r="AP213" i="14" s="1"/>
  <c r="AJ229" i="14"/>
  <c r="AM229" i="14" s="1"/>
  <c r="AP229" i="14" s="1"/>
  <c r="AJ245" i="14"/>
  <c r="AM245" i="14" s="1"/>
  <c r="AP245" i="14" s="1"/>
  <c r="AG2" i="16"/>
  <c r="AG34" i="16"/>
  <c r="W34" i="16"/>
  <c r="AG66" i="16"/>
  <c r="W66" i="16"/>
  <c r="AJ203" i="16"/>
  <c r="AM203" i="16" s="1"/>
  <c r="AP203" i="16" s="1"/>
  <c r="W10" i="17"/>
  <c r="AG10" i="17"/>
  <c r="W15" i="17"/>
  <c r="AG15" i="17"/>
  <c r="AG24" i="17"/>
  <c r="W24" i="17"/>
  <c r="AG52" i="17"/>
  <c r="W52" i="17"/>
  <c r="W59" i="17"/>
  <c r="AG59" i="17"/>
  <c r="W66" i="17"/>
  <c r="AG66" i="17"/>
  <c r="AG3" i="18"/>
  <c r="W3" i="18"/>
  <c r="AG19" i="18"/>
  <c r="W19" i="18"/>
  <c r="W45" i="18"/>
  <c r="AG45" i="18"/>
  <c r="W65" i="18"/>
  <c r="AG65" i="18"/>
  <c r="W78" i="18"/>
  <c r="AG78" i="18"/>
  <c r="AG12" i="19"/>
  <c r="W12" i="19"/>
  <c r="W23" i="19"/>
  <c r="AG23" i="19"/>
  <c r="W47" i="19"/>
  <c r="AG47" i="19"/>
  <c r="W58" i="19"/>
  <c r="AG58" i="19"/>
  <c r="AJ255" i="19"/>
  <c r="AM255" i="19" s="1"/>
  <c r="AP255" i="19" s="1"/>
  <c r="AJ210" i="16"/>
  <c r="AM210" i="16" s="1"/>
  <c r="AP210" i="16" s="1"/>
  <c r="AJ206" i="17"/>
  <c r="AM206" i="17" s="1"/>
  <c r="AP206" i="17" s="1"/>
  <c r="AJ263" i="17"/>
  <c r="AM263" i="17" s="1"/>
  <c r="AP263" i="17" s="1"/>
  <c r="AJ204" i="18"/>
  <c r="AM204" i="18" s="1"/>
  <c r="AP204" i="18" s="1"/>
  <c r="AJ241" i="19"/>
  <c r="AM241" i="19" s="1"/>
  <c r="AP241" i="19" s="1"/>
  <c r="AJ212" i="19"/>
  <c r="AM212" i="19" s="1"/>
  <c r="AP212" i="19" s="1"/>
  <c r="AJ252" i="19"/>
  <c r="AM252" i="19" s="1"/>
  <c r="AP252" i="19" s="1"/>
  <c r="AJ261" i="19"/>
  <c r="AM261" i="19" s="1"/>
  <c r="AP261" i="19" s="1"/>
  <c r="AJ262" i="19"/>
  <c r="AM262" i="19" s="1"/>
  <c r="AP262" i="19" s="1"/>
  <c r="AJ263" i="19"/>
  <c r="AM263" i="19" s="1"/>
  <c r="AP263" i="19" s="1"/>
  <c r="AJ226" i="15"/>
  <c r="AM226" i="15" s="1"/>
  <c r="AP226" i="15" s="1"/>
  <c r="AJ218" i="16"/>
  <c r="AM218" i="16" s="1"/>
  <c r="AP218" i="16" s="1"/>
  <c r="AJ205" i="17"/>
  <c r="AJ207" i="18"/>
  <c r="AM207" i="18" s="1"/>
  <c r="AP207" i="18" s="1"/>
  <c r="AJ208" i="18"/>
  <c r="AM208" i="18" s="1"/>
  <c r="AP208" i="18" s="1"/>
  <c r="AJ209" i="18"/>
  <c r="AM209" i="18" s="1"/>
  <c r="AP209" i="18" s="1"/>
  <c r="AJ210" i="18"/>
  <c r="AM210" i="18" s="1"/>
  <c r="AP210" i="18" s="1"/>
  <c r="AJ211" i="18"/>
  <c r="AM211" i="18" s="1"/>
  <c r="AP211" i="18" s="1"/>
  <c r="AJ212" i="18"/>
  <c r="AM212" i="18" s="1"/>
  <c r="AP212" i="18" s="1"/>
  <c r="AJ213" i="18"/>
  <c r="AM213" i="18" s="1"/>
  <c r="AP213" i="18" s="1"/>
  <c r="AJ214" i="18"/>
  <c r="AM214" i="18" s="1"/>
  <c r="AP214" i="18" s="1"/>
  <c r="AJ215" i="18"/>
  <c r="AM215" i="18" s="1"/>
  <c r="AP215" i="18" s="1"/>
  <c r="AJ216" i="18"/>
  <c r="AM216" i="18" s="1"/>
  <c r="AP216" i="18" s="1"/>
  <c r="AJ217" i="18"/>
  <c r="AM217" i="18" s="1"/>
  <c r="AP217" i="18" s="1"/>
  <c r="AJ218" i="18"/>
  <c r="AM218" i="18" s="1"/>
  <c r="AP218" i="18" s="1"/>
  <c r="AJ219" i="18"/>
  <c r="AM219" i="18" s="1"/>
  <c r="AP219" i="18" s="1"/>
  <c r="AJ220" i="18"/>
  <c r="AM220" i="18" s="1"/>
  <c r="AP220" i="18" s="1"/>
  <c r="AJ221" i="18"/>
  <c r="AM221" i="18" s="1"/>
  <c r="AP221" i="18" s="1"/>
  <c r="AJ222" i="18"/>
  <c r="AM222" i="18" s="1"/>
  <c r="AP222" i="18" s="1"/>
  <c r="AJ223" i="18"/>
  <c r="AM223" i="18" s="1"/>
  <c r="AP223" i="18" s="1"/>
  <c r="AJ229" i="18"/>
  <c r="AM229" i="18" s="1"/>
  <c r="AP229" i="18" s="1"/>
  <c r="AJ220" i="19"/>
  <c r="AM220" i="19" s="1"/>
  <c r="AP220" i="19" s="1"/>
  <c r="AJ243" i="19"/>
  <c r="AM243" i="19" s="1"/>
  <c r="AP243" i="19" s="1"/>
  <c r="AJ264" i="19"/>
  <c r="AM264" i="19" s="1"/>
  <c r="AP264" i="19" s="1"/>
  <c r="AI242" i="7"/>
  <c r="AJ242" i="7" s="1"/>
  <c r="AM242" i="7" s="1"/>
  <c r="AP242" i="7" s="1"/>
  <c r="AI259" i="7"/>
  <c r="AJ221" i="7"/>
  <c r="AM221" i="7" s="1"/>
  <c r="AP221" i="7" s="1"/>
  <c r="AG3" i="7"/>
  <c r="AJ205" i="7"/>
  <c r="AI253" i="7"/>
  <c r="AJ253" i="7" s="1"/>
  <c r="AM253" i="7" s="1"/>
  <c r="AP253" i="7" s="1"/>
  <c r="AJ204" i="7"/>
  <c r="AM204" i="7" s="1"/>
  <c r="AP204" i="7" s="1"/>
  <c r="AJ222" i="7"/>
  <c r="AM222" i="7" s="1"/>
  <c r="AP222" i="7" s="1"/>
  <c r="AJ203" i="7"/>
  <c r="AM203" i="7" s="1"/>
  <c r="AP203" i="7" s="1"/>
  <c r="AK221" i="7"/>
  <c r="AI261" i="6"/>
  <c r="AG29" i="6"/>
  <c r="AI253" i="6"/>
  <c r="AJ253" i="6" s="1"/>
  <c r="AM253" i="6" s="1"/>
  <c r="AP253" i="6" s="1"/>
  <c r="AG25" i="6"/>
  <c r="AG21" i="6"/>
  <c r="AI260" i="6"/>
  <c r="AI240" i="6"/>
  <c r="AJ240" i="6" s="1"/>
  <c r="AM240" i="6" s="1"/>
  <c r="AP240" i="6" s="1"/>
  <c r="AG13" i="6"/>
  <c r="AI251" i="6"/>
  <c r="AJ251" i="6" s="1"/>
  <c r="AM251" i="6" s="1"/>
  <c r="AP251" i="6" s="1"/>
  <c r="AG11" i="6"/>
  <c r="AI252" i="6"/>
  <c r="AJ252" i="6" s="1"/>
  <c r="AM252" i="6" s="1"/>
  <c r="AP252" i="6" s="1"/>
  <c r="W28" i="2"/>
  <c r="W38" i="2"/>
  <c r="W46" i="2"/>
  <c r="W52" i="2"/>
  <c r="W60" i="2"/>
  <c r="W68" i="2"/>
  <c r="W80" i="2"/>
  <c r="AG83" i="2"/>
  <c r="AG86" i="2"/>
  <c r="AI254" i="2"/>
  <c r="AG84" i="3"/>
  <c r="W30" i="2"/>
  <c r="W40" i="2"/>
  <c r="W54" i="2"/>
  <c r="W62" i="2"/>
  <c r="W70" i="2"/>
  <c r="W76" i="2"/>
  <c r="AG79" i="2"/>
  <c r="AG82" i="2"/>
  <c r="W8" i="3"/>
  <c r="W15" i="3"/>
  <c r="W18" i="3"/>
  <c r="W21" i="3"/>
  <c r="W25" i="3"/>
  <c r="W29" i="3"/>
  <c r="W33" i="3"/>
  <c r="W37" i="3"/>
  <c r="W41" i="3"/>
  <c r="W45" i="3"/>
  <c r="W49" i="3"/>
  <c r="W53" i="3"/>
  <c r="W57" i="3"/>
  <c r="W61" i="3"/>
  <c r="W65" i="3"/>
  <c r="W69" i="3"/>
  <c r="AG73" i="3"/>
  <c r="AG30" i="4"/>
  <c r="W30" i="4"/>
  <c r="W33" i="4"/>
  <c r="AG39" i="4"/>
  <c r="W39" i="4"/>
  <c r="AG41" i="4"/>
  <c r="W41" i="4"/>
  <c r="W32" i="4"/>
  <c r="W26" i="2"/>
  <c r="W36" i="2"/>
  <c r="W44" i="2"/>
  <c r="AG47" i="2"/>
  <c r="W50" i="2"/>
  <c r="W58" i="2"/>
  <c r="W66" i="2"/>
  <c r="AG74" i="2"/>
  <c r="W84" i="2"/>
  <c r="AG87" i="2"/>
  <c r="W6" i="3"/>
  <c r="W23" i="3"/>
  <c r="W27" i="3"/>
  <c r="W31" i="3"/>
  <c r="W35" i="3"/>
  <c r="W39" i="3"/>
  <c r="W43" i="3"/>
  <c r="W47" i="3"/>
  <c r="W51" i="3"/>
  <c r="W55" i="3"/>
  <c r="W59" i="3"/>
  <c r="W63" i="3"/>
  <c r="W67" i="3"/>
  <c r="W71" i="3"/>
  <c r="AG80" i="3"/>
  <c r="AG31" i="4"/>
  <c r="W31" i="4"/>
  <c r="AG38" i="4"/>
  <c r="W38" i="4"/>
  <c r="AG40" i="4"/>
  <c r="W40" i="4"/>
  <c r="AJ219" i="9"/>
  <c r="AM219" i="9" s="1"/>
  <c r="AP219" i="9" s="1"/>
  <c r="AJ227" i="9"/>
  <c r="AM227" i="9" s="1"/>
  <c r="AP227" i="9" s="1"/>
  <c r="AJ235" i="9"/>
  <c r="AM235" i="9" s="1"/>
  <c r="AP235" i="9" s="1"/>
  <c r="AJ243" i="9"/>
  <c r="AM243" i="9" s="1"/>
  <c r="AP243" i="9" s="1"/>
  <c r="W28" i="10"/>
  <c r="W32" i="10"/>
  <c r="W36" i="10"/>
  <c r="W40" i="10"/>
  <c r="W44" i="10"/>
  <c r="W48" i="10"/>
  <c r="W52" i="10"/>
  <c r="W56" i="10"/>
  <c r="W64" i="10"/>
  <c r="AG65" i="10"/>
  <c r="W68" i="10"/>
  <c r="AG69" i="10"/>
  <c r="W72" i="10"/>
  <c r="W76" i="10"/>
  <c r="W80" i="10"/>
  <c r="W84" i="10"/>
  <c r="W48" i="4"/>
  <c r="W49" i="4"/>
  <c r="W56" i="4"/>
  <c r="W57" i="4"/>
  <c r="W64" i="4"/>
  <c r="W65" i="4"/>
  <c r="W70" i="4"/>
  <c r="W71" i="4"/>
  <c r="W8" i="7"/>
  <c r="AG11" i="7"/>
  <c r="W24" i="7"/>
  <c r="W32" i="7"/>
  <c r="W40" i="7"/>
  <c r="W48" i="7"/>
  <c r="W56" i="7"/>
  <c r="W64" i="7"/>
  <c r="W72" i="7"/>
  <c r="AJ207" i="7"/>
  <c r="AM207" i="7" s="1"/>
  <c r="AP207" i="7" s="1"/>
  <c r="AJ208" i="7"/>
  <c r="AM208" i="7" s="1"/>
  <c r="AP208" i="7" s="1"/>
  <c r="AJ209" i="7"/>
  <c r="AM209" i="7" s="1"/>
  <c r="AP209" i="7" s="1"/>
  <c r="AJ210" i="7"/>
  <c r="AM210" i="7" s="1"/>
  <c r="AP210" i="7" s="1"/>
  <c r="AJ211" i="7"/>
  <c r="AM211" i="7" s="1"/>
  <c r="AP211" i="7" s="1"/>
  <c r="AJ212" i="7"/>
  <c r="AM212" i="7" s="1"/>
  <c r="AP212" i="7" s="1"/>
  <c r="AJ213" i="7"/>
  <c r="AM213" i="7" s="1"/>
  <c r="AP213" i="7" s="1"/>
  <c r="AJ214" i="7"/>
  <c r="AM214" i="7" s="1"/>
  <c r="AP214" i="7" s="1"/>
  <c r="AJ215" i="7"/>
  <c r="AJ216" i="7"/>
  <c r="AM216" i="7" s="1"/>
  <c r="AP216" i="7" s="1"/>
  <c r="AJ217" i="7"/>
  <c r="AM217" i="7" s="1"/>
  <c r="AP217" i="7" s="1"/>
  <c r="AJ218" i="7"/>
  <c r="AM218" i="7" s="1"/>
  <c r="AP218" i="7" s="1"/>
  <c r="AJ219" i="7"/>
  <c r="AM219" i="7" s="1"/>
  <c r="AP219" i="7" s="1"/>
  <c r="W3" i="8"/>
  <c r="W7" i="8"/>
  <c r="W11" i="8"/>
  <c r="W15" i="8"/>
  <c r="W19" i="8"/>
  <c r="W23" i="8"/>
  <c r="W27" i="8"/>
  <c r="W31" i="8"/>
  <c r="W35" i="8"/>
  <c r="W39" i="8"/>
  <c r="W42" i="8"/>
  <c r="W52" i="8"/>
  <c r="W55" i="8"/>
  <c r="W58" i="8"/>
  <c r="W68" i="8"/>
  <c r="W71" i="8"/>
  <c r="W74" i="8"/>
  <c r="W78" i="8"/>
  <c r="W82" i="8"/>
  <c r="W86" i="8"/>
  <c r="AJ203" i="8"/>
  <c r="AM203" i="8" s="1"/>
  <c r="AP203" i="8" s="1"/>
  <c r="AJ204" i="8"/>
  <c r="AM204" i="8" s="1"/>
  <c r="AP204" i="8" s="1"/>
  <c r="AJ205" i="8"/>
  <c r="AJ226" i="8"/>
  <c r="AM226" i="8" s="1"/>
  <c r="AP226" i="8" s="1"/>
  <c r="AJ230" i="8"/>
  <c r="AM230" i="8" s="1"/>
  <c r="AP230" i="8" s="1"/>
  <c r="AJ244" i="8"/>
  <c r="AM244" i="8" s="1"/>
  <c r="AP244" i="8" s="1"/>
  <c r="AJ248" i="8"/>
  <c r="AM248" i="8" s="1"/>
  <c r="AP248" i="8" s="1"/>
  <c r="AJ258" i="8"/>
  <c r="AM258" i="8" s="1"/>
  <c r="AP258" i="8" s="1"/>
  <c r="AJ262" i="8"/>
  <c r="AM262" i="8" s="1"/>
  <c r="AP262" i="8" s="1"/>
  <c r="W2" i="9"/>
  <c r="W6" i="9"/>
  <c r="W10" i="9"/>
  <c r="W14" i="9"/>
  <c r="W18" i="9"/>
  <c r="W22" i="9"/>
  <c r="W26" i="9"/>
  <c r="W34" i="9"/>
  <c r="W42" i="9"/>
  <c r="W74" i="9"/>
  <c r="W78" i="9"/>
  <c r="W82" i="9"/>
  <c r="W86" i="9"/>
  <c r="W200" i="9"/>
  <c r="AK203" i="9"/>
  <c r="AK204" i="9"/>
  <c r="AK205" i="9"/>
  <c r="AJ217" i="9"/>
  <c r="AM217" i="9" s="1"/>
  <c r="AP217" i="9" s="1"/>
  <c r="AJ225" i="9"/>
  <c r="AM225" i="9" s="1"/>
  <c r="AP225" i="9" s="1"/>
  <c r="AJ233" i="9"/>
  <c r="AM233" i="9" s="1"/>
  <c r="AP233" i="9" s="1"/>
  <c r="W46" i="4"/>
  <c r="W47" i="4"/>
  <c r="W54" i="4"/>
  <c r="W55" i="4"/>
  <c r="W62" i="4"/>
  <c r="W63" i="4"/>
  <c r="W69" i="4"/>
  <c r="W74" i="4"/>
  <c r="W80" i="4"/>
  <c r="W8" i="5"/>
  <c r="W16" i="5"/>
  <c r="W24" i="5"/>
  <c r="W32" i="5"/>
  <c r="W40" i="5"/>
  <c r="W48" i="5"/>
  <c r="W56" i="5"/>
  <c r="W64" i="5"/>
  <c r="W72" i="5"/>
  <c r="AG75" i="5"/>
  <c r="AG78" i="5"/>
  <c r="W200" i="5"/>
  <c r="AG9" i="6"/>
  <c r="AG17" i="6"/>
  <c r="AG20" i="6"/>
  <c r="AG23" i="6"/>
  <c r="W30" i="6"/>
  <c r="AG33" i="6"/>
  <c r="AG41" i="6"/>
  <c r="AG44" i="6"/>
  <c r="W62" i="6"/>
  <c r="AG65" i="6"/>
  <c r="W78" i="6"/>
  <c r="W82" i="6"/>
  <c r="W86" i="6"/>
  <c r="W4" i="7"/>
  <c r="AG7" i="7"/>
  <c r="W20" i="7"/>
  <c r="AG23" i="7"/>
  <c r="W34" i="7"/>
  <c r="W42" i="7"/>
  <c r="W50" i="7"/>
  <c r="W58" i="7"/>
  <c r="W66" i="7"/>
  <c r="W74" i="7"/>
  <c r="AJ220" i="7"/>
  <c r="AM220" i="7" s="1"/>
  <c r="AP220" i="7" s="1"/>
  <c r="AJ234" i="8"/>
  <c r="AM234" i="8" s="1"/>
  <c r="AP234" i="8" s="1"/>
  <c r="W2" i="10"/>
  <c r="W6" i="10"/>
  <c r="W10" i="10"/>
  <c r="W14" i="10"/>
  <c r="W18" i="10"/>
  <c r="W29" i="4"/>
  <c r="W37" i="4"/>
  <c r="W45" i="4"/>
  <c r="W53" i="4"/>
  <c r="W61" i="4"/>
  <c r="W68" i="4"/>
  <c r="W73" i="4"/>
  <c r="W28" i="7"/>
  <c r="W44" i="7"/>
  <c r="W52" i="7"/>
  <c r="W60" i="7"/>
  <c r="W68" i="7"/>
  <c r="W9" i="8"/>
  <c r="W13" i="8"/>
  <c r="W17" i="8"/>
  <c r="W21" i="8"/>
  <c r="W25" i="8"/>
  <c r="W29" i="8"/>
  <c r="W33" i="8"/>
  <c r="W37" i="8"/>
  <c r="W44" i="8"/>
  <c r="W47" i="8"/>
  <c r="W50" i="8"/>
  <c r="W60" i="8"/>
  <c r="W63" i="8"/>
  <c r="W66" i="8"/>
  <c r="W76" i="8"/>
  <c r="W80" i="8"/>
  <c r="W84" i="8"/>
  <c r="W200" i="8"/>
  <c r="AK203" i="8"/>
  <c r="AK204" i="8"/>
  <c r="AJ228" i="8"/>
  <c r="AM228" i="8" s="1"/>
  <c r="AP228" i="8" s="1"/>
  <c r="AJ232" i="8"/>
  <c r="AM232" i="8" s="1"/>
  <c r="AP232" i="8" s="1"/>
  <c r="AJ246" i="8"/>
  <c r="AM246" i="8" s="1"/>
  <c r="AP246" i="8" s="1"/>
  <c r="AJ264" i="8"/>
  <c r="AM264" i="8" s="1"/>
  <c r="AP264" i="8" s="1"/>
  <c r="W52" i="9"/>
  <c r="W56" i="9"/>
  <c r="W60" i="9"/>
  <c r="W64" i="9"/>
  <c r="W68" i="9"/>
  <c r="W72" i="9"/>
  <c r="W76" i="9"/>
  <c r="W80" i="9"/>
  <c r="W84" i="9"/>
  <c r="AJ221" i="9"/>
  <c r="AM221" i="9" s="1"/>
  <c r="AP221" i="9" s="1"/>
  <c r="AJ229" i="9"/>
  <c r="AM229" i="9" s="1"/>
  <c r="AP229" i="9" s="1"/>
  <c r="AJ237" i="9"/>
  <c r="AM237" i="9" s="1"/>
  <c r="AP237" i="9" s="1"/>
  <c r="AJ244" i="9"/>
  <c r="AM244" i="9" s="1"/>
  <c r="AP244" i="9" s="1"/>
  <c r="AJ245" i="9"/>
  <c r="AM245" i="9" s="1"/>
  <c r="AP245" i="9" s="1"/>
  <c r="W5" i="10"/>
  <c r="W9" i="10"/>
  <c r="W13" i="10"/>
  <c r="W17" i="10"/>
  <c r="W21" i="10"/>
  <c r="W25" i="10"/>
  <c r="W29" i="10"/>
  <c r="W33" i="10"/>
  <c r="W37" i="10"/>
  <c r="W41" i="10"/>
  <c r="W45" i="10"/>
  <c r="W49" i="10"/>
  <c r="W53" i="10"/>
  <c r="W62" i="10"/>
  <c r="W66" i="10"/>
  <c r="W70" i="10"/>
  <c r="AG73" i="10"/>
  <c r="AG77" i="10"/>
  <c r="AG81" i="10"/>
  <c r="AG85" i="10"/>
  <c r="AG200" i="12"/>
  <c r="W200" i="12"/>
  <c r="AJ205" i="12"/>
  <c r="AK205" i="12"/>
  <c r="W17" i="13"/>
  <c r="AG17" i="13"/>
  <c r="W49" i="13"/>
  <c r="AG49" i="13"/>
  <c r="W63" i="13"/>
  <c r="AG63" i="13"/>
  <c r="W79" i="13"/>
  <c r="AG79" i="13"/>
  <c r="AK221" i="13"/>
  <c r="AJ221" i="13"/>
  <c r="AM221" i="13" s="1"/>
  <c r="AP221" i="13" s="1"/>
  <c r="AK253" i="13"/>
  <c r="W10" i="11"/>
  <c r="W14" i="11"/>
  <c r="W18" i="11"/>
  <c r="W22" i="11"/>
  <c r="W26" i="11"/>
  <c r="W30" i="11"/>
  <c r="W34" i="11"/>
  <c r="W38" i="11"/>
  <c r="W42" i="11"/>
  <c r="W46" i="11"/>
  <c r="W50" i="11"/>
  <c r="W54" i="11"/>
  <c r="W58" i="11"/>
  <c r="W62" i="11"/>
  <c r="W66" i="11"/>
  <c r="W70" i="11"/>
  <c r="W74" i="11"/>
  <c r="W78" i="11"/>
  <c r="W82" i="11"/>
  <c r="W86" i="11"/>
  <c r="AJ203" i="11"/>
  <c r="AM203" i="11" s="1"/>
  <c r="AP203" i="11" s="1"/>
  <c r="AJ240" i="11"/>
  <c r="AM240" i="11" s="1"/>
  <c r="AP240" i="11" s="1"/>
  <c r="AJ244" i="11"/>
  <c r="AM244" i="11" s="1"/>
  <c r="AP244" i="11" s="1"/>
  <c r="AJ248" i="11"/>
  <c r="AM248" i="11" s="1"/>
  <c r="AP248" i="11" s="1"/>
  <c r="AJ264" i="11"/>
  <c r="AM264" i="11" s="1"/>
  <c r="AP264" i="11" s="1"/>
  <c r="W4" i="12"/>
  <c r="W8" i="12"/>
  <c r="W12" i="12"/>
  <c r="W16" i="12"/>
  <c r="W20" i="12"/>
  <c r="W24" i="12"/>
  <c r="W28" i="12"/>
  <c r="W32" i="12"/>
  <c r="W36" i="12"/>
  <c r="W40" i="12"/>
  <c r="W44" i="12"/>
  <c r="W48" i="12"/>
  <c r="W52" i="12"/>
  <c r="W56" i="12"/>
  <c r="W60" i="12"/>
  <c r="W64" i="12"/>
  <c r="W68" i="12"/>
  <c r="W76" i="12"/>
  <c r="AG79" i="12"/>
  <c r="AG82" i="12"/>
  <c r="AJ204" i="12"/>
  <c r="AM204" i="12" s="1"/>
  <c r="AP204" i="12" s="1"/>
  <c r="AK204" i="12"/>
  <c r="AG7" i="13"/>
  <c r="W9" i="13"/>
  <c r="AG9" i="13"/>
  <c r="AG29" i="13"/>
  <c r="AG39" i="13"/>
  <c r="W41" i="13"/>
  <c r="AG41" i="13"/>
  <c r="AK229" i="13"/>
  <c r="AJ229" i="13"/>
  <c r="AM229" i="13" s="1"/>
  <c r="AP229" i="13" s="1"/>
  <c r="AK203" i="10"/>
  <c r="AK204" i="10"/>
  <c r="AK205" i="10"/>
  <c r="AJ206" i="11"/>
  <c r="AM206" i="11" s="1"/>
  <c r="AP206" i="11" s="1"/>
  <c r="AJ203" i="12"/>
  <c r="AM203" i="12" s="1"/>
  <c r="AP203" i="12" s="1"/>
  <c r="AK203" i="12"/>
  <c r="AJ226" i="12"/>
  <c r="AM226" i="12" s="1"/>
  <c r="AP226" i="12" s="1"/>
  <c r="AG31" i="13"/>
  <c r="W33" i="13"/>
  <c r="AG33" i="13"/>
  <c r="W55" i="13"/>
  <c r="AG55" i="13"/>
  <c r="W71" i="13"/>
  <c r="AG71" i="13"/>
  <c r="AK237" i="13"/>
  <c r="AJ237" i="13"/>
  <c r="AM237" i="13" s="1"/>
  <c r="AP237" i="13" s="1"/>
  <c r="W8" i="11"/>
  <c r="W12" i="11"/>
  <c r="W16" i="11"/>
  <c r="W20" i="11"/>
  <c r="W24" i="11"/>
  <c r="W28" i="11"/>
  <c r="W32" i="11"/>
  <c r="W36" i="11"/>
  <c r="W40" i="11"/>
  <c r="W44" i="11"/>
  <c r="W48" i="11"/>
  <c r="W52" i="11"/>
  <c r="W56" i="11"/>
  <c r="W60" i="11"/>
  <c r="W64" i="11"/>
  <c r="W68" i="11"/>
  <c r="W72" i="11"/>
  <c r="W76" i="11"/>
  <c r="W80" i="11"/>
  <c r="W84" i="11"/>
  <c r="W200" i="11"/>
  <c r="W2" i="12"/>
  <c r="W6" i="12"/>
  <c r="W10" i="12"/>
  <c r="W14" i="12"/>
  <c r="W18" i="12"/>
  <c r="W22" i="12"/>
  <c r="W26" i="12"/>
  <c r="W30" i="12"/>
  <c r="W34" i="12"/>
  <c r="W38" i="12"/>
  <c r="W42" i="12"/>
  <c r="W46" i="12"/>
  <c r="W50" i="12"/>
  <c r="W54" i="12"/>
  <c r="W58" i="12"/>
  <c r="W62" i="12"/>
  <c r="W66" i="12"/>
  <c r="AJ244" i="12"/>
  <c r="AM244" i="12" s="1"/>
  <c r="AP244" i="12" s="1"/>
  <c r="AG13" i="13"/>
  <c r="AG23" i="13"/>
  <c r="W25" i="13"/>
  <c r="AG25" i="13"/>
  <c r="AG45" i="13"/>
  <c r="AK245" i="13"/>
  <c r="AJ245" i="13"/>
  <c r="AM245" i="13" s="1"/>
  <c r="AP245" i="13" s="1"/>
  <c r="AJ254" i="13"/>
  <c r="AM254" i="13" s="1"/>
  <c r="AP254" i="13" s="1"/>
  <c r="W7" i="14"/>
  <c r="W13" i="14"/>
  <c r="W17" i="14"/>
  <c r="W23" i="14"/>
  <c r="W37" i="14"/>
  <c r="W43" i="14"/>
  <c r="AG46" i="14"/>
  <c r="W49" i="14"/>
  <c r="W55" i="14"/>
  <c r="W69" i="14"/>
  <c r="W78" i="14"/>
  <c r="AG81" i="14"/>
  <c r="AG84" i="14"/>
  <c r="AG5" i="15"/>
  <c r="W5" i="15"/>
  <c r="AG26" i="15"/>
  <c r="W26" i="15"/>
  <c r="W67" i="15"/>
  <c r="AG67" i="15"/>
  <c r="AG76" i="15"/>
  <c r="W76" i="15"/>
  <c r="AG84" i="15"/>
  <c r="W84" i="15"/>
  <c r="W86" i="16"/>
  <c r="AG86" i="16"/>
  <c r="AJ208" i="16"/>
  <c r="AM208" i="16" s="1"/>
  <c r="AP208" i="16" s="1"/>
  <c r="AK208" i="16"/>
  <c r="W3" i="17"/>
  <c r="AG3" i="17"/>
  <c r="W22" i="17"/>
  <c r="AG22" i="17"/>
  <c r="AG48" i="17"/>
  <c r="W48" i="17"/>
  <c r="W67" i="17"/>
  <c r="AG67" i="17"/>
  <c r="W86" i="17"/>
  <c r="AG86" i="17"/>
  <c r="AG5" i="18"/>
  <c r="W5" i="18"/>
  <c r="AG13" i="18"/>
  <c r="W13" i="18"/>
  <c r="AG21" i="18"/>
  <c r="W21" i="18"/>
  <c r="AG29" i="18"/>
  <c r="W29" i="18"/>
  <c r="AG34" i="18"/>
  <c r="W34" i="18"/>
  <c r="W63" i="18"/>
  <c r="AG63" i="18"/>
  <c r="W14" i="19"/>
  <c r="AG14" i="19"/>
  <c r="AG24" i="19"/>
  <c r="W24" i="19"/>
  <c r="W43" i="19"/>
  <c r="AG43" i="19"/>
  <c r="W75" i="19"/>
  <c r="AG75" i="19"/>
  <c r="AK232" i="19"/>
  <c r="AJ232" i="19"/>
  <c r="AM232" i="19" s="1"/>
  <c r="AP232" i="19" s="1"/>
  <c r="W3" i="14"/>
  <c r="AG6" i="14"/>
  <c r="AG16" i="14"/>
  <c r="W19" i="14"/>
  <c r="AG22" i="14"/>
  <c r="W25" i="14"/>
  <c r="W31" i="14"/>
  <c r="W45" i="14"/>
  <c r="W51" i="14"/>
  <c r="AG54" i="14"/>
  <c r="W57" i="14"/>
  <c r="W63" i="14"/>
  <c r="W71" i="14"/>
  <c r="W74" i="14"/>
  <c r="AG77" i="14"/>
  <c r="AG80" i="14"/>
  <c r="AK205" i="14"/>
  <c r="AJ205" i="14"/>
  <c r="AK225" i="14"/>
  <c r="AJ225" i="14"/>
  <c r="AM225" i="14" s="1"/>
  <c r="AP225" i="14" s="1"/>
  <c r="AK241" i="14"/>
  <c r="AK257" i="14"/>
  <c r="AJ257" i="14"/>
  <c r="AM257" i="14" s="1"/>
  <c r="AP257" i="14" s="1"/>
  <c r="AG16" i="15"/>
  <c r="W16" i="15"/>
  <c r="AG36" i="15"/>
  <c r="W36" i="15"/>
  <c r="AG53" i="15"/>
  <c r="W53" i="15"/>
  <c r="AG16" i="16"/>
  <c r="W16" i="16"/>
  <c r="AG32" i="16"/>
  <c r="W32" i="16"/>
  <c r="AG48" i="16"/>
  <c r="W48" i="16"/>
  <c r="AG64" i="16"/>
  <c r="W64" i="16"/>
  <c r="AG73" i="16"/>
  <c r="W73" i="16"/>
  <c r="W83" i="16"/>
  <c r="AG83" i="16"/>
  <c r="AJ217" i="16"/>
  <c r="AM217" i="16" s="1"/>
  <c r="AP217" i="16" s="1"/>
  <c r="AK217" i="16"/>
  <c r="W19" i="17"/>
  <c r="AG19" i="17"/>
  <c r="W38" i="17"/>
  <c r="AG38" i="17"/>
  <c r="AG64" i="17"/>
  <c r="W64" i="17"/>
  <c r="W83" i="17"/>
  <c r="AG83" i="17"/>
  <c r="AG39" i="18"/>
  <c r="W39" i="18"/>
  <c r="AG48" i="18"/>
  <c r="W48" i="18"/>
  <c r="W77" i="18"/>
  <c r="AG77" i="18"/>
  <c r="W85" i="18"/>
  <c r="AG85" i="18"/>
  <c r="AJ206" i="12"/>
  <c r="AM206" i="12" s="1"/>
  <c r="AP206" i="12" s="1"/>
  <c r="AJ230" i="12"/>
  <c r="AM230" i="12" s="1"/>
  <c r="AP230" i="12" s="1"/>
  <c r="AJ238" i="12"/>
  <c r="AM238" i="12" s="1"/>
  <c r="AP238" i="12" s="1"/>
  <c r="AJ246" i="12"/>
  <c r="AM246" i="12" s="1"/>
  <c r="AP246" i="12" s="1"/>
  <c r="AJ264" i="12"/>
  <c r="AM264" i="12" s="1"/>
  <c r="AP264" i="12" s="1"/>
  <c r="AG57" i="13"/>
  <c r="AG65" i="13"/>
  <c r="AG73" i="13"/>
  <c r="AG81" i="13"/>
  <c r="W200" i="13"/>
  <c r="AK203" i="13"/>
  <c r="AK204" i="13"/>
  <c r="AK205" i="13"/>
  <c r="AJ206" i="13"/>
  <c r="AM206" i="13" s="1"/>
  <c r="AP206" i="13" s="1"/>
  <c r="AJ227" i="13"/>
  <c r="AM227" i="13" s="1"/>
  <c r="AP227" i="13" s="1"/>
  <c r="AJ235" i="13"/>
  <c r="AM235" i="13" s="1"/>
  <c r="AP235" i="13" s="1"/>
  <c r="AJ243" i="13"/>
  <c r="AM243" i="13" s="1"/>
  <c r="AP243" i="13" s="1"/>
  <c r="AJ258" i="13"/>
  <c r="AM258" i="13" s="1"/>
  <c r="AP258" i="13" s="1"/>
  <c r="W5" i="14"/>
  <c r="W9" i="14"/>
  <c r="W15" i="14"/>
  <c r="W27" i="14"/>
  <c r="AG30" i="14"/>
  <c r="W33" i="14"/>
  <c r="W39" i="14"/>
  <c r="W53" i="14"/>
  <c r="W59" i="14"/>
  <c r="AG62" i="14"/>
  <c r="W65" i="14"/>
  <c r="AG73" i="14"/>
  <c r="AG76" i="14"/>
  <c r="W86" i="14"/>
  <c r="AK204" i="14"/>
  <c r="AJ204" i="14"/>
  <c r="AM204" i="14" s="1"/>
  <c r="AP204" i="14" s="1"/>
  <c r="AG9" i="15"/>
  <c r="W9" i="15"/>
  <c r="AG21" i="15"/>
  <c r="W21" i="15"/>
  <c r="AG45" i="15"/>
  <c r="W45" i="15"/>
  <c r="AG72" i="15"/>
  <c r="W72" i="15"/>
  <c r="AG80" i="15"/>
  <c r="W80" i="15"/>
  <c r="AG200" i="15"/>
  <c r="W200" i="15"/>
  <c r="AJ216" i="16"/>
  <c r="AM216" i="16" s="1"/>
  <c r="AP216" i="16" s="1"/>
  <c r="AK216" i="16"/>
  <c r="AG16" i="17"/>
  <c r="W16" i="17"/>
  <c r="W35" i="17"/>
  <c r="AG35" i="17"/>
  <c r="W54" i="17"/>
  <c r="AG54" i="17"/>
  <c r="AG80" i="17"/>
  <c r="W80" i="17"/>
  <c r="AG9" i="18"/>
  <c r="W9" i="18"/>
  <c r="AG17" i="18"/>
  <c r="W17" i="18"/>
  <c r="AG25" i="18"/>
  <c r="W25" i="18"/>
  <c r="AG33" i="18"/>
  <c r="W33" i="18"/>
  <c r="W59" i="18"/>
  <c r="AG59" i="18"/>
  <c r="W67" i="18"/>
  <c r="AG67" i="18"/>
  <c r="AK203" i="14"/>
  <c r="AJ203" i="14"/>
  <c r="AM203" i="14" s="1"/>
  <c r="AP203" i="14" s="1"/>
  <c r="AK233" i="14"/>
  <c r="AJ233" i="14"/>
  <c r="AM233" i="14" s="1"/>
  <c r="AP233" i="14" s="1"/>
  <c r="AK249" i="14"/>
  <c r="AJ249" i="14"/>
  <c r="AM249" i="14" s="1"/>
  <c r="AP249" i="14" s="1"/>
  <c r="AG15" i="15"/>
  <c r="W15" i="15"/>
  <c r="AG35" i="15"/>
  <c r="W35" i="15"/>
  <c r="AG63" i="15"/>
  <c r="W63" i="15"/>
  <c r="AG8" i="16"/>
  <c r="W8" i="16"/>
  <c r="AG24" i="16"/>
  <c r="W24" i="16"/>
  <c r="AG40" i="16"/>
  <c r="W40" i="16"/>
  <c r="AG56" i="16"/>
  <c r="W56" i="16"/>
  <c r="AG72" i="16"/>
  <c r="W72" i="16"/>
  <c r="AG82" i="16"/>
  <c r="W82" i="16"/>
  <c r="AJ209" i="16"/>
  <c r="AM209" i="16" s="1"/>
  <c r="AP209" i="16" s="1"/>
  <c r="AK209" i="16"/>
  <c r="W6" i="17"/>
  <c r="AG6" i="17"/>
  <c r="AG32" i="17"/>
  <c r="W32" i="17"/>
  <c r="W51" i="17"/>
  <c r="AG51" i="17"/>
  <c r="W70" i="17"/>
  <c r="AG70" i="17"/>
  <c r="AG44" i="18"/>
  <c r="W44" i="18"/>
  <c r="AG52" i="18"/>
  <c r="W52" i="18"/>
  <c r="W81" i="18"/>
  <c r="AG81" i="18"/>
  <c r="AJ227" i="14"/>
  <c r="AM227" i="14" s="1"/>
  <c r="AP227" i="14" s="1"/>
  <c r="AJ235" i="14"/>
  <c r="AM235" i="14" s="1"/>
  <c r="AP235" i="14" s="1"/>
  <c r="AJ243" i="14"/>
  <c r="AM243" i="14" s="1"/>
  <c r="AP243" i="14" s="1"/>
  <c r="AJ251" i="14"/>
  <c r="AM251" i="14" s="1"/>
  <c r="AP251" i="14" s="1"/>
  <c r="AJ206" i="15"/>
  <c r="AM206" i="15" s="1"/>
  <c r="AP206" i="15" s="1"/>
  <c r="AJ224" i="15"/>
  <c r="AM224" i="15" s="1"/>
  <c r="AP224" i="15" s="1"/>
  <c r="AJ228" i="15"/>
  <c r="AM228" i="15" s="1"/>
  <c r="AP228" i="15" s="1"/>
  <c r="AJ264" i="15"/>
  <c r="AM264" i="15" s="1"/>
  <c r="AP264" i="15" s="1"/>
  <c r="AJ205" i="16"/>
  <c r="AJ207" i="16"/>
  <c r="AM207" i="16" s="1"/>
  <c r="AP207" i="16" s="1"/>
  <c r="AJ215" i="16"/>
  <c r="AM215" i="16" s="1"/>
  <c r="AP215" i="16" s="1"/>
  <c r="AJ223" i="16"/>
  <c r="AM223" i="16" s="1"/>
  <c r="AP223" i="16" s="1"/>
  <c r="AJ203" i="17"/>
  <c r="AM203" i="17" s="1"/>
  <c r="AP203" i="17" s="1"/>
  <c r="AJ204" i="17"/>
  <c r="AM204" i="17" s="1"/>
  <c r="AP204" i="17" s="1"/>
  <c r="AJ261" i="17"/>
  <c r="AM261" i="17" s="1"/>
  <c r="AP261" i="17" s="1"/>
  <c r="AK227" i="18"/>
  <c r="AJ227" i="18"/>
  <c r="AM227" i="18" s="1"/>
  <c r="AP227" i="18" s="1"/>
  <c r="W11" i="19"/>
  <c r="AG11" i="19"/>
  <c r="W30" i="19"/>
  <c r="AG30" i="19"/>
  <c r="W62" i="19"/>
  <c r="AG62" i="19"/>
  <c r="AG72" i="19"/>
  <c r="W72" i="19"/>
  <c r="AK208" i="19"/>
  <c r="AJ208" i="19"/>
  <c r="AM208" i="19" s="1"/>
  <c r="AP208" i="19" s="1"/>
  <c r="AJ264" i="14"/>
  <c r="AM264" i="14" s="1"/>
  <c r="AP264" i="14" s="1"/>
  <c r="W4" i="15"/>
  <c r="W8" i="15"/>
  <c r="W14" i="15"/>
  <c r="W20" i="15"/>
  <c r="W25" i="15"/>
  <c r="W30" i="15"/>
  <c r="W34" i="15"/>
  <c r="W44" i="15"/>
  <c r="W55" i="15"/>
  <c r="W66" i="15"/>
  <c r="AG71" i="15"/>
  <c r="AG75" i="15"/>
  <c r="AG79" i="15"/>
  <c r="AG83" i="15"/>
  <c r="AG87" i="15"/>
  <c r="AJ212" i="16"/>
  <c r="AM212" i="16" s="1"/>
  <c r="AP212" i="16" s="1"/>
  <c r="AJ213" i="16"/>
  <c r="AM213" i="16" s="1"/>
  <c r="AP213" i="16" s="1"/>
  <c r="AJ214" i="16"/>
  <c r="AM214" i="16" s="1"/>
  <c r="AP214" i="16" s="1"/>
  <c r="AJ220" i="16"/>
  <c r="AM220" i="16" s="1"/>
  <c r="AP220" i="16" s="1"/>
  <c r="AJ221" i="16"/>
  <c r="AM221" i="16" s="1"/>
  <c r="AP221" i="16" s="1"/>
  <c r="AJ222" i="16"/>
  <c r="AM222" i="16" s="1"/>
  <c r="AP222" i="16" s="1"/>
  <c r="AJ224" i="17"/>
  <c r="AM224" i="17" s="1"/>
  <c r="AP224" i="17" s="1"/>
  <c r="AJ228" i="17"/>
  <c r="AM228" i="17" s="1"/>
  <c r="AP228" i="17" s="1"/>
  <c r="AJ232" i="17"/>
  <c r="AM232" i="17" s="1"/>
  <c r="AP232" i="17" s="1"/>
  <c r="AJ236" i="17"/>
  <c r="AM236" i="17" s="1"/>
  <c r="AP236" i="17" s="1"/>
  <c r="AJ244" i="17"/>
  <c r="AM244" i="17" s="1"/>
  <c r="AP244" i="17" s="1"/>
  <c r="AJ248" i="17"/>
  <c r="AM248" i="17" s="1"/>
  <c r="AP248" i="17" s="1"/>
  <c r="AJ252" i="17"/>
  <c r="AM252" i="17" s="1"/>
  <c r="AP252" i="17" s="1"/>
  <c r="AJ256" i="17"/>
  <c r="AM256" i="17" s="1"/>
  <c r="AP256" i="17" s="1"/>
  <c r="AJ264" i="17"/>
  <c r="AM264" i="17" s="1"/>
  <c r="AP264" i="17" s="1"/>
  <c r="W4" i="18"/>
  <c r="W8" i="18"/>
  <c r="W12" i="18"/>
  <c r="W16" i="18"/>
  <c r="W20" i="18"/>
  <c r="W24" i="18"/>
  <c r="W28" i="18"/>
  <c r="W32" i="18"/>
  <c r="W38" i="18"/>
  <c r="W43" i="18"/>
  <c r="AG47" i="18"/>
  <c r="AG51" i="18"/>
  <c r="AG62" i="18"/>
  <c r="AG66" i="18"/>
  <c r="W80" i="18"/>
  <c r="W84" i="18"/>
  <c r="W27" i="19"/>
  <c r="AG27" i="19"/>
  <c r="AG40" i="19"/>
  <c r="W40" i="19"/>
  <c r="W59" i="19"/>
  <c r="AG59" i="19"/>
  <c r="AG200" i="19"/>
  <c r="W200" i="19"/>
  <c r="AK216" i="19"/>
  <c r="AJ216" i="19"/>
  <c r="AM216" i="19" s="1"/>
  <c r="AP216" i="19" s="1"/>
  <c r="AK248" i="19"/>
  <c r="AJ248" i="19"/>
  <c r="AM248" i="19" s="1"/>
  <c r="AP248" i="19" s="1"/>
  <c r="AK207" i="14"/>
  <c r="AK208" i="14"/>
  <c r="AK209" i="14"/>
  <c r="AK210" i="14"/>
  <c r="AK211" i="14"/>
  <c r="AK212" i="14"/>
  <c r="AK213" i="14"/>
  <c r="AJ203" i="15"/>
  <c r="AM203" i="15" s="1"/>
  <c r="AP203" i="15" s="1"/>
  <c r="AJ204" i="15"/>
  <c r="AM204" i="15" s="1"/>
  <c r="AP204" i="15" s="1"/>
  <c r="AJ205" i="15"/>
  <c r="AJ211" i="16"/>
  <c r="AM211" i="16" s="1"/>
  <c r="AP211" i="16" s="1"/>
  <c r="AJ219" i="16"/>
  <c r="AM219" i="16" s="1"/>
  <c r="AP219" i="16" s="1"/>
  <c r="AG8" i="19"/>
  <c r="W8" i="19"/>
  <c r="W46" i="19"/>
  <c r="AG46" i="19"/>
  <c r="AG56" i="19"/>
  <c r="W56" i="19"/>
  <c r="W78" i="19"/>
  <c r="AG78" i="19"/>
  <c r="AK224" i="19"/>
  <c r="AJ224" i="19"/>
  <c r="AM224" i="19" s="1"/>
  <c r="AP224" i="19" s="1"/>
  <c r="AK260" i="19"/>
  <c r="AJ206" i="19"/>
  <c r="AM206" i="19" s="1"/>
  <c r="AP206" i="19" s="1"/>
  <c r="AJ210" i="19"/>
  <c r="AM210" i="19" s="1"/>
  <c r="AP210" i="19" s="1"/>
  <c r="AJ218" i="19"/>
  <c r="AM218" i="19" s="1"/>
  <c r="AP218" i="19" s="1"/>
  <c r="AJ226" i="19"/>
  <c r="AM226" i="19" s="1"/>
  <c r="AP226" i="19" s="1"/>
  <c r="AJ244" i="19"/>
  <c r="AM244" i="19" s="1"/>
  <c r="AP244" i="19" s="1"/>
  <c r="AJ245" i="19"/>
  <c r="AM245" i="19" s="1"/>
  <c r="AP245" i="19" s="1"/>
  <c r="AJ246" i="19"/>
  <c r="AM246" i="19" s="1"/>
  <c r="AP246" i="19" s="1"/>
  <c r="AJ247" i="19"/>
  <c r="AM247" i="19" s="1"/>
  <c r="AP247" i="19" s="1"/>
  <c r="AJ256" i="19"/>
  <c r="AM256" i="19" s="1"/>
  <c r="AP256" i="19" s="1"/>
  <c r="AJ257" i="19"/>
  <c r="AM257" i="19" s="1"/>
  <c r="AP257" i="19" s="1"/>
  <c r="AJ258" i="19"/>
  <c r="AM258" i="19" s="1"/>
  <c r="AP258" i="19" s="1"/>
  <c r="AJ264" i="18"/>
  <c r="AM264" i="18" s="1"/>
  <c r="AP264" i="18" s="1"/>
  <c r="W4" i="19"/>
  <c r="AG10" i="19"/>
  <c r="W20" i="19"/>
  <c r="AG26" i="19"/>
  <c r="AG42" i="19"/>
  <c r="AJ231" i="19"/>
  <c r="AM231" i="19" s="1"/>
  <c r="AP231" i="19" s="1"/>
  <c r="AJ225" i="18"/>
  <c r="AM225" i="18" s="1"/>
  <c r="AP225" i="18" s="1"/>
  <c r="AG6" i="19"/>
  <c r="W16" i="19"/>
  <c r="AG22" i="19"/>
  <c r="W32" i="19"/>
  <c r="AG38" i="19"/>
  <c r="W48" i="19"/>
  <c r="AG51" i="19"/>
  <c r="AG54" i="19"/>
  <c r="W64" i="19"/>
  <c r="AG67" i="19"/>
  <c r="AG70" i="19"/>
  <c r="W80" i="19"/>
  <c r="AG83" i="19"/>
  <c r="AG86" i="19"/>
  <c r="AJ203" i="19"/>
  <c r="AM203" i="19" s="1"/>
  <c r="AP203" i="19" s="1"/>
  <c r="AJ204" i="19"/>
  <c r="AM204" i="19" s="1"/>
  <c r="AP204" i="19" s="1"/>
  <c r="AJ205" i="19"/>
  <c r="AJ214" i="19"/>
  <c r="AM214" i="19" s="1"/>
  <c r="AP214" i="19" s="1"/>
  <c r="AJ222" i="19"/>
  <c r="AM222" i="19" s="1"/>
  <c r="AP222" i="19" s="1"/>
  <c r="AJ230" i="19"/>
  <c r="AM230" i="19" s="1"/>
  <c r="AP230" i="19" s="1"/>
  <c r="AI254" i="6"/>
  <c r="AJ254" i="6" s="1"/>
  <c r="AM254" i="6" s="1"/>
  <c r="AP254" i="6" s="1"/>
  <c r="AJ203" i="6"/>
  <c r="AM203" i="6" s="1"/>
  <c r="AP203" i="6" s="1"/>
  <c r="AI241" i="6"/>
  <c r="AJ241" i="6" s="1"/>
  <c r="AM241" i="6" s="1"/>
  <c r="AP241" i="6" s="1"/>
  <c r="AI242" i="6"/>
  <c r="AJ242" i="6" s="1"/>
  <c r="AM242" i="6" s="1"/>
  <c r="AP242" i="6" s="1"/>
  <c r="AG3" i="6"/>
  <c r="AJ205" i="6"/>
  <c r="AJ206" i="6"/>
  <c r="AM206" i="6" s="1"/>
  <c r="AP206" i="6" s="1"/>
  <c r="AJ264" i="6"/>
  <c r="AM264" i="6" s="1"/>
  <c r="AP264" i="6" s="1"/>
  <c r="AK203" i="6"/>
  <c r="AK205" i="6"/>
  <c r="AJ204" i="6"/>
  <c r="AM204" i="6" s="1"/>
  <c r="AP204" i="6" s="1"/>
  <c r="AI242" i="5"/>
  <c r="AI254" i="5"/>
  <c r="W4" i="5"/>
  <c r="AI260" i="5"/>
  <c r="W2" i="5"/>
  <c r="AJ204" i="5"/>
  <c r="AM204" i="5" s="1"/>
  <c r="AP204" i="5" s="1"/>
  <c r="AK204" i="5"/>
  <c r="AJ206" i="5"/>
  <c r="AM206" i="5" s="1"/>
  <c r="AP206" i="5" s="1"/>
  <c r="AJ264" i="5"/>
  <c r="AM264" i="5" s="1"/>
  <c r="AP264" i="5" s="1"/>
  <c r="AJ203" i="5"/>
  <c r="AM203" i="5" s="1"/>
  <c r="AP203" i="5" s="1"/>
  <c r="AJ205" i="5"/>
  <c r="W19" i="3"/>
  <c r="AI251" i="3"/>
  <c r="AI242" i="4"/>
  <c r="AJ242" i="4" s="1"/>
  <c r="AM242" i="4" s="1"/>
  <c r="AP242" i="4" s="1"/>
  <c r="AI259" i="4"/>
  <c r="AJ259" i="4" s="1"/>
  <c r="AM259" i="4" s="1"/>
  <c r="AP259" i="4" s="1"/>
  <c r="AJ261" i="4"/>
  <c r="AM261" i="4" s="1"/>
  <c r="AP261" i="4" s="1"/>
  <c r="AI260" i="4"/>
  <c r="AJ260" i="4" s="1"/>
  <c r="AM260" i="4" s="1"/>
  <c r="AP260" i="4" s="1"/>
  <c r="AI251" i="4"/>
  <c r="AJ251" i="4" s="1"/>
  <c r="AM251" i="4" s="1"/>
  <c r="AP251" i="4" s="1"/>
  <c r="AJ205" i="4"/>
  <c r="AI252" i="4"/>
  <c r="AJ252" i="4" s="1"/>
  <c r="AM252" i="4" s="1"/>
  <c r="AP252" i="4" s="1"/>
  <c r="W3" i="4"/>
  <c r="AJ204" i="4"/>
  <c r="AM204" i="4" s="1"/>
  <c r="AP204" i="4" s="1"/>
  <c r="AI253" i="4"/>
  <c r="AJ253" i="4" s="1"/>
  <c r="AM253" i="4" s="1"/>
  <c r="AP253" i="4" s="1"/>
  <c r="AJ203" i="4"/>
  <c r="AM203" i="4" s="1"/>
  <c r="AP203" i="4" s="1"/>
  <c r="AJ226" i="4"/>
  <c r="AM226" i="4" s="1"/>
  <c r="AP226" i="4" s="1"/>
  <c r="AJ230" i="4"/>
  <c r="AM230" i="4" s="1"/>
  <c r="AP230" i="4" s="1"/>
  <c r="AJ234" i="4"/>
  <c r="AM234" i="4" s="1"/>
  <c r="AP234" i="4" s="1"/>
  <c r="AJ238" i="4"/>
  <c r="AM238" i="4" s="1"/>
  <c r="AP238" i="4" s="1"/>
  <c r="AJ246" i="4"/>
  <c r="AM246" i="4" s="1"/>
  <c r="AP246" i="4" s="1"/>
  <c r="AJ250" i="4"/>
  <c r="AM250" i="4" s="1"/>
  <c r="AP250" i="4" s="1"/>
  <c r="AJ254" i="4"/>
  <c r="AM254" i="4" s="1"/>
  <c r="AP254" i="4" s="1"/>
  <c r="AJ258" i="4"/>
  <c r="AM258" i="4" s="1"/>
  <c r="AP258" i="4" s="1"/>
  <c r="AJ262" i="4"/>
  <c r="AM262" i="4" s="1"/>
  <c r="AP262" i="4" s="1"/>
  <c r="AK203" i="4"/>
  <c r="AK204" i="4"/>
  <c r="AJ263" i="4"/>
  <c r="AM263" i="4" s="1"/>
  <c r="AP263" i="4" s="1"/>
  <c r="AJ206" i="4"/>
  <c r="AM206" i="4" s="1"/>
  <c r="AP206" i="4" s="1"/>
  <c r="AJ224" i="4"/>
  <c r="AM224" i="4" s="1"/>
  <c r="AP224" i="4" s="1"/>
  <c r="AJ228" i="4"/>
  <c r="AM228" i="4" s="1"/>
  <c r="AP228" i="4" s="1"/>
  <c r="AJ232" i="4"/>
  <c r="AM232" i="4" s="1"/>
  <c r="AP232" i="4" s="1"/>
  <c r="AJ236" i="4"/>
  <c r="AM236" i="4" s="1"/>
  <c r="AP236" i="4" s="1"/>
  <c r="AJ240" i="4"/>
  <c r="AM240" i="4" s="1"/>
  <c r="AP240" i="4" s="1"/>
  <c r="AJ244" i="4"/>
  <c r="AM244" i="4" s="1"/>
  <c r="AP244" i="4" s="1"/>
  <c r="AJ248" i="4"/>
  <c r="AM248" i="4" s="1"/>
  <c r="AP248" i="4" s="1"/>
  <c r="AJ256" i="4"/>
  <c r="AM256" i="4" s="1"/>
  <c r="AP256" i="4" s="1"/>
  <c r="AJ264" i="4"/>
  <c r="AM264" i="4" s="1"/>
  <c r="AP264" i="4" s="1"/>
  <c r="W13" i="3"/>
  <c r="W34" i="2"/>
  <c r="W12" i="3"/>
  <c r="AI240" i="2"/>
  <c r="AJ240" i="2" s="1"/>
  <c r="AM240" i="2" s="1"/>
  <c r="AP240" i="2" s="1"/>
  <c r="AI253" i="2"/>
  <c r="AJ253" i="2" s="1"/>
  <c r="AM253" i="2" s="1"/>
  <c r="AP253" i="2" s="1"/>
  <c r="W11" i="3"/>
  <c r="W10" i="3"/>
  <c r="W9" i="3"/>
  <c r="AI240" i="3"/>
  <c r="AJ240" i="3" s="1"/>
  <c r="AM240" i="3" s="1"/>
  <c r="AP240" i="3" s="1"/>
  <c r="AI259" i="3"/>
  <c r="AJ259" i="3" s="1"/>
  <c r="AM259" i="3" s="1"/>
  <c r="AP259" i="3" s="1"/>
  <c r="AI253" i="3"/>
  <c r="W4" i="3"/>
  <c r="W3" i="3"/>
  <c r="AI260" i="3"/>
  <c r="AJ260" i="3" s="1"/>
  <c r="AM260" i="3" s="1"/>
  <c r="AP260" i="3" s="1"/>
  <c r="AI242" i="3"/>
  <c r="AJ242" i="3" s="1"/>
  <c r="AM242" i="3" s="1"/>
  <c r="AP242" i="3" s="1"/>
  <c r="W2" i="3"/>
  <c r="AJ222" i="3"/>
  <c r="AM222" i="3" s="1"/>
  <c r="AP222" i="3" s="1"/>
  <c r="AJ225" i="3"/>
  <c r="AM225" i="3" s="1"/>
  <c r="AP225" i="3" s="1"/>
  <c r="AJ223" i="3"/>
  <c r="AM223" i="3" s="1"/>
  <c r="AP223" i="3" s="1"/>
  <c r="AJ203" i="3"/>
  <c r="AM203" i="3" s="1"/>
  <c r="AP203" i="3" s="1"/>
  <c r="AJ204" i="3"/>
  <c r="AM204" i="3" s="1"/>
  <c r="AP204" i="3" s="1"/>
  <c r="AJ205" i="3"/>
  <c r="AJ207" i="3"/>
  <c r="AM207" i="3" s="1"/>
  <c r="AP207" i="3" s="1"/>
  <c r="AJ208" i="3"/>
  <c r="AM208" i="3" s="1"/>
  <c r="AP208" i="3" s="1"/>
  <c r="AJ209" i="3"/>
  <c r="AM209" i="3" s="1"/>
  <c r="AP209" i="3" s="1"/>
  <c r="AJ210" i="3"/>
  <c r="AM210" i="3" s="1"/>
  <c r="AP210" i="3" s="1"/>
  <c r="AJ211" i="3"/>
  <c r="AM211" i="3" s="1"/>
  <c r="AP211" i="3" s="1"/>
  <c r="AJ212" i="3"/>
  <c r="AM212" i="3" s="1"/>
  <c r="AP212" i="3" s="1"/>
  <c r="AJ213" i="3"/>
  <c r="AM213" i="3" s="1"/>
  <c r="AP213" i="3" s="1"/>
  <c r="AJ214" i="3"/>
  <c r="AM214" i="3" s="1"/>
  <c r="AP214" i="3" s="1"/>
  <c r="AJ215" i="3"/>
  <c r="AM215" i="3" s="1"/>
  <c r="AP215" i="3" s="1"/>
  <c r="AJ216" i="3"/>
  <c r="AM216" i="3" s="1"/>
  <c r="AP216" i="3" s="1"/>
  <c r="AJ217" i="3"/>
  <c r="AM217" i="3" s="1"/>
  <c r="AP217" i="3" s="1"/>
  <c r="AJ218" i="3"/>
  <c r="AM218" i="3" s="1"/>
  <c r="AP218" i="3" s="1"/>
  <c r="AJ219" i="3"/>
  <c r="AM219" i="3" s="1"/>
  <c r="AP219" i="3" s="1"/>
  <c r="AJ220" i="3"/>
  <c r="AM220" i="3" s="1"/>
  <c r="AP220" i="3" s="1"/>
  <c r="AJ264" i="3"/>
  <c r="AM264" i="3" s="1"/>
  <c r="AP264" i="3" s="1"/>
  <c r="AJ221" i="3"/>
  <c r="AM221" i="3" s="1"/>
  <c r="AP221" i="3" s="1"/>
  <c r="W24" i="2"/>
  <c r="AI252" i="2"/>
  <c r="AJ252" i="2" s="1"/>
  <c r="AM252" i="2" s="1"/>
  <c r="AP252" i="2" s="1"/>
  <c r="AI242" i="2"/>
  <c r="AJ242" i="2" s="1"/>
  <c r="AM242" i="2" s="1"/>
  <c r="AP242" i="2" s="1"/>
  <c r="AJ206" i="2"/>
  <c r="AM206" i="2" s="1"/>
  <c r="AP206" i="2" s="1"/>
  <c r="AJ264" i="2"/>
  <c r="AJ203" i="2"/>
  <c r="AM203" i="2" s="1"/>
  <c r="AP203" i="2" s="1"/>
  <c r="AJ204" i="2"/>
  <c r="AM204" i="2" s="1"/>
  <c r="AP204" i="2" s="1"/>
  <c r="AJ205" i="2"/>
  <c r="AN244" i="11"/>
  <c r="AN238" i="4"/>
  <c r="AN265" i="9"/>
  <c r="AN254" i="4"/>
  <c r="AN260" i="11"/>
  <c r="AN239" i="19"/>
  <c r="AN246" i="4"/>
  <c r="AN254" i="13"/>
  <c r="AN264" i="15"/>
  <c r="AN203" i="3"/>
  <c r="AN206" i="13"/>
  <c r="AN264" i="6"/>
  <c r="AN265" i="2"/>
  <c r="AN204" i="3"/>
  <c r="AM265" i="11"/>
  <c r="AP265" i="11" s="1"/>
  <c r="AN265" i="11"/>
  <c r="AM265" i="12"/>
  <c r="AP265" i="12" s="1"/>
  <c r="AN265" i="12"/>
  <c r="AN203" i="7"/>
  <c r="AN265" i="3"/>
  <c r="AN248" i="17"/>
  <c r="AN204" i="18"/>
  <c r="AN252" i="11"/>
  <c r="AN247" i="19"/>
  <c r="AN203" i="14"/>
  <c r="AN265" i="18"/>
  <c r="AN240" i="17"/>
  <c r="AN256" i="17"/>
  <c r="AM264" i="2"/>
  <c r="AP264" i="2" s="1"/>
  <c r="AN232" i="4"/>
  <c r="AN248" i="4"/>
  <c r="AM265" i="4"/>
  <c r="AP265" i="4" s="1"/>
  <c r="AN265" i="4"/>
  <c r="AN224" i="4"/>
  <c r="AN230" i="4"/>
  <c r="AN240" i="4"/>
  <c r="AN265" i="5"/>
  <c r="AM215" i="7"/>
  <c r="AP215" i="7" s="1"/>
  <c r="AN265" i="10"/>
  <c r="AN265" i="6"/>
  <c r="AN265" i="7"/>
  <c r="AN265" i="8"/>
  <c r="AN242" i="11"/>
  <c r="AN258" i="11"/>
  <c r="AN204" i="14"/>
  <c r="AN203" i="16"/>
  <c r="AM265" i="16"/>
  <c r="AP265" i="16" s="1"/>
  <c r="AN265" i="16"/>
  <c r="AN265" i="13"/>
  <c r="AN265" i="15"/>
  <c r="AN265" i="14"/>
  <c r="AM203" i="18"/>
  <c r="AP203" i="18" s="1"/>
  <c r="AN203" i="18"/>
  <c r="AN206" i="17"/>
  <c r="AM265" i="17"/>
  <c r="AP265" i="17" s="1"/>
  <c r="AN265" i="17"/>
  <c r="AN265" i="19"/>
  <c r="AK223" i="19"/>
  <c r="AJ223" i="19"/>
  <c r="AM223" i="19" s="1"/>
  <c r="AP223" i="19" s="1"/>
  <c r="AK209" i="19"/>
  <c r="AJ209" i="19"/>
  <c r="AM209" i="19" s="1"/>
  <c r="AP209" i="19" s="1"/>
  <c r="AK217" i="19"/>
  <c r="AJ217" i="19"/>
  <c r="AM217" i="19" s="1"/>
  <c r="AP217" i="19" s="1"/>
  <c r="AK225" i="19"/>
  <c r="AJ225" i="19"/>
  <c r="AM225" i="19" s="1"/>
  <c r="AP225" i="19" s="1"/>
  <c r="AK207" i="19"/>
  <c r="AJ207" i="19"/>
  <c r="AM207" i="19" s="1"/>
  <c r="AP207" i="19" s="1"/>
  <c r="AK211" i="19"/>
  <c r="AJ211" i="19"/>
  <c r="AM211" i="19" s="1"/>
  <c r="AP211" i="19" s="1"/>
  <c r="AK219" i="19"/>
  <c r="AJ219" i="19"/>
  <c r="AM219" i="19" s="1"/>
  <c r="AP219" i="19" s="1"/>
  <c r="AK227" i="19"/>
  <c r="AJ227" i="19"/>
  <c r="AM227" i="19" s="1"/>
  <c r="AP227" i="19" s="1"/>
  <c r="AK215" i="19"/>
  <c r="AJ215" i="19"/>
  <c r="AM215" i="19" s="1"/>
  <c r="AP215" i="19" s="1"/>
  <c r="AG5" i="19"/>
  <c r="AG9" i="19"/>
  <c r="AG13" i="19"/>
  <c r="AG17" i="19"/>
  <c r="AG21" i="19"/>
  <c r="AG25" i="19"/>
  <c r="AG29" i="19"/>
  <c r="AG33" i="19"/>
  <c r="AG37" i="19"/>
  <c r="AG41" i="19"/>
  <c r="AG45" i="19"/>
  <c r="AG49" i="19"/>
  <c r="AG53" i="19"/>
  <c r="AG57" i="19"/>
  <c r="AG61" i="19"/>
  <c r="AG65" i="19"/>
  <c r="AG69" i="19"/>
  <c r="AG73" i="19"/>
  <c r="AG77" i="19"/>
  <c r="AG81" i="19"/>
  <c r="AG85" i="19"/>
  <c r="AK213" i="19"/>
  <c r="AJ213" i="19"/>
  <c r="AM213" i="19" s="1"/>
  <c r="AP213" i="19" s="1"/>
  <c r="AK221" i="19"/>
  <c r="AJ221" i="19"/>
  <c r="AM221" i="19" s="1"/>
  <c r="AP221" i="19" s="1"/>
  <c r="AN266" i="19"/>
  <c r="AM266" i="19"/>
  <c r="AP266" i="19" s="1"/>
  <c r="AM267" i="19"/>
  <c r="AP267" i="19" s="1"/>
  <c r="AG53" i="18"/>
  <c r="AG54" i="18"/>
  <c r="W56" i="18"/>
  <c r="AG69" i="18"/>
  <c r="AG70" i="18"/>
  <c r="W72" i="18"/>
  <c r="W200" i="18"/>
  <c r="AG200" i="18"/>
  <c r="AG57" i="18"/>
  <c r="AG58" i="18"/>
  <c r="AG73" i="18"/>
  <c r="AG74" i="18"/>
  <c r="W76" i="18"/>
  <c r="AK226" i="18"/>
  <c r="AJ226" i="18"/>
  <c r="AM226" i="18" s="1"/>
  <c r="AP226" i="18" s="1"/>
  <c r="AN206" i="18"/>
  <c r="AK228" i="18"/>
  <c r="AJ228" i="18"/>
  <c r="AM228" i="18" s="1"/>
  <c r="AP228" i="18" s="1"/>
  <c r="AK230" i="18"/>
  <c r="AJ230" i="18"/>
  <c r="AM230" i="18" s="1"/>
  <c r="AP230" i="18" s="1"/>
  <c r="AK206" i="18"/>
  <c r="AJ206" i="18"/>
  <c r="AM206" i="18" s="1"/>
  <c r="AP206" i="18" s="1"/>
  <c r="AK224" i="18"/>
  <c r="AJ224" i="18"/>
  <c r="AM224" i="18" s="1"/>
  <c r="AP224" i="18" s="1"/>
  <c r="AK231" i="18"/>
  <c r="AJ231" i="18"/>
  <c r="AM231" i="18" s="1"/>
  <c r="AP231" i="18" s="1"/>
  <c r="AK232" i="18"/>
  <c r="AJ232" i="18"/>
  <c r="AM232" i="18" s="1"/>
  <c r="AP232" i="18" s="1"/>
  <c r="AK233" i="18"/>
  <c r="AJ233" i="18"/>
  <c r="AM233" i="18" s="1"/>
  <c r="AP233" i="18" s="1"/>
  <c r="AK234" i="18"/>
  <c r="AJ234" i="18"/>
  <c r="AM234" i="18" s="1"/>
  <c r="AP234" i="18" s="1"/>
  <c r="AK235" i="18"/>
  <c r="AJ235" i="18"/>
  <c r="AM235" i="18" s="1"/>
  <c r="AP235" i="18" s="1"/>
  <c r="AK236" i="18"/>
  <c r="AJ236" i="18"/>
  <c r="AM236" i="18" s="1"/>
  <c r="AP236" i="18" s="1"/>
  <c r="AK237" i="18"/>
  <c r="AJ237" i="18"/>
  <c r="AM237" i="18" s="1"/>
  <c r="AP237" i="18" s="1"/>
  <c r="AK238" i="18"/>
  <c r="AJ238" i="18"/>
  <c r="AM238" i="18" s="1"/>
  <c r="AP238" i="18" s="1"/>
  <c r="AK239" i="18"/>
  <c r="AJ239" i="18"/>
  <c r="AM239" i="18" s="1"/>
  <c r="AP239" i="18" s="1"/>
  <c r="AK240" i="18"/>
  <c r="AK241" i="18"/>
  <c r="AK242" i="18"/>
  <c r="AK243" i="18"/>
  <c r="AJ243" i="18"/>
  <c r="AM243" i="18" s="1"/>
  <c r="AP243" i="18" s="1"/>
  <c r="AK244" i="18"/>
  <c r="AJ244" i="18"/>
  <c r="AM244" i="18" s="1"/>
  <c r="AP244" i="18" s="1"/>
  <c r="AK245" i="18"/>
  <c r="AJ245" i="18"/>
  <c r="AM245" i="18" s="1"/>
  <c r="AP245" i="18" s="1"/>
  <c r="AK246" i="18"/>
  <c r="AJ246" i="18"/>
  <c r="AM246" i="18" s="1"/>
  <c r="AP246" i="18" s="1"/>
  <c r="AK247" i="18"/>
  <c r="AJ247" i="18"/>
  <c r="AM247" i="18" s="1"/>
  <c r="AP247" i="18" s="1"/>
  <c r="AK248" i="18"/>
  <c r="AJ248" i="18"/>
  <c r="AM248" i="18" s="1"/>
  <c r="AP248" i="18" s="1"/>
  <c r="AK249" i="18"/>
  <c r="AJ249" i="18"/>
  <c r="AM249" i="18" s="1"/>
  <c r="AP249" i="18" s="1"/>
  <c r="AK250" i="18"/>
  <c r="AJ250" i="18"/>
  <c r="AM250" i="18" s="1"/>
  <c r="AP250" i="18" s="1"/>
  <c r="AK251" i="18"/>
  <c r="AK252" i="18"/>
  <c r="AK253" i="18"/>
  <c r="AJ253" i="18"/>
  <c r="AM253" i="18" s="1"/>
  <c r="AP253" i="18" s="1"/>
  <c r="AK254" i="18"/>
  <c r="AJ254" i="18"/>
  <c r="AM254" i="18" s="1"/>
  <c r="AP254" i="18" s="1"/>
  <c r="AK255" i="18"/>
  <c r="AJ255" i="18"/>
  <c r="AM255" i="18" s="1"/>
  <c r="AP255" i="18" s="1"/>
  <c r="AK256" i="18"/>
  <c r="AJ256" i="18"/>
  <c r="AM256" i="18" s="1"/>
  <c r="AP256" i="18" s="1"/>
  <c r="AK257" i="18"/>
  <c r="AJ257" i="18"/>
  <c r="AM257" i="18" s="1"/>
  <c r="AP257" i="18" s="1"/>
  <c r="AK258" i="18"/>
  <c r="AJ258" i="18"/>
  <c r="AM258" i="18" s="1"/>
  <c r="AP258" i="18" s="1"/>
  <c r="AK259" i="18"/>
  <c r="AN267" i="18"/>
  <c r="AM267" i="18"/>
  <c r="AP267" i="18" s="1"/>
  <c r="AJ260" i="18"/>
  <c r="AM260" i="18" s="1"/>
  <c r="AP260" i="18" s="1"/>
  <c r="AJ261" i="18"/>
  <c r="AM261" i="18" s="1"/>
  <c r="AP261" i="18" s="1"/>
  <c r="AJ262" i="18"/>
  <c r="AM262" i="18" s="1"/>
  <c r="AP262" i="18" s="1"/>
  <c r="AJ263" i="18"/>
  <c r="AM263" i="18" s="1"/>
  <c r="AP263" i="18" s="1"/>
  <c r="AM266" i="18"/>
  <c r="AP266" i="18" s="1"/>
  <c r="W9" i="17"/>
  <c r="AG9" i="17"/>
  <c r="W25" i="17"/>
  <c r="AG25" i="17"/>
  <c r="W41" i="17"/>
  <c r="AG41" i="17"/>
  <c r="W57" i="17"/>
  <c r="AG57" i="17"/>
  <c r="W5" i="17"/>
  <c r="AG5" i="17"/>
  <c r="W21" i="17"/>
  <c r="AG21" i="17"/>
  <c r="W37" i="17"/>
  <c r="AG37" i="17"/>
  <c r="W53" i="17"/>
  <c r="AG53" i="17"/>
  <c r="W17" i="17"/>
  <c r="AG17" i="17"/>
  <c r="W33" i="17"/>
  <c r="AG33" i="17"/>
  <c r="W49" i="17"/>
  <c r="AG49" i="17"/>
  <c r="W13" i="17"/>
  <c r="AG13" i="17"/>
  <c r="W29" i="17"/>
  <c r="AG29" i="17"/>
  <c r="W45" i="17"/>
  <c r="AG45" i="17"/>
  <c r="AK214" i="17"/>
  <c r="AJ214" i="17"/>
  <c r="AM214" i="17" s="1"/>
  <c r="AP214" i="17" s="1"/>
  <c r="AK222" i="17"/>
  <c r="AJ222" i="17"/>
  <c r="AM222" i="17" s="1"/>
  <c r="AP222" i="17" s="1"/>
  <c r="AN225" i="17"/>
  <c r="AN241" i="17"/>
  <c r="AN257" i="17"/>
  <c r="AN207" i="17"/>
  <c r="AK209" i="17"/>
  <c r="AJ209" i="17"/>
  <c r="AM209" i="17" s="1"/>
  <c r="AP209" i="17" s="1"/>
  <c r="AN211" i="17"/>
  <c r="AK213" i="17"/>
  <c r="AJ213" i="17"/>
  <c r="AM213" i="17" s="1"/>
  <c r="AP213" i="17" s="1"/>
  <c r="AN215" i="17"/>
  <c r="AK217" i="17"/>
  <c r="AJ217" i="17"/>
  <c r="AM217" i="17" s="1"/>
  <c r="AP217" i="17" s="1"/>
  <c r="AN219" i="17"/>
  <c r="AK221" i="17"/>
  <c r="AJ221" i="17"/>
  <c r="AM221" i="17" s="1"/>
  <c r="AP221" i="17" s="1"/>
  <c r="AN223" i="17"/>
  <c r="AN231" i="17"/>
  <c r="AN239" i="17"/>
  <c r="AN247" i="17"/>
  <c r="AN255" i="17"/>
  <c r="AK210" i="17"/>
  <c r="AJ210" i="17"/>
  <c r="AM210" i="17" s="1"/>
  <c r="AP210" i="17" s="1"/>
  <c r="AN212" i="17"/>
  <c r="AN216" i="17"/>
  <c r="AK208" i="17"/>
  <c r="AJ208" i="17"/>
  <c r="AM208" i="17" s="1"/>
  <c r="AP208" i="17" s="1"/>
  <c r="AN210" i="17"/>
  <c r="AK212" i="17"/>
  <c r="AJ212" i="17"/>
  <c r="AM212" i="17" s="1"/>
  <c r="AP212" i="17" s="1"/>
  <c r="AN214" i="17"/>
  <c r="AK216" i="17"/>
  <c r="AJ216" i="17"/>
  <c r="AM216" i="17" s="1"/>
  <c r="AP216" i="17" s="1"/>
  <c r="AN218" i="17"/>
  <c r="AK220" i="17"/>
  <c r="AJ220" i="17"/>
  <c r="AM220" i="17" s="1"/>
  <c r="AP220" i="17" s="1"/>
  <c r="AN222" i="17"/>
  <c r="AN229" i="17"/>
  <c r="AN237" i="17"/>
  <c r="AN245" i="17"/>
  <c r="AN253" i="17"/>
  <c r="AN208" i="17"/>
  <c r="AK218" i="17"/>
  <c r="AJ218" i="17"/>
  <c r="AM218" i="17" s="1"/>
  <c r="AP218" i="17" s="1"/>
  <c r="AN220" i="17"/>
  <c r="AN233" i="17"/>
  <c r="AN249" i="17"/>
  <c r="AG61" i="17"/>
  <c r="AG65" i="17"/>
  <c r="AG69" i="17"/>
  <c r="AG73" i="17"/>
  <c r="AG77" i="17"/>
  <c r="AG81" i="17"/>
  <c r="AG85" i="17"/>
  <c r="AK207" i="17"/>
  <c r="AJ207" i="17"/>
  <c r="AM207" i="17" s="1"/>
  <c r="AP207" i="17" s="1"/>
  <c r="AN209" i="17"/>
  <c r="AK211" i="17"/>
  <c r="AJ211" i="17"/>
  <c r="AM211" i="17" s="1"/>
  <c r="AP211" i="17" s="1"/>
  <c r="AN213" i="17"/>
  <c r="AK215" i="17"/>
  <c r="AJ215" i="17"/>
  <c r="AM215" i="17" s="1"/>
  <c r="AP215" i="17" s="1"/>
  <c r="AN217" i="17"/>
  <c r="AK219" i="17"/>
  <c r="AJ219" i="17"/>
  <c r="AM219" i="17" s="1"/>
  <c r="AP219" i="17" s="1"/>
  <c r="AN221" i="17"/>
  <c r="AK223" i="17"/>
  <c r="AJ223" i="17"/>
  <c r="AM223" i="17" s="1"/>
  <c r="AP223" i="17" s="1"/>
  <c r="AN227" i="17"/>
  <c r="AN235" i="17"/>
  <c r="AN243" i="17"/>
  <c r="AN251" i="17"/>
  <c r="AN259" i="17"/>
  <c r="AN266" i="17"/>
  <c r="AM266" i="17"/>
  <c r="AP266" i="17" s="1"/>
  <c r="AJ225" i="17"/>
  <c r="AM225" i="17" s="1"/>
  <c r="AP225" i="17" s="1"/>
  <c r="AJ227" i="17"/>
  <c r="AM227" i="17" s="1"/>
  <c r="AP227" i="17" s="1"/>
  <c r="AJ229" i="17"/>
  <c r="AM229" i="17" s="1"/>
  <c r="AP229" i="17" s="1"/>
  <c r="AJ231" i="17"/>
  <c r="AM231" i="17" s="1"/>
  <c r="AP231" i="17" s="1"/>
  <c r="AJ233" i="17"/>
  <c r="AM233" i="17" s="1"/>
  <c r="AP233" i="17" s="1"/>
  <c r="AJ235" i="17"/>
  <c r="AM235" i="17" s="1"/>
  <c r="AP235" i="17" s="1"/>
  <c r="AJ237" i="17"/>
  <c r="AM237" i="17" s="1"/>
  <c r="AP237" i="17" s="1"/>
  <c r="AJ239" i="17"/>
  <c r="AM239" i="17" s="1"/>
  <c r="AP239" i="17" s="1"/>
  <c r="AJ243" i="17"/>
  <c r="AM243" i="17" s="1"/>
  <c r="AP243" i="17" s="1"/>
  <c r="AJ245" i="17"/>
  <c r="AM245" i="17" s="1"/>
  <c r="AP245" i="17" s="1"/>
  <c r="AJ247" i="17"/>
  <c r="AM247" i="17" s="1"/>
  <c r="AP247" i="17" s="1"/>
  <c r="AJ249" i="17"/>
  <c r="AM249" i="17" s="1"/>
  <c r="AP249" i="17" s="1"/>
  <c r="AJ251" i="17"/>
  <c r="AM251" i="17" s="1"/>
  <c r="AP251" i="17" s="1"/>
  <c r="AJ253" i="17"/>
  <c r="AM253" i="17" s="1"/>
  <c r="AP253" i="17" s="1"/>
  <c r="AJ255" i="17"/>
  <c r="AM255" i="17" s="1"/>
  <c r="AP255" i="17" s="1"/>
  <c r="AJ257" i="17"/>
  <c r="AM257" i="17" s="1"/>
  <c r="AP257" i="17" s="1"/>
  <c r="AM267" i="17"/>
  <c r="AP267" i="17" s="1"/>
  <c r="AG6" i="16"/>
  <c r="AG14" i="16"/>
  <c r="AG22" i="16"/>
  <c r="AG30" i="16"/>
  <c r="AG38" i="16"/>
  <c r="AG46" i="16"/>
  <c r="AG54" i="16"/>
  <c r="AG62" i="16"/>
  <c r="AG70" i="16"/>
  <c r="W78" i="16"/>
  <c r="W85" i="16"/>
  <c r="AG85" i="16"/>
  <c r="AK206" i="16"/>
  <c r="AJ206" i="16"/>
  <c r="AM206" i="16" s="1"/>
  <c r="AP206" i="16" s="1"/>
  <c r="AN207" i="16"/>
  <c r="AN211" i="16"/>
  <c r="AN215" i="16"/>
  <c r="AN219" i="16"/>
  <c r="AN223" i="16"/>
  <c r="AK225" i="16"/>
  <c r="AJ225" i="16"/>
  <c r="AM225" i="16" s="1"/>
  <c r="AP225" i="16" s="1"/>
  <c r="AK229" i="16"/>
  <c r="AJ229" i="16"/>
  <c r="AM229" i="16" s="1"/>
  <c r="AP229" i="16" s="1"/>
  <c r="AK233" i="16"/>
  <c r="AJ233" i="16"/>
  <c r="AM233" i="16" s="1"/>
  <c r="AP233" i="16" s="1"/>
  <c r="AK237" i="16"/>
  <c r="AJ237" i="16"/>
  <c r="AM237" i="16" s="1"/>
  <c r="AP237" i="16" s="1"/>
  <c r="AK241" i="16"/>
  <c r="AK245" i="16"/>
  <c r="AJ245" i="16"/>
  <c r="AM245" i="16" s="1"/>
  <c r="AP245" i="16" s="1"/>
  <c r="AK249" i="16"/>
  <c r="AJ249" i="16"/>
  <c r="AM249" i="16" s="1"/>
  <c r="AP249" i="16" s="1"/>
  <c r="AK253" i="16"/>
  <c r="AK257" i="16"/>
  <c r="AJ257" i="16"/>
  <c r="AM257" i="16" s="1"/>
  <c r="AP257" i="16" s="1"/>
  <c r="AK261" i="16"/>
  <c r="AN208" i="16"/>
  <c r="AN212" i="16"/>
  <c r="AN216" i="16"/>
  <c r="AN220" i="16"/>
  <c r="AK224" i="16"/>
  <c r="AJ224" i="16"/>
  <c r="AM224" i="16" s="1"/>
  <c r="AP224" i="16" s="1"/>
  <c r="AK228" i="16"/>
  <c r="AJ228" i="16"/>
  <c r="AM228" i="16" s="1"/>
  <c r="AP228" i="16" s="1"/>
  <c r="AK232" i="16"/>
  <c r="AJ232" i="16"/>
  <c r="AM232" i="16" s="1"/>
  <c r="AP232" i="16" s="1"/>
  <c r="AK236" i="16"/>
  <c r="AJ236" i="16"/>
  <c r="AM236" i="16" s="1"/>
  <c r="AP236" i="16" s="1"/>
  <c r="AK240" i="16"/>
  <c r="AK244" i="16"/>
  <c r="AJ244" i="16"/>
  <c r="AM244" i="16" s="1"/>
  <c r="AP244" i="16" s="1"/>
  <c r="AK248" i="16"/>
  <c r="AJ248" i="16"/>
  <c r="AM248" i="16" s="1"/>
  <c r="AP248" i="16" s="1"/>
  <c r="AK252" i="16"/>
  <c r="AK256" i="16"/>
  <c r="AJ256" i="16"/>
  <c r="AM256" i="16" s="1"/>
  <c r="AP256" i="16" s="1"/>
  <c r="AK260" i="16"/>
  <c r="AJ260" i="16"/>
  <c r="AM260" i="16" s="1"/>
  <c r="AP260" i="16" s="1"/>
  <c r="AG3" i="16"/>
  <c r="AG5" i="16"/>
  <c r="AG7" i="16"/>
  <c r="AG9" i="16"/>
  <c r="AG11" i="16"/>
  <c r="AG13" i="16"/>
  <c r="AG15" i="16"/>
  <c r="AG17" i="16"/>
  <c r="AG19" i="16"/>
  <c r="AG21" i="16"/>
  <c r="AG23" i="16"/>
  <c r="AG25" i="16"/>
  <c r="AG27" i="16"/>
  <c r="AG29" i="16"/>
  <c r="AG31" i="16"/>
  <c r="AG33" i="16"/>
  <c r="AG35" i="16"/>
  <c r="AG37" i="16"/>
  <c r="AG39" i="16"/>
  <c r="AG41" i="16"/>
  <c r="AG43" i="16"/>
  <c r="AG45" i="16"/>
  <c r="AG47" i="16"/>
  <c r="AG49" i="16"/>
  <c r="AG51" i="16"/>
  <c r="AG53" i="16"/>
  <c r="AG55" i="16"/>
  <c r="AG57" i="16"/>
  <c r="AG59" i="16"/>
  <c r="AG61" i="16"/>
  <c r="AG63" i="16"/>
  <c r="AG65" i="16"/>
  <c r="AG67" i="16"/>
  <c r="AG69" i="16"/>
  <c r="AG71" i="16"/>
  <c r="AN209" i="16"/>
  <c r="AK210" i="16"/>
  <c r="AN213" i="16"/>
  <c r="AK214" i="16"/>
  <c r="AN217" i="16"/>
  <c r="AK218" i="16"/>
  <c r="AN221" i="16"/>
  <c r="AK222" i="16"/>
  <c r="AK227" i="16"/>
  <c r="AJ227" i="16"/>
  <c r="AM227" i="16" s="1"/>
  <c r="AP227" i="16" s="1"/>
  <c r="AK231" i="16"/>
  <c r="AJ231" i="16"/>
  <c r="AM231" i="16" s="1"/>
  <c r="AP231" i="16" s="1"/>
  <c r="AK235" i="16"/>
  <c r="AJ235" i="16"/>
  <c r="AM235" i="16" s="1"/>
  <c r="AP235" i="16" s="1"/>
  <c r="AK239" i="16"/>
  <c r="AJ239" i="16"/>
  <c r="AM239" i="16" s="1"/>
  <c r="AP239" i="16" s="1"/>
  <c r="AK243" i="16"/>
  <c r="AJ243" i="16"/>
  <c r="AM243" i="16" s="1"/>
  <c r="AP243" i="16" s="1"/>
  <c r="AK247" i="16"/>
  <c r="AJ247" i="16"/>
  <c r="AM247" i="16" s="1"/>
  <c r="AP247" i="16" s="1"/>
  <c r="AK251" i="16"/>
  <c r="AK255" i="16"/>
  <c r="AJ255" i="16"/>
  <c r="AM255" i="16" s="1"/>
  <c r="AP255" i="16" s="1"/>
  <c r="AK259" i="16"/>
  <c r="AK207" i="16"/>
  <c r="AN210" i="16"/>
  <c r="AK211" i="16"/>
  <c r="AN214" i="16"/>
  <c r="AK215" i="16"/>
  <c r="AN218" i="16"/>
  <c r="AK219" i="16"/>
  <c r="AN222" i="16"/>
  <c r="AK223" i="16"/>
  <c r="AK226" i="16"/>
  <c r="AJ226" i="16"/>
  <c r="AM226" i="16" s="1"/>
  <c r="AP226" i="16" s="1"/>
  <c r="AK230" i="16"/>
  <c r="AJ230" i="16"/>
  <c r="AM230" i="16" s="1"/>
  <c r="AP230" i="16" s="1"/>
  <c r="AK234" i="16"/>
  <c r="AJ234" i="16"/>
  <c r="AM234" i="16" s="1"/>
  <c r="AP234" i="16" s="1"/>
  <c r="AK238" i="16"/>
  <c r="AJ238" i="16"/>
  <c r="AM238" i="16" s="1"/>
  <c r="AP238" i="16" s="1"/>
  <c r="AK242" i="16"/>
  <c r="AK246" i="16"/>
  <c r="AJ246" i="16"/>
  <c r="AM246" i="16" s="1"/>
  <c r="AP246" i="16" s="1"/>
  <c r="AK250" i="16"/>
  <c r="AJ250" i="16"/>
  <c r="AM250" i="16" s="1"/>
  <c r="AP250" i="16" s="1"/>
  <c r="AK254" i="16"/>
  <c r="AJ254" i="16"/>
  <c r="AM254" i="16" s="1"/>
  <c r="AP254" i="16" s="1"/>
  <c r="AK258" i="16"/>
  <c r="AJ258" i="16"/>
  <c r="AM258" i="16" s="1"/>
  <c r="AP258" i="16" s="1"/>
  <c r="AK262" i="16"/>
  <c r="AJ262" i="16"/>
  <c r="AM262" i="16" s="1"/>
  <c r="AP262" i="16" s="1"/>
  <c r="AN267" i="16"/>
  <c r="AM267" i="16"/>
  <c r="AP267" i="16" s="1"/>
  <c r="AJ263" i="16"/>
  <c r="AM263" i="16" s="1"/>
  <c r="AP263" i="16" s="1"/>
  <c r="AJ264" i="16"/>
  <c r="AM264" i="16" s="1"/>
  <c r="AP264" i="16" s="1"/>
  <c r="AM266" i="16"/>
  <c r="AP266" i="16" s="1"/>
  <c r="AG31" i="15"/>
  <c r="AG39" i="15"/>
  <c r="AG47" i="15"/>
  <c r="AG49" i="15"/>
  <c r="AG57" i="15"/>
  <c r="W61" i="15"/>
  <c r="AG48" i="15"/>
  <c r="AG50" i="15"/>
  <c r="AG52" i="15"/>
  <c r="AG54" i="15"/>
  <c r="AG56" i="15"/>
  <c r="AG58" i="15"/>
  <c r="AG60" i="15"/>
  <c r="AG62" i="15"/>
  <c r="W64" i="15"/>
  <c r="AJ207" i="15"/>
  <c r="AM207" i="15" s="1"/>
  <c r="AP207" i="15" s="1"/>
  <c r="AJ208" i="15"/>
  <c r="AM208" i="15" s="1"/>
  <c r="AP208" i="15" s="1"/>
  <c r="AJ209" i="15"/>
  <c r="AM209" i="15" s="1"/>
  <c r="AP209" i="15" s="1"/>
  <c r="AJ210" i="15"/>
  <c r="AM210" i="15" s="1"/>
  <c r="AP210" i="15" s="1"/>
  <c r="AJ211" i="15"/>
  <c r="AM211" i="15" s="1"/>
  <c r="AP211" i="15" s="1"/>
  <c r="AJ212" i="15"/>
  <c r="AM212" i="15" s="1"/>
  <c r="AP212" i="15" s="1"/>
  <c r="AJ213" i="15"/>
  <c r="AM213" i="15" s="1"/>
  <c r="AP213" i="15" s="1"/>
  <c r="AJ214" i="15"/>
  <c r="AM214" i="15" s="1"/>
  <c r="AP214" i="15" s="1"/>
  <c r="AJ215" i="15"/>
  <c r="AM215" i="15" s="1"/>
  <c r="AP215" i="15" s="1"/>
  <c r="AJ216" i="15"/>
  <c r="AM216" i="15" s="1"/>
  <c r="AP216" i="15" s="1"/>
  <c r="AJ217" i="15"/>
  <c r="AM217" i="15" s="1"/>
  <c r="AP217" i="15" s="1"/>
  <c r="AJ218" i="15"/>
  <c r="AM218" i="15" s="1"/>
  <c r="AP218" i="15" s="1"/>
  <c r="AJ219" i="15"/>
  <c r="AM219" i="15" s="1"/>
  <c r="AP219" i="15" s="1"/>
  <c r="AJ220" i="15"/>
  <c r="AM220" i="15" s="1"/>
  <c r="AP220" i="15" s="1"/>
  <c r="AJ221" i="15"/>
  <c r="AM221" i="15" s="1"/>
  <c r="AP221" i="15" s="1"/>
  <c r="AJ222" i="15"/>
  <c r="AM222" i="15" s="1"/>
  <c r="AP222" i="15" s="1"/>
  <c r="AJ223" i="15"/>
  <c r="AM223" i="15" s="1"/>
  <c r="AP223" i="15" s="1"/>
  <c r="AK230" i="15"/>
  <c r="AJ230" i="15"/>
  <c r="AM230" i="15" s="1"/>
  <c r="AP230" i="15" s="1"/>
  <c r="AK231" i="15"/>
  <c r="AJ231" i="15"/>
  <c r="AM231" i="15" s="1"/>
  <c r="AP231" i="15" s="1"/>
  <c r="AK232" i="15"/>
  <c r="AJ232" i="15"/>
  <c r="AM232" i="15" s="1"/>
  <c r="AP232" i="15" s="1"/>
  <c r="AK233" i="15"/>
  <c r="AJ233" i="15"/>
  <c r="AM233" i="15" s="1"/>
  <c r="AP233" i="15" s="1"/>
  <c r="AK234" i="15"/>
  <c r="AJ234" i="15"/>
  <c r="AM234" i="15" s="1"/>
  <c r="AP234" i="15" s="1"/>
  <c r="AK235" i="15"/>
  <c r="AJ235" i="15"/>
  <c r="AM235" i="15" s="1"/>
  <c r="AP235" i="15" s="1"/>
  <c r="AK236" i="15"/>
  <c r="AJ236" i="15"/>
  <c r="AM236" i="15" s="1"/>
  <c r="AP236" i="15" s="1"/>
  <c r="AK237" i="15"/>
  <c r="AJ237" i="15"/>
  <c r="AM237" i="15" s="1"/>
  <c r="AP237" i="15" s="1"/>
  <c r="AK238" i="15"/>
  <c r="AJ238" i="15"/>
  <c r="AM238" i="15" s="1"/>
  <c r="AP238" i="15" s="1"/>
  <c r="AK239" i="15"/>
  <c r="AJ239" i="15"/>
  <c r="AM239" i="15" s="1"/>
  <c r="AP239" i="15" s="1"/>
  <c r="AK240" i="15"/>
  <c r="AK241" i="15"/>
  <c r="AK242" i="15"/>
  <c r="AK243" i="15"/>
  <c r="AJ243" i="15"/>
  <c r="AM243" i="15" s="1"/>
  <c r="AP243" i="15" s="1"/>
  <c r="AK244" i="15"/>
  <c r="AJ244" i="15"/>
  <c r="AM244" i="15" s="1"/>
  <c r="AP244" i="15" s="1"/>
  <c r="AK245" i="15"/>
  <c r="AJ245" i="15"/>
  <c r="AM245" i="15" s="1"/>
  <c r="AP245" i="15" s="1"/>
  <c r="AK246" i="15"/>
  <c r="AJ246" i="15"/>
  <c r="AM246" i="15" s="1"/>
  <c r="AP246" i="15" s="1"/>
  <c r="AK247" i="15"/>
  <c r="AJ247" i="15"/>
  <c r="AM247" i="15" s="1"/>
  <c r="AP247" i="15" s="1"/>
  <c r="AK248" i="15"/>
  <c r="AJ248" i="15"/>
  <c r="AM248" i="15" s="1"/>
  <c r="AP248" i="15" s="1"/>
  <c r="AK249" i="15"/>
  <c r="AJ249" i="15"/>
  <c r="AM249" i="15" s="1"/>
  <c r="AP249" i="15" s="1"/>
  <c r="AK250" i="15"/>
  <c r="AJ250" i="15"/>
  <c r="AM250" i="15" s="1"/>
  <c r="AP250" i="15" s="1"/>
  <c r="AK251" i="15"/>
  <c r="AK252" i="15"/>
  <c r="AK253" i="15"/>
  <c r="AK254" i="15"/>
  <c r="AK255" i="15"/>
  <c r="AJ255" i="15"/>
  <c r="AM255" i="15" s="1"/>
  <c r="AP255" i="15" s="1"/>
  <c r="AK256" i="15"/>
  <c r="AJ256" i="15"/>
  <c r="AM256" i="15" s="1"/>
  <c r="AP256" i="15" s="1"/>
  <c r="AK257" i="15"/>
  <c r="AJ257" i="15"/>
  <c r="AM257" i="15" s="1"/>
  <c r="AP257" i="15" s="1"/>
  <c r="AK258" i="15"/>
  <c r="AJ258" i="15"/>
  <c r="AM258" i="15" s="1"/>
  <c r="AP258" i="15" s="1"/>
  <c r="AK259" i="15"/>
  <c r="AJ225" i="15"/>
  <c r="AM225" i="15" s="1"/>
  <c r="AP225" i="15" s="1"/>
  <c r="AJ227" i="15"/>
  <c r="AM227" i="15" s="1"/>
  <c r="AP227" i="15" s="1"/>
  <c r="AJ229" i="15"/>
  <c r="AM229" i="15" s="1"/>
  <c r="AP229" i="15" s="1"/>
  <c r="AN267" i="15"/>
  <c r="AM267" i="15"/>
  <c r="AP267" i="15" s="1"/>
  <c r="AJ260" i="15"/>
  <c r="AM260" i="15" s="1"/>
  <c r="AP260" i="15" s="1"/>
  <c r="AJ262" i="15"/>
  <c r="AM262" i="15" s="1"/>
  <c r="AP262" i="15" s="1"/>
  <c r="AJ263" i="15"/>
  <c r="AM263" i="15" s="1"/>
  <c r="AP263" i="15" s="1"/>
  <c r="AM266" i="15"/>
  <c r="AP266" i="15" s="1"/>
  <c r="AG4" i="14"/>
  <c r="AG12" i="14"/>
  <c r="AG20" i="14"/>
  <c r="AG28" i="14"/>
  <c r="AG36" i="14"/>
  <c r="AG44" i="14"/>
  <c r="AG52" i="14"/>
  <c r="AG60" i="14"/>
  <c r="AG2" i="14"/>
  <c r="AG10" i="14"/>
  <c r="AG18" i="14"/>
  <c r="AG26" i="14"/>
  <c r="AG34" i="14"/>
  <c r="AG42" i="14"/>
  <c r="AG50" i="14"/>
  <c r="AG58" i="14"/>
  <c r="AG24" i="14"/>
  <c r="AG32" i="14"/>
  <c r="AG40" i="14"/>
  <c r="AG48" i="14"/>
  <c r="AG56" i="14"/>
  <c r="AG64" i="14"/>
  <c r="AG66" i="14"/>
  <c r="AK250" i="14"/>
  <c r="AJ250" i="14"/>
  <c r="AM250" i="14" s="1"/>
  <c r="AP250" i="14" s="1"/>
  <c r="W68" i="14"/>
  <c r="W70" i="14"/>
  <c r="W72" i="14"/>
  <c r="AN206" i="14"/>
  <c r="AK226" i="14"/>
  <c r="AJ226" i="14"/>
  <c r="AM226" i="14" s="1"/>
  <c r="AP226" i="14" s="1"/>
  <c r="AK234" i="14"/>
  <c r="AJ234" i="14"/>
  <c r="AM234" i="14" s="1"/>
  <c r="AP234" i="14" s="1"/>
  <c r="AK244" i="14"/>
  <c r="AJ244" i="14"/>
  <c r="AM244" i="14" s="1"/>
  <c r="AP244" i="14" s="1"/>
  <c r="AK252" i="14"/>
  <c r="AK242" i="14"/>
  <c r="AG200" i="14"/>
  <c r="AK228" i="14"/>
  <c r="AJ228" i="14"/>
  <c r="AM228" i="14" s="1"/>
  <c r="AP228" i="14" s="1"/>
  <c r="AK236" i="14"/>
  <c r="AJ236" i="14"/>
  <c r="AM236" i="14" s="1"/>
  <c r="AP236" i="14" s="1"/>
  <c r="AK246" i="14"/>
  <c r="AJ246" i="14"/>
  <c r="AM246" i="14" s="1"/>
  <c r="AP246" i="14" s="1"/>
  <c r="AK254" i="14"/>
  <c r="AJ254" i="14"/>
  <c r="AM254" i="14" s="1"/>
  <c r="AP254" i="14" s="1"/>
  <c r="AK224" i="14"/>
  <c r="AJ224" i="14"/>
  <c r="AM224" i="14" s="1"/>
  <c r="AP224" i="14" s="1"/>
  <c r="AK232" i="14"/>
  <c r="AJ232" i="14"/>
  <c r="AM232" i="14" s="1"/>
  <c r="AP232" i="14" s="1"/>
  <c r="AG75" i="14"/>
  <c r="AG79" i="14"/>
  <c r="AG83" i="14"/>
  <c r="AG87" i="14"/>
  <c r="AK206" i="14"/>
  <c r="AJ206" i="14"/>
  <c r="AM206" i="14" s="1"/>
  <c r="AP206" i="14" s="1"/>
  <c r="AK230" i="14"/>
  <c r="AJ230" i="14"/>
  <c r="AM230" i="14" s="1"/>
  <c r="AP230" i="14" s="1"/>
  <c r="AK238" i="14"/>
  <c r="AJ238" i="14"/>
  <c r="AM238" i="14" s="1"/>
  <c r="AP238" i="14" s="1"/>
  <c r="AK240" i="14"/>
  <c r="AJ240" i="14"/>
  <c r="AM240" i="14" s="1"/>
  <c r="AP240" i="14" s="1"/>
  <c r="AK248" i="14"/>
  <c r="AJ248" i="14"/>
  <c r="AM248" i="14" s="1"/>
  <c r="AP248" i="14" s="1"/>
  <c r="AK256" i="14"/>
  <c r="AJ256" i="14"/>
  <c r="AM256" i="14" s="1"/>
  <c r="AP256" i="14" s="1"/>
  <c r="AK258" i="14"/>
  <c r="AJ258" i="14"/>
  <c r="AM258" i="14" s="1"/>
  <c r="AP258" i="14" s="1"/>
  <c r="AK260" i="14"/>
  <c r="AN266" i="14"/>
  <c r="AM266" i="14"/>
  <c r="AP266" i="14" s="1"/>
  <c r="AN267" i="14"/>
  <c r="AM267" i="14"/>
  <c r="AP267" i="14" s="1"/>
  <c r="W2" i="13"/>
  <c r="AG4" i="13"/>
  <c r="W6" i="13"/>
  <c r="AG8" i="13"/>
  <c r="W10" i="13"/>
  <c r="AG12" i="13"/>
  <c r="W14" i="13"/>
  <c r="AG16" i="13"/>
  <c r="W18" i="13"/>
  <c r="AG20" i="13"/>
  <c r="W22" i="13"/>
  <c r="AG24" i="13"/>
  <c r="W26" i="13"/>
  <c r="AG28" i="13"/>
  <c r="W30" i="13"/>
  <c r="AG32" i="13"/>
  <c r="W34" i="13"/>
  <c r="AG36" i="13"/>
  <c r="W38" i="13"/>
  <c r="AG40" i="13"/>
  <c r="W42" i="13"/>
  <c r="AG44" i="13"/>
  <c r="W46" i="13"/>
  <c r="AG48" i="13"/>
  <c r="W50" i="13"/>
  <c r="AG52" i="13"/>
  <c r="W54" i="13"/>
  <c r="AG56" i="13"/>
  <c r="W58" i="13"/>
  <c r="AG60" i="13"/>
  <c r="W62" i="13"/>
  <c r="AG64" i="13"/>
  <c r="W66" i="13"/>
  <c r="AG68" i="13"/>
  <c r="W70" i="13"/>
  <c r="AG72" i="13"/>
  <c r="W74" i="13"/>
  <c r="AG76" i="13"/>
  <c r="W78" i="13"/>
  <c r="AG80" i="13"/>
  <c r="W82" i="13"/>
  <c r="AG84" i="13"/>
  <c r="W86" i="13"/>
  <c r="AK246" i="13"/>
  <c r="AJ246" i="13"/>
  <c r="AM246" i="13" s="1"/>
  <c r="AP246" i="13" s="1"/>
  <c r="AG85" i="13"/>
  <c r="AK222" i="13"/>
  <c r="AJ222" i="13"/>
  <c r="AM222" i="13" s="1"/>
  <c r="AP222" i="13" s="1"/>
  <c r="AK238" i="13"/>
  <c r="AJ238" i="13"/>
  <c r="AM238" i="13" s="1"/>
  <c r="AP238" i="13" s="1"/>
  <c r="AK207" i="13"/>
  <c r="AJ207" i="13"/>
  <c r="AM207" i="13" s="1"/>
  <c r="AP207" i="13" s="1"/>
  <c r="AN209" i="13"/>
  <c r="AK211" i="13"/>
  <c r="AJ211" i="13"/>
  <c r="AM211" i="13" s="1"/>
  <c r="AP211" i="13" s="1"/>
  <c r="AN213" i="13"/>
  <c r="AK215" i="13"/>
  <c r="AJ215" i="13"/>
  <c r="AM215" i="13" s="1"/>
  <c r="AP215" i="13" s="1"/>
  <c r="AN217" i="13"/>
  <c r="AK219" i="13"/>
  <c r="AJ219" i="13"/>
  <c r="AM219" i="13" s="1"/>
  <c r="AP219" i="13" s="1"/>
  <c r="AK230" i="13"/>
  <c r="AJ230" i="13"/>
  <c r="AM230" i="13" s="1"/>
  <c r="AP230" i="13" s="1"/>
  <c r="AN208" i="13"/>
  <c r="AK210" i="13"/>
  <c r="AJ210" i="13"/>
  <c r="AM210" i="13" s="1"/>
  <c r="AP210" i="13" s="1"/>
  <c r="AN212" i="13"/>
  <c r="AK214" i="13"/>
  <c r="AJ214" i="13"/>
  <c r="AM214" i="13" s="1"/>
  <c r="AP214" i="13" s="1"/>
  <c r="AN216" i="13"/>
  <c r="AK218" i="13"/>
  <c r="AJ218" i="13"/>
  <c r="AM218" i="13" s="1"/>
  <c r="AP218" i="13" s="1"/>
  <c r="AK224" i="13"/>
  <c r="AJ224" i="13"/>
  <c r="AM224" i="13" s="1"/>
  <c r="AP224" i="13" s="1"/>
  <c r="AK232" i="13"/>
  <c r="AJ232" i="13"/>
  <c r="AM232" i="13" s="1"/>
  <c r="AP232" i="13" s="1"/>
  <c r="AK240" i="13"/>
  <c r="AK248" i="13"/>
  <c r="AJ248" i="13"/>
  <c r="AM248" i="13" s="1"/>
  <c r="AP248" i="13" s="1"/>
  <c r="AN207" i="13"/>
  <c r="AK209" i="13"/>
  <c r="AJ209" i="13"/>
  <c r="AM209" i="13" s="1"/>
  <c r="AP209" i="13" s="1"/>
  <c r="AN211" i="13"/>
  <c r="AK213" i="13"/>
  <c r="AJ213" i="13"/>
  <c r="AM213" i="13" s="1"/>
  <c r="AP213" i="13" s="1"/>
  <c r="AN215" i="13"/>
  <c r="AK217" i="13"/>
  <c r="AJ217" i="13"/>
  <c r="AM217" i="13" s="1"/>
  <c r="AP217" i="13" s="1"/>
  <c r="AN219" i="13"/>
  <c r="AK226" i="13"/>
  <c r="AJ226" i="13"/>
  <c r="AM226" i="13" s="1"/>
  <c r="AP226" i="13" s="1"/>
  <c r="AK234" i="13"/>
  <c r="AJ234" i="13"/>
  <c r="AM234" i="13" s="1"/>
  <c r="AP234" i="13" s="1"/>
  <c r="AK242" i="13"/>
  <c r="AK250" i="13"/>
  <c r="AJ250" i="13"/>
  <c r="AM250" i="13" s="1"/>
  <c r="AP250" i="13" s="1"/>
  <c r="AK208" i="13"/>
  <c r="AJ208" i="13"/>
  <c r="AM208" i="13" s="1"/>
  <c r="AP208" i="13" s="1"/>
  <c r="AN210" i="13"/>
  <c r="AK212" i="13"/>
  <c r="AJ212" i="13"/>
  <c r="AM212" i="13" s="1"/>
  <c r="AP212" i="13" s="1"/>
  <c r="AN214" i="13"/>
  <c r="AK216" i="13"/>
  <c r="AJ216" i="13"/>
  <c r="AM216" i="13" s="1"/>
  <c r="AP216" i="13" s="1"/>
  <c r="AN218" i="13"/>
  <c r="AK220" i="13"/>
  <c r="AJ220" i="13"/>
  <c r="AM220" i="13" s="1"/>
  <c r="AP220" i="13" s="1"/>
  <c r="AK228" i="13"/>
  <c r="AJ228" i="13"/>
  <c r="AM228" i="13" s="1"/>
  <c r="AP228" i="13" s="1"/>
  <c r="AK236" i="13"/>
  <c r="AJ236" i="13"/>
  <c r="AM236" i="13" s="1"/>
  <c r="AP236" i="13" s="1"/>
  <c r="AK244" i="13"/>
  <c r="AJ244" i="13"/>
  <c r="AM244" i="13" s="1"/>
  <c r="AP244" i="13" s="1"/>
  <c r="AK252" i="13"/>
  <c r="AN266" i="13"/>
  <c r="AM266" i="13"/>
  <c r="AP266" i="13" s="1"/>
  <c r="AM267" i="13"/>
  <c r="AP267" i="13" s="1"/>
  <c r="W73" i="12"/>
  <c r="AG73" i="12"/>
  <c r="AN228" i="12"/>
  <c r="AN236" i="12"/>
  <c r="AN244" i="12"/>
  <c r="AK220" i="12"/>
  <c r="AJ220" i="12"/>
  <c r="AM220" i="12" s="1"/>
  <c r="AP220" i="12" s="1"/>
  <c r="W69" i="12"/>
  <c r="AG69" i="12"/>
  <c r="AG74" i="12"/>
  <c r="W85" i="12"/>
  <c r="AG85" i="12"/>
  <c r="AN226" i="12"/>
  <c r="AN234" i="12"/>
  <c r="AN242" i="12"/>
  <c r="W77" i="12"/>
  <c r="AG77" i="12"/>
  <c r="AK208" i="12"/>
  <c r="AJ208" i="12"/>
  <c r="AM208" i="12" s="1"/>
  <c r="AP208" i="12" s="1"/>
  <c r="AN210" i="12"/>
  <c r="AK212" i="12"/>
  <c r="AJ212" i="12"/>
  <c r="AM212" i="12" s="1"/>
  <c r="AP212" i="12" s="1"/>
  <c r="AN214" i="12"/>
  <c r="AK216" i="12"/>
  <c r="AJ216" i="12"/>
  <c r="AM216" i="12" s="1"/>
  <c r="AP216" i="12" s="1"/>
  <c r="AN218" i="12"/>
  <c r="AN222" i="12"/>
  <c r="AN230" i="12"/>
  <c r="AN238" i="12"/>
  <c r="AN246" i="12"/>
  <c r="AG70" i="12"/>
  <c r="W81" i="12"/>
  <c r="AG81" i="12"/>
  <c r="AG86" i="12"/>
  <c r="AN224" i="12"/>
  <c r="AN232" i="12"/>
  <c r="AN240" i="12"/>
  <c r="AK207" i="12"/>
  <c r="AJ207" i="12"/>
  <c r="AM207" i="12" s="1"/>
  <c r="AP207" i="12" s="1"/>
  <c r="AN209" i="12"/>
  <c r="AN217" i="12"/>
  <c r="AK215" i="12"/>
  <c r="AJ215" i="12"/>
  <c r="AM215" i="12" s="1"/>
  <c r="AP215" i="12" s="1"/>
  <c r="AN221" i="12"/>
  <c r="AN208" i="12"/>
  <c r="AK210" i="12"/>
  <c r="AJ210" i="12"/>
  <c r="AM210" i="12" s="1"/>
  <c r="AP210" i="12" s="1"/>
  <c r="AN212" i="12"/>
  <c r="AK214" i="12"/>
  <c r="AJ214" i="12"/>
  <c r="AM214" i="12" s="1"/>
  <c r="AP214" i="12" s="1"/>
  <c r="AN216" i="12"/>
  <c r="AK218" i="12"/>
  <c r="AJ218" i="12"/>
  <c r="AM218" i="12" s="1"/>
  <c r="AP218" i="12" s="1"/>
  <c r="AN220" i="12"/>
  <c r="AK222" i="12"/>
  <c r="AJ222" i="12"/>
  <c r="AM222" i="12" s="1"/>
  <c r="AP222" i="12" s="1"/>
  <c r="AK211" i="12"/>
  <c r="AJ211" i="12"/>
  <c r="AM211" i="12" s="1"/>
  <c r="AP211" i="12" s="1"/>
  <c r="AN213" i="12"/>
  <c r="AK219" i="12"/>
  <c r="AJ219" i="12"/>
  <c r="AM219" i="12" s="1"/>
  <c r="AP219" i="12" s="1"/>
  <c r="AN207" i="12"/>
  <c r="AK209" i="12"/>
  <c r="AJ209" i="12"/>
  <c r="AM209" i="12" s="1"/>
  <c r="AP209" i="12" s="1"/>
  <c r="AN211" i="12"/>
  <c r="AK213" i="12"/>
  <c r="AJ213" i="12"/>
  <c r="AM213" i="12" s="1"/>
  <c r="AP213" i="12" s="1"/>
  <c r="AN215" i="12"/>
  <c r="AK217" i="12"/>
  <c r="AJ217" i="12"/>
  <c r="AM217" i="12" s="1"/>
  <c r="AP217" i="12" s="1"/>
  <c r="AN219" i="12"/>
  <c r="AK221" i="12"/>
  <c r="AJ221" i="12"/>
  <c r="AM221" i="12" s="1"/>
  <c r="AP221" i="12" s="1"/>
  <c r="AJ223" i="12"/>
  <c r="AM223" i="12" s="1"/>
  <c r="AP223" i="12" s="1"/>
  <c r="AK224" i="12"/>
  <c r="AJ225" i="12"/>
  <c r="AM225" i="12" s="1"/>
  <c r="AP225" i="12" s="1"/>
  <c r="AK226" i="12"/>
  <c r="AJ227" i="12"/>
  <c r="AM227" i="12" s="1"/>
  <c r="AP227" i="12" s="1"/>
  <c r="AK228" i="12"/>
  <c r="AJ229" i="12"/>
  <c r="AM229" i="12" s="1"/>
  <c r="AP229" i="12" s="1"/>
  <c r="AK230" i="12"/>
  <c r="AJ231" i="12"/>
  <c r="AM231" i="12" s="1"/>
  <c r="AP231" i="12" s="1"/>
  <c r="AK232" i="12"/>
  <c r="AJ233" i="12"/>
  <c r="AM233" i="12" s="1"/>
  <c r="AP233" i="12" s="1"/>
  <c r="AK234" i="12"/>
  <c r="AJ235" i="12"/>
  <c r="AM235" i="12" s="1"/>
  <c r="AP235" i="12" s="1"/>
  <c r="AK236" i="12"/>
  <c r="AJ237" i="12"/>
  <c r="AM237" i="12" s="1"/>
  <c r="AP237" i="12" s="1"/>
  <c r="AK238" i="12"/>
  <c r="AJ239" i="12"/>
  <c r="AM239" i="12" s="1"/>
  <c r="AP239" i="12" s="1"/>
  <c r="AK240" i="12"/>
  <c r="AK242" i="12"/>
  <c r="AJ243" i="12"/>
  <c r="AM243" i="12" s="1"/>
  <c r="AP243" i="12" s="1"/>
  <c r="AK244" i="12"/>
  <c r="AJ245" i="12"/>
  <c r="AM245" i="12" s="1"/>
  <c r="AP245" i="12" s="1"/>
  <c r="AK246" i="12"/>
  <c r="AK247" i="12"/>
  <c r="AJ247" i="12"/>
  <c r="AM247" i="12" s="1"/>
  <c r="AP247" i="12" s="1"/>
  <c r="AK248" i="12"/>
  <c r="AJ248" i="12"/>
  <c r="AM248" i="12" s="1"/>
  <c r="AP248" i="12" s="1"/>
  <c r="AK249" i="12"/>
  <c r="AJ249" i="12"/>
  <c r="AM249" i="12" s="1"/>
  <c r="AP249" i="12" s="1"/>
  <c r="AK250" i="12"/>
  <c r="AJ250" i="12"/>
  <c r="AM250" i="12" s="1"/>
  <c r="AP250" i="12" s="1"/>
  <c r="AK251" i="12"/>
  <c r="AK252" i="12"/>
  <c r="AK253" i="12"/>
  <c r="AK254" i="12"/>
  <c r="AK255" i="12"/>
  <c r="AJ255" i="12"/>
  <c r="AM255" i="12" s="1"/>
  <c r="AP255" i="12" s="1"/>
  <c r="AK256" i="12"/>
  <c r="AJ256" i="12"/>
  <c r="AM256" i="12" s="1"/>
  <c r="AP256" i="12" s="1"/>
  <c r="AK257" i="12"/>
  <c r="AJ257" i="12"/>
  <c r="AM257" i="12" s="1"/>
  <c r="AP257" i="12" s="1"/>
  <c r="AK258" i="12"/>
  <c r="AJ258" i="12"/>
  <c r="AM258" i="12" s="1"/>
  <c r="AP258" i="12" s="1"/>
  <c r="AK259" i="12"/>
  <c r="AJ259" i="12"/>
  <c r="AM259" i="12" s="1"/>
  <c r="AP259" i="12" s="1"/>
  <c r="AJ263" i="12"/>
  <c r="AM263" i="12" s="1"/>
  <c r="AP263" i="12" s="1"/>
  <c r="AN267" i="12"/>
  <c r="AM267" i="12"/>
  <c r="AP267" i="12" s="1"/>
  <c r="AJ261" i="12"/>
  <c r="AM261" i="12" s="1"/>
  <c r="AP261" i="12" s="1"/>
  <c r="AJ262" i="12"/>
  <c r="AM262" i="12" s="1"/>
  <c r="AP262" i="12" s="1"/>
  <c r="AM266" i="12"/>
  <c r="AP266" i="12" s="1"/>
  <c r="AG5" i="11"/>
  <c r="AK211" i="11"/>
  <c r="AJ211" i="11"/>
  <c r="AM211" i="11" s="1"/>
  <c r="AP211" i="11" s="1"/>
  <c r="AN213" i="11"/>
  <c r="AK215" i="11"/>
  <c r="AJ215" i="11"/>
  <c r="AM215" i="11" s="1"/>
  <c r="AP215" i="11" s="1"/>
  <c r="AN217" i="11"/>
  <c r="AK219" i="11"/>
  <c r="AJ219" i="11"/>
  <c r="AM219" i="11" s="1"/>
  <c r="AP219" i="11" s="1"/>
  <c r="AN221" i="11"/>
  <c r="AK223" i="11"/>
  <c r="AJ223" i="11"/>
  <c r="AM223" i="11" s="1"/>
  <c r="AP223" i="11" s="1"/>
  <c r="AN227" i="11"/>
  <c r="AN235" i="11"/>
  <c r="AN243" i="11"/>
  <c r="AN251" i="11"/>
  <c r="AN259" i="11"/>
  <c r="AJ204" i="11"/>
  <c r="AM204" i="11" s="1"/>
  <c r="AP204" i="11" s="1"/>
  <c r="AK204" i="11"/>
  <c r="AK207" i="11"/>
  <c r="AJ207" i="11"/>
  <c r="AM207" i="11" s="1"/>
  <c r="AP207" i="11" s="1"/>
  <c r="AK208" i="11"/>
  <c r="AJ208" i="11"/>
  <c r="AM208" i="11" s="1"/>
  <c r="AP208" i="11" s="1"/>
  <c r="AK209" i="11"/>
  <c r="AJ209" i="11"/>
  <c r="AM209" i="11" s="1"/>
  <c r="AP209" i="11" s="1"/>
  <c r="AK210" i="11"/>
  <c r="AJ210" i="11"/>
  <c r="AM210" i="11" s="1"/>
  <c r="AP210" i="11" s="1"/>
  <c r="AN212" i="11"/>
  <c r="AK214" i="11"/>
  <c r="AJ214" i="11"/>
  <c r="AM214" i="11" s="1"/>
  <c r="AP214" i="11" s="1"/>
  <c r="AN216" i="11"/>
  <c r="AK218" i="11"/>
  <c r="AJ218" i="11"/>
  <c r="AM218" i="11" s="1"/>
  <c r="AP218" i="11" s="1"/>
  <c r="AN220" i="11"/>
  <c r="AK222" i="11"/>
  <c r="AJ222" i="11"/>
  <c r="AM222" i="11" s="1"/>
  <c r="AP222" i="11" s="1"/>
  <c r="AN225" i="11"/>
  <c r="AN233" i="11"/>
  <c r="AN241" i="11"/>
  <c r="AN249" i="11"/>
  <c r="AN257" i="11"/>
  <c r="AN203" i="11"/>
  <c r="AN211" i="11"/>
  <c r="AK213" i="11"/>
  <c r="AJ213" i="11"/>
  <c r="AM213" i="11" s="1"/>
  <c r="AP213" i="11" s="1"/>
  <c r="AN215" i="11"/>
  <c r="AK217" i="11"/>
  <c r="AJ217" i="11"/>
  <c r="AM217" i="11" s="1"/>
  <c r="AP217" i="11" s="1"/>
  <c r="AN219" i="11"/>
  <c r="AK221" i="11"/>
  <c r="AJ221" i="11"/>
  <c r="AM221" i="11" s="1"/>
  <c r="AP221" i="11" s="1"/>
  <c r="AN223" i="11"/>
  <c r="AN231" i="11"/>
  <c r="AN239" i="11"/>
  <c r="AN247" i="11"/>
  <c r="AN255" i="11"/>
  <c r="AN204" i="11"/>
  <c r="AK205" i="11"/>
  <c r="AN210" i="11"/>
  <c r="AK212" i="11"/>
  <c r="AJ212" i="11"/>
  <c r="AM212" i="11" s="1"/>
  <c r="AP212" i="11" s="1"/>
  <c r="AN214" i="11"/>
  <c r="AK216" i="11"/>
  <c r="AJ216" i="11"/>
  <c r="AM216" i="11" s="1"/>
  <c r="AP216" i="11" s="1"/>
  <c r="AN218" i="11"/>
  <c r="AK220" i="11"/>
  <c r="AJ220" i="11"/>
  <c r="AM220" i="11" s="1"/>
  <c r="AP220" i="11" s="1"/>
  <c r="AN222" i="11"/>
  <c r="AN229" i="11"/>
  <c r="AN237" i="11"/>
  <c r="AN245" i="11"/>
  <c r="AN253" i="11"/>
  <c r="AN261" i="11"/>
  <c r="AJ224" i="11"/>
  <c r="AM224" i="11" s="1"/>
  <c r="AP224" i="11" s="1"/>
  <c r="AJ226" i="11"/>
  <c r="AM226" i="11" s="1"/>
  <c r="AP226" i="11" s="1"/>
  <c r="AJ228" i="11"/>
  <c r="AM228" i="11" s="1"/>
  <c r="AP228" i="11" s="1"/>
  <c r="AJ230" i="11"/>
  <c r="AM230" i="11" s="1"/>
  <c r="AP230" i="11" s="1"/>
  <c r="AJ232" i="11"/>
  <c r="AM232" i="11" s="1"/>
  <c r="AP232" i="11" s="1"/>
  <c r="AJ234" i="11"/>
  <c r="AM234" i="11" s="1"/>
  <c r="AP234" i="11" s="1"/>
  <c r="AJ236" i="11"/>
  <c r="AM236" i="11" s="1"/>
  <c r="AP236" i="11" s="1"/>
  <c r="AJ238" i="11"/>
  <c r="AM238" i="11" s="1"/>
  <c r="AP238" i="11" s="1"/>
  <c r="AJ250" i="11"/>
  <c r="AM250" i="11" s="1"/>
  <c r="AP250" i="11" s="1"/>
  <c r="AJ256" i="11"/>
  <c r="AM256" i="11" s="1"/>
  <c r="AP256" i="11" s="1"/>
  <c r="AN266" i="11"/>
  <c r="AM266" i="11"/>
  <c r="AP266" i="11" s="1"/>
  <c r="AJ225" i="11"/>
  <c r="AM225" i="11" s="1"/>
  <c r="AP225" i="11" s="1"/>
  <c r="AJ227" i="11"/>
  <c r="AM227" i="11" s="1"/>
  <c r="AP227" i="11" s="1"/>
  <c r="AJ229" i="11"/>
  <c r="AM229" i="11" s="1"/>
  <c r="AP229" i="11" s="1"/>
  <c r="AJ231" i="11"/>
  <c r="AM231" i="11" s="1"/>
  <c r="AP231" i="11" s="1"/>
  <c r="AJ243" i="11"/>
  <c r="AM243" i="11" s="1"/>
  <c r="AP243" i="11" s="1"/>
  <c r="AJ245" i="11"/>
  <c r="AM245" i="11" s="1"/>
  <c r="AP245" i="11" s="1"/>
  <c r="AJ247" i="11"/>
  <c r="AM247" i="11" s="1"/>
  <c r="AP247" i="11" s="1"/>
  <c r="AJ249" i="11"/>
  <c r="AM249" i="11" s="1"/>
  <c r="AP249" i="11" s="1"/>
  <c r="AJ255" i="11"/>
  <c r="AM255" i="11" s="1"/>
  <c r="AP255" i="11" s="1"/>
  <c r="AJ257" i="11"/>
  <c r="AM257" i="11" s="1"/>
  <c r="AP257" i="11" s="1"/>
  <c r="AM267" i="11"/>
  <c r="AP267" i="11" s="1"/>
  <c r="AG71" i="10"/>
  <c r="W71" i="10"/>
  <c r="AG67" i="10"/>
  <c r="W67" i="10"/>
  <c r="AG63" i="10"/>
  <c r="W63" i="10"/>
  <c r="AK208" i="10"/>
  <c r="AJ208" i="10"/>
  <c r="AM208" i="10" s="1"/>
  <c r="AP208" i="10" s="1"/>
  <c r="AN210" i="10"/>
  <c r="AK212" i="10"/>
  <c r="AJ212" i="10"/>
  <c r="AM212" i="10" s="1"/>
  <c r="AP212" i="10" s="1"/>
  <c r="AN214" i="10"/>
  <c r="AK216" i="10"/>
  <c r="AJ216" i="10"/>
  <c r="AM216" i="10" s="1"/>
  <c r="AP216" i="10" s="1"/>
  <c r="AN218" i="10"/>
  <c r="AK220" i="10"/>
  <c r="AJ220" i="10"/>
  <c r="AM220" i="10" s="1"/>
  <c r="AP220" i="10" s="1"/>
  <c r="AN222" i="10"/>
  <c r="AN228" i="10"/>
  <c r="AN232" i="10"/>
  <c r="AN236" i="10"/>
  <c r="AN240" i="10"/>
  <c r="AN244" i="10"/>
  <c r="AN248" i="10"/>
  <c r="AN252" i="10"/>
  <c r="AN256" i="10"/>
  <c r="AG57" i="10"/>
  <c r="AG59" i="10"/>
  <c r="AG61" i="10"/>
  <c r="AK207" i="10"/>
  <c r="AJ207" i="10"/>
  <c r="AM207" i="10" s="1"/>
  <c r="AP207" i="10" s="1"/>
  <c r="AN209" i="10"/>
  <c r="AK211" i="10"/>
  <c r="AJ211" i="10"/>
  <c r="AM211" i="10" s="1"/>
  <c r="AP211" i="10" s="1"/>
  <c r="AN213" i="10"/>
  <c r="AK215" i="10"/>
  <c r="AJ215" i="10"/>
  <c r="AM215" i="10" s="1"/>
  <c r="AP215" i="10" s="1"/>
  <c r="AN217" i="10"/>
  <c r="AK219" i="10"/>
  <c r="AJ219" i="10"/>
  <c r="AM219" i="10" s="1"/>
  <c r="AP219" i="10" s="1"/>
  <c r="AN221" i="10"/>
  <c r="AK223" i="10"/>
  <c r="AJ223" i="10"/>
  <c r="AM223" i="10" s="1"/>
  <c r="AP223" i="10" s="1"/>
  <c r="AN227" i="10"/>
  <c r="AN231" i="10"/>
  <c r="AN235" i="10"/>
  <c r="AN239" i="10"/>
  <c r="AN243" i="10"/>
  <c r="AN247" i="10"/>
  <c r="AN251" i="10"/>
  <c r="AN255" i="10"/>
  <c r="AN259" i="10"/>
  <c r="AN208" i="10"/>
  <c r="AK210" i="10"/>
  <c r="AJ210" i="10"/>
  <c r="AM210" i="10" s="1"/>
  <c r="AP210" i="10" s="1"/>
  <c r="AN212" i="10"/>
  <c r="AK214" i="10"/>
  <c r="AJ214" i="10"/>
  <c r="AM214" i="10" s="1"/>
  <c r="AP214" i="10" s="1"/>
  <c r="AN216" i="10"/>
  <c r="AK218" i="10"/>
  <c r="AJ218" i="10"/>
  <c r="AM218" i="10" s="1"/>
  <c r="AP218" i="10" s="1"/>
  <c r="AN220" i="10"/>
  <c r="AK222" i="10"/>
  <c r="AJ222" i="10"/>
  <c r="AM222" i="10" s="1"/>
  <c r="AP222" i="10" s="1"/>
  <c r="AN225" i="10"/>
  <c r="AN230" i="10"/>
  <c r="AN234" i="10"/>
  <c r="AN238" i="10"/>
  <c r="AN242" i="10"/>
  <c r="AN246" i="10"/>
  <c r="AN250" i="10"/>
  <c r="AN254" i="10"/>
  <c r="AN258" i="10"/>
  <c r="AN207" i="10"/>
  <c r="AK209" i="10"/>
  <c r="AJ209" i="10"/>
  <c r="AM209" i="10" s="1"/>
  <c r="AP209" i="10" s="1"/>
  <c r="AN211" i="10"/>
  <c r="AK213" i="10"/>
  <c r="AJ213" i="10"/>
  <c r="AM213" i="10" s="1"/>
  <c r="AP213" i="10" s="1"/>
  <c r="AN215" i="10"/>
  <c r="AK217" i="10"/>
  <c r="AJ217" i="10"/>
  <c r="AM217" i="10" s="1"/>
  <c r="AP217" i="10" s="1"/>
  <c r="AN219" i="10"/>
  <c r="AK221" i="10"/>
  <c r="AJ221" i="10"/>
  <c r="AM221" i="10" s="1"/>
  <c r="AP221" i="10" s="1"/>
  <c r="AN223" i="10"/>
  <c r="AN229" i="10"/>
  <c r="AN233" i="10"/>
  <c r="AN237" i="10"/>
  <c r="AN241" i="10"/>
  <c r="AN245" i="10"/>
  <c r="AN249" i="10"/>
  <c r="AN253" i="10"/>
  <c r="AN257" i="10"/>
  <c r="AK228" i="10"/>
  <c r="AJ228" i="10"/>
  <c r="AM228" i="10" s="1"/>
  <c r="AP228" i="10" s="1"/>
  <c r="AK229" i="10"/>
  <c r="AJ229" i="10"/>
  <c r="AM229" i="10" s="1"/>
  <c r="AP229" i="10" s="1"/>
  <c r="AK230" i="10"/>
  <c r="AJ230" i="10"/>
  <c r="AM230" i="10" s="1"/>
  <c r="AP230" i="10" s="1"/>
  <c r="AK231" i="10"/>
  <c r="AJ231" i="10"/>
  <c r="AM231" i="10" s="1"/>
  <c r="AP231" i="10" s="1"/>
  <c r="AK232" i="10"/>
  <c r="AJ232" i="10"/>
  <c r="AM232" i="10" s="1"/>
  <c r="AP232" i="10" s="1"/>
  <c r="AK233" i="10"/>
  <c r="AJ233" i="10"/>
  <c r="AM233" i="10" s="1"/>
  <c r="AP233" i="10" s="1"/>
  <c r="AK234" i="10"/>
  <c r="AJ234" i="10"/>
  <c r="AM234" i="10" s="1"/>
  <c r="AP234" i="10" s="1"/>
  <c r="AK235" i="10"/>
  <c r="AJ235" i="10"/>
  <c r="AM235" i="10" s="1"/>
  <c r="AP235" i="10" s="1"/>
  <c r="AK236" i="10"/>
  <c r="AJ236" i="10"/>
  <c r="AM236" i="10" s="1"/>
  <c r="AP236" i="10" s="1"/>
  <c r="AK237" i="10"/>
  <c r="AJ237" i="10"/>
  <c r="AM237" i="10" s="1"/>
  <c r="AP237" i="10" s="1"/>
  <c r="AK238" i="10"/>
  <c r="AJ238" i="10"/>
  <c r="AM238" i="10" s="1"/>
  <c r="AP238" i="10" s="1"/>
  <c r="AK239" i="10"/>
  <c r="AJ239" i="10"/>
  <c r="AM239" i="10" s="1"/>
  <c r="AP239" i="10" s="1"/>
  <c r="AK240" i="10"/>
  <c r="AK241" i="10"/>
  <c r="AJ241" i="10"/>
  <c r="AM241" i="10" s="1"/>
  <c r="AP241" i="10" s="1"/>
  <c r="AK242" i="10"/>
  <c r="AJ242" i="10"/>
  <c r="AM242" i="10" s="1"/>
  <c r="AP242" i="10" s="1"/>
  <c r="AK243" i="10"/>
  <c r="AJ243" i="10"/>
  <c r="AM243" i="10" s="1"/>
  <c r="AP243" i="10" s="1"/>
  <c r="AK244" i="10"/>
  <c r="AJ244" i="10"/>
  <c r="AM244" i="10" s="1"/>
  <c r="AP244" i="10" s="1"/>
  <c r="AK245" i="10"/>
  <c r="AJ245" i="10"/>
  <c r="AM245" i="10" s="1"/>
  <c r="AP245" i="10" s="1"/>
  <c r="AK246" i="10"/>
  <c r="AJ246" i="10"/>
  <c r="AM246" i="10" s="1"/>
  <c r="AP246" i="10" s="1"/>
  <c r="AK247" i="10"/>
  <c r="AJ247" i="10"/>
  <c r="AM247" i="10" s="1"/>
  <c r="AP247" i="10" s="1"/>
  <c r="AK248" i="10"/>
  <c r="AJ248" i="10"/>
  <c r="AM248" i="10" s="1"/>
  <c r="AP248" i="10" s="1"/>
  <c r="AK249" i="10"/>
  <c r="AJ249" i="10"/>
  <c r="AM249" i="10" s="1"/>
  <c r="AP249" i="10" s="1"/>
  <c r="AK250" i="10"/>
  <c r="AJ250" i="10"/>
  <c r="AM250" i="10" s="1"/>
  <c r="AP250" i="10" s="1"/>
  <c r="AK251" i="10"/>
  <c r="AK252" i="10"/>
  <c r="AK253" i="10"/>
  <c r="AJ253" i="10"/>
  <c r="AM253" i="10" s="1"/>
  <c r="AP253" i="10" s="1"/>
  <c r="AK254" i="10"/>
  <c r="AJ254" i="10"/>
  <c r="AM254" i="10" s="1"/>
  <c r="AP254" i="10" s="1"/>
  <c r="AK255" i="10"/>
  <c r="AJ255" i="10"/>
  <c r="AM255" i="10" s="1"/>
  <c r="AP255" i="10" s="1"/>
  <c r="AK256" i="10"/>
  <c r="AJ256" i="10"/>
  <c r="AM256" i="10" s="1"/>
  <c r="AP256" i="10" s="1"/>
  <c r="AK257" i="10"/>
  <c r="AJ257" i="10"/>
  <c r="AM257" i="10" s="1"/>
  <c r="AP257" i="10" s="1"/>
  <c r="AK258" i="10"/>
  <c r="AJ258" i="10"/>
  <c r="AM258" i="10" s="1"/>
  <c r="AP258" i="10" s="1"/>
  <c r="AK259" i="10"/>
  <c r="AJ225" i="10"/>
  <c r="AM225" i="10" s="1"/>
  <c r="AP225" i="10" s="1"/>
  <c r="AJ227" i="10"/>
  <c r="AM227" i="10" s="1"/>
  <c r="AP227" i="10" s="1"/>
  <c r="AN267" i="10"/>
  <c r="AM267" i="10"/>
  <c r="AP267" i="10" s="1"/>
  <c r="AJ260" i="10"/>
  <c r="AM260" i="10" s="1"/>
  <c r="AP260" i="10" s="1"/>
  <c r="AJ261" i="10"/>
  <c r="AM261" i="10" s="1"/>
  <c r="AP261" i="10" s="1"/>
  <c r="AJ262" i="10"/>
  <c r="AM262" i="10" s="1"/>
  <c r="AP262" i="10" s="1"/>
  <c r="AJ263" i="10"/>
  <c r="AM263" i="10" s="1"/>
  <c r="AP263" i="10" s="1"/>
  <c r="AM266" i="10"/>
  <c r="AP266" i="10" s="1"/>
  <c r="AG27" i="9"/>
  <c r="AG29" i="9"/>
  <c r="AG31" i="9"/>
  <c r="AG33" i="9"/>
  <c r="AG35" i="9"/>
  <c r="AG37" i="9"/>
  <c r="AG39" i="9"/>
  <c r="AG41" i="9"/>
  <c r="AG43" i="9"/>
  <c r="AG45" i="9"/>
  <c r="AG47" i="9"/>
  <c r="AG49" i="9"/>
  <c r="W51" i="9"/>
  <c r="W55" i="9"/>
  <c r="W59" i="9"/>
  <c r="W63" i="9"/>
  <c r="W67" i="9"/>
  <c r="W71" i="9"/>
  <c r="AG46" i="9"/>
  <c r="AG48" i="9"/>
  <c r="W50" i="9"/>
  <c r="AJ207" i="9"/>
  <c r="AM207" i="9" s="1"/>
  <c r="AP207" i="9" s="1"/>
  <c r="AJ208" i="9"/>
  <c r="AM208" i="9" s="1"/>
  <c r="AP208" i="9" s="1"/>
  <c r="AJ209" i="9"/>
  <c r="AM209" i="9" s="1"/>
  <c r="AP209" i="9" s="1"/>
  <c r="AJ210" i="9"/>
  <c r="AM210" i="9" s="1"/>
  <c r="AP210" i="9" s="1"/>
  <c r="AJ211" i="9"/>
  <c r="AM211" i="9" s="1"/>
  <c r="AP211" i="9" s="1"/>
  <c r="AJ212" i="9"/>
  <c r="AM212" i="9" s="1"/>
  <c r="AP212" i="9" s="1"/>
  <c r="AJ213" i="9"/>
  <c r="AM213" i="9" s="1"/>
  <c r="AP213" i="9" s="1"/>
  <c r="AJ214" i="9"/>
  <c r="AM214" i="9" s="1"/>
  <c r="AP214" i="9" s="1"/>
  <c r="AJ216" i="9"/>
  <c r="AM216" i="9" s="1"/>
  <c r="AP216" i="9" s="1"/>
  <c r="AJ218" i="9"/>
  <c r="AM218" i="9" s="1"/>
  <c r="AP218" i="9" s="1"/>
  <c r="AJ220" i="9"/>
  <c r="AM220" i="9" s="1"/>
  <c r="AP220" i="9" s="1"/>
  <c r="AJ222" i="9"/>
  <c r="AM222" i="9" s="1"/>
  <c r="AP222" i="9" s="1"/>
  <c r="AJ224" i="9"/>
  <c r="AM224" i="9" s="1"/>
  <c r="AP224" i="9" s="1"/>
  <c r="AJ226" i="9"/>
  <c r="AM226" i="9" s="1"/>
  <c r="AP226" i="9" s="1"/>
  <c r="AJ228" i="9"/>
  <c r="AM228" i="9" s="1"/>
  <c r="AP228" i="9" s="1"/>
  <c r="AJ230" i="9"/>
  <c r="AM230" i="9" s="1"/>
  <c r="AP230" i="9" s="1"/>
  <c r="AJ232" i="9"/>
  <c r="AM232" i="9" s="1"/>
  <c r="AP232" i="9" s="1"/>
  <c r="AJ234" i="9"/>
  <c r="AM234" i="9" s="1"/>
  <c r="AP234" i="9" s="1"/>
  <c r="AJ236" i="9"/>
  <c r="AM236" i="9" s="1"/>
  <c r="AP236" i="9" s="1"/>
  <c r="AJ238" i="9"/>
  <c r="AM238" i="9" s="1"/>
  <c r="AP238" i="9" s="1"/>
  <c r="AN266" i="9"/>
  <c r="AM266" i="9"/>
  <c r="AP266" i="9" s="1"/>
  <c r="AM267" i="9"/>
  <c r="AP267" i="9" s="1"/>
  <c r="W41" i="8"/>
  <c r="W45" i="8"/>
  <c r="W49" i="8"/>
  <c r="W53" i="8"/>
  <c r="W57" i="8"/>
  <c r="W61" i="8"/>
  <c r="W65" i="8"/>
  <c r="W69" i="8"/>
  <c r="W73" i="8"/>
  <c r="AK229" i="8"/>
  <c r="AJ229" i="8"/>
  <c r="AM229" i="8" s="1"/>
  <c r="AP229" i="8" s="1"/>
  <c r="AK237" i="8"/>
  <c r="AJ237" i="8"/>
  <c r="AM237" i="8" s="1"/>
  <c r="AP237" i="8" s="1"/>
  <c r="AK245" i="8"/>
  <c r="AJ245" i="8"/>
  <c r="AM245" i="8" s="1"/>
  <c r="AP245" i="8" s="1"/>
  <c r="AK253" i="8"/>
  <c r="AN203" i="8"/>
  <c r="AK207" i="8"/>
  <c r="AJ207" i="8"/>
  <c r="AM207" i="8" s="1"/>
  <c r="AP207" i="8" s="1"/>
  <c r="AK208" i="8"/>
  <c r="AJ208" i="8"/>
  <c r="AM208" i="8" s="1"/>
  <c r="AP208" i="8" s="1"/>
  <c r="AK209" i="8"/>
  <c r="AJ209" i="8"/>
  <c r="AM209" i="8" s="1"/>
  <c r="AP209" i="8" s="1"/>
  <c r="AK210" i="8"/>
  <c r="AJ210" i="8"/>
  <c r="AM210" i="8" s="1"/>
  <c r="AP210" i="8" s="1"/>
  <c r="AK211" i="8"/>
  <c r="AJ211" i="8"/>
  <c r="AM211" i="8" s="1"/>
  <c r="AP211" i="8" s="1"/>
  <c r="AK212" i="8"/>
  <c r="AJ212" i="8"/>
  <c r="AM212" i="8" s="1"/>
  <c r="AP212" i="8" s="1"/>
  <c r="AK213" i="8"/>
  <c r="AJ213" i="8"/>
  <c r="AM213" i="8" s="1"/>
  <c r="AP213" i="8" s="1"/>
  <c r="AK214" i="8"/>
  <c r="AJ214" i="8"/>
  <c r="AM214" i="8" s="1"/>
  <c r="AP214" i="8" s="1"/>
  <c r="AK215" i="8"/>
  <c r="AJ215" i="8"/>
  <c r="AM215" i="8" s="1"/>
  <c r="AP215" i="8" s="1"/>
  <c r="AK216" i="8"/>
  <c r="AJ216" i="8"/>
  <c r="AM216" i="8" s="1"/>
  <c r="AP216" i="8" s="1"/>
  <c r="AK217" i="8"/>
  <c r="AJ217" i="8"/>
  <c r="AM217" i="8" s="1"/>
  <c r="AP217" i="8" s="1"/>
  <c r="AK218" i="8"/>
  <c r="AJ218" i="8"/>
  <c r="AM218" i="8" s="1"/>
  <c r="AP218" i="8" s="1"/>
  <c r="AK219" i="8"/>
  <c r="AJ219" i="8"/>
  <c r="AM219" i="8" s="1"/>
  <c r="AP219" i="8" s="1"/>
  <c r="AK220" i="8"/>
  <c r="AJ220" i="8"/>
  <c r="AM220" i="8" s="1"/>
  <c r="AP220" i="8" s="1"/>
  <c r="AK221" i="8"/>
  <c r="AJ221" i="8"/>
  <c r="AM221" i="8" s="1"/>
  <c r="AP221" i="8" s="1"/>
  <c r="AK222" i="8"/>
  <c r="AJ222" i="8"/>
  <c r="AM222" i="8" s="1"/>
  <c r="AP222" i="8" s="1"/>
  <c r="AK223" i="8"/>
  <c r="AJ223" i="8"/>
  <c r="AM223" i="8" s="1"/>
  <c r="AP223" i="8" s="1"/>
  <c r="AK231" i="8"/>
  <c r="AJ231" i="8"/>
  <c r="AM231" i="8" s="1"/>
  <c r="AP231" i="8" s="1"/>
  <c r="AK239" i="8"/>
  <c r="AJ239" i="8"/>
  <c r="AM239" i="8" s="1"/>
  <c r="AP239" i="8" s="1"/>
  <c r="AK247" i="8"/>
  <c r="AJ247" i="8"/>
  <c r="AM247" i="8" s="1"/>
  <c r="AP247" i="8" s="1"/>
  <c r="AK255" i="8"/>
  <c r="AJ255" i="8"/>
  <c r="AM255" i="8" s="1"/>
  <c r="AP255" i="8" s="1"/>
  <c r="AN204" i="8"/>
  <c r="AK205" i="8"/>
  <c r="AK225" i="8"/>
  <c r="AJ225" i="8"/>
  <c r="AM225" i="8" s="1"/>
  <c r="AP225" i="8" s="1"/>
  <c r="AK233" i="8"/>
  <c r="AJ233" i="8"/>
  <c r="AM233" i="8" s="1"/>
  <c r="AP233" i="8" s="1"/>
  <c r="AK241" i="8"/>
  <c r="AK249" i="8"/>
  <c r="AJ249" i="8"/>
  <c r="AM249" i="8" s="1"/>
  <c r="AP249" i="8" s="1"/>
  <c r="AK257" i="8"/>
  <c r="AJ257" i="8"/>
  <c r="AM257" i="8" s="1"/>
  <c r="AP257" i="8" s="1"/>
  <c r="AK227" i="8"/>
  <c r="AJ227" i="8"/>
  <c r="AM227" i="8" s="1"/>
  <c r="AP227" i="8" s="1"/>
  <c r="AK235" i="8"/>
  <c r="AJ235" i="8"/>
  <c r="AM235" i="8" s="1"/>
  <c r="AP235" i="8" s="1"/>
  <c r="AK243" i="8"/>
  <c r="AJ243" i="8"/>
  <c r="AM243" i="8" s="1"/>
  <c r="AP243" i="8" s="1"/>
  <c r="AK251" i="8"/>
  <c r="AK259" i="8"/>
  <c r="AN266" i="8"/>
  <c r="AM266" i="8"/>
  <c r="AP266" i="8" s="1"/>
  <c r="AM267" i="8"/>
  <c r="AP267" i="8" s="1"/>
  <c r="W2" i="7"/>
  <c r="W6" i="7"/>
  <c r="W14" i="7"/>
  <c r="W18" i="7"/>
  <c r="W22" i="7"/>
  <c r="W26" i="7"/>
  <c r="AG73" i="7"/>
  <c r="W76" i="7"/>
  <c r="AG77" i="7"/>
  <c r="W83" i="7"/>
  <c r="AG83" i="7"/>
  <c r="W87" i="7"/>
  <c r="AG87" i="7"/>
  <c r="W80" i="7"/>
  <c r="AG80" i="7"/>
  <c r="AG5" i="7"/>
  <c r="AG9" i="7"/>
  <c r="AG13" i="7"/>
  <c r="AG17" i="7"/>
  <c r="AG21" i="7"/>
  <c r="AG25" i="7"/>
  <c r="AG27" i="7"/>
  <c r="AG29" i="7"/>
  <c r="AG31" i="7"/>
  <c r="AG33" i="7"/>
  <c r="AG35" i="7"/>
  <c r="AG37" i="7"/>
  <c r="AG39" i="7"/>
  <c r="AG41" i="7"/>
  <c r="AG43" i="7"/>
  <c r="AG45" i="7"/>
  <c r="AG47" i="7"/>
  <c r="AG49" i="7"/>
  <c r="AG51" i="7"/>
  <c r="AG53" i="7"/>
  <c r="AG55" i="7"/>
  <c r="AG57" i="7"/>
  <c r="AG59" i="7"/>
  <c r="AG61" i="7"/>
  <c r="AG63" i="7"/>
  <c r="AG65" i="7"/>
  <c r="AG67" i="7"/>
  <c r="AG69" i="7"/>
  <c r="AG71" i="7"/>
  <c r="W82" i="7"/>
  <c r="AG82" i="7"/>
  <c r="W86" i="7"/>
  <c r="AG86" i="7"/>
  <c r="W84" i="7"/>
  <c r="AG84" i="7"/>
  <c r="AN225" i="7"/>
  <c r="AN229" i="7"/>
  <c r="AN233" i="7"/>
  <c r="AN237" i="7"/>
  <c r="AN241" i="7"/>
  <c r="AN245" i="7"/>
  <c r="AN249" i="7"/>
  <c r="AN253" i="7"/>
  <c r="AN257" i="7"/>
  <c r="W81" i="7"/>
  <c r="AG81" i="7"/>
  <c r="W85" i="7"/>
  <c r="AG85" i="7"/>
  <c r="AK206" i="7"/>
  <c r="AJ206" i="7"/>
  <c r="AM206" i="7" s="1"/>
  <c r="AP206" i="7" s="1"/>
  <c r="AN224" i="7"/>
  <c r="AN228" i="7"/>
  <c r="AN232" i="7"/>
  <c r="AN236" i="7"/>
  <c r="AN240" i="7"/>
  <c r="AN244" i="7"/>
  <c r="AN248" i="7"/>
  <c r="AN252" i="7"/>
  <c r="AN256" i="7"/>
  <c r="AN260" i="7"/>
  <c r="AG75" i="7"/>
  <c r="AG79" i="7"/>
  <c r="AN206" i="7"/>
  <c r="AN223" i="7"/>
  <c r="AN227" i="7"/>
  <c r="AN231" i="7"/>
  <c r="AN235" i="7"/>
  <c r="AN239" i="7"/>
  <c r="AN243" i="7"/>
  <c r="AN247" i="7"/>
  <c r="AN251" i="7"/>
  <c r="AN255" i="7"/>
  <c r="AN259" i="7"/>
  <c r="AG200" i="7"/>
  <c r="AN226" i="7"/>
  <c r="AN230" i="7"/>
  <c r="AN234" i="7"/>
  <c r="AN238" i="7"/>
  <c r="AN242" i="7"/>
  <c r="AN246" i="7"/>
  <c r="AN250" i="7"/>
  <c r="AN254" i="7"/>
  <c r="AN258" i="7"/>
  <c r="AJ223" i="7"/>
  <c r="AM223" i="7" s="1"/>
  <c r="AP223" i="7" s="1"/>
  <c r="AK224" i="7"/>
  <c r="AJ224" i="7"/>
  <c r="AM224" i="7" s="1"/>
  <c r="AP224" i="7" s="1"/>
  <c r="AK225" i="7"/>
  <c r="AJ225" i="7"/>
  <c r="AM225" i="7" s="1"/>
  <c r="AP225" i="7" s="1"/>
  <c r="AK226" i="7"/>
  <c r="AJ226" i="7"/>
  <c r="AM226" i="7" s="1"/>
  <c r="AP226" i="7" s="1"/>
  <c r="AK227" i="7"/>
  <c r="AJ227" i="7"/>
  <c r="AM227" i="7" s="1"/>
  <c r="AP227" i="7" s="1"/>
  <c r="AK228" i="7"/>
  <c r="AJ228" i="7"/>
  <c r="AM228" i="7" s="1"/>
  <c r="AP228" i="7" s="1"/>
  <c r="AK229" i="7"/>
  <c r="AJ229" i="7"/>
  <c r="AM229" i="7" s="1"/>
  <c r="AP229" i="7" s="1"/>
  <c r="AK230" i="7"/>
  <c r="AJ230" i="7"/>
  <c r="AM230" i="7" s="1"/>
  <c r="AP230" i="7" s="1"/>
  <c r="AK231" i="7"/>
  <c r="AJ231" i="7"/>
  <c r="AM231" i="7" s="1"/>
  <c r="AP231" i="7" s="1"/>
  <c r="AK232" i="7"/>
  <c r="AJ232" i="7"/>
  <c r="AM232" i="7" s="1"/>
  <c r="AP232" i="7" s="1"/>
  <c r="AK233" i="7"/>
  <c r="AJ233" i="7"/>
  <c r="AM233" i="7" s="1"/>
  <c r="AP233" i="7" s="1"/>
  <c r="AK234" i="7"/>
  <c r="AJ234" i="7"/>
  <c r="AM234" i="7" s="1"/>
  <c r="AP234" i="7" s="1"/>
  <c r="AK235" i="7"/>
  <c r="AJ235" i="7"/>
  <c r="AM235" i="7" s="1"/>
  <c r="AP235" i="7" s="1"/>
  <c r="AK236" i="7"/>
  <c r="AJ236" i="7"/>
  <c r="AM236" i="7" s="1"/>
  <c r="AP236" i="7" s="1"/>
  <c r="AK237" i="7"/>
  <c r="AJ237" i="7"/>
  <c r="AM237" i="7" s="1"/>
  <c r="AP237" i="7" s="1"/>
  <c r="AK238" i="7"/>
  <c r="AJ238" i="7"/>
  <c r="AM238" i="7" s="1"/>
  <c r="AP238" i="7" s="1"/>
  <c r="AK239" i="7"/>
  <c r="AJ239" i="7"/>
  <c r="AM239" i="7" s="1"/>
  <c r="AP239" i="7" s="1"/>
  <c r="AK240" i="7"/>
  <c r="AJ240" i="7"/>
  <c r="AM240" i="7" s="1"/>
  <c r="AP240" i="7" s="1"/>
  <c r="AK241" i="7"/>
  <c r="AJ241" i="7"/>
  <c r="AM241" i="7" s="1"/>
  <c r="AP241" i="7" s="1"/>
  <c r="AK242" i="7"/>
  <c r="AK243" i="7"/>
  <c r="AJ243" i="7"/>
  <c r="AM243" i="7" s="1"/>
  <c r="AP243" i="7" s="1"/>
  <c r="AK244" i="7"/>
  <c r="AJ244" i="7"/>
  <c r="AM244" i="7" s="1"/>
  <c r="AP244" i="7" s="1"/>
  <c r="AK245" i="7"/>
  <c r="AJ245" i="7"/>
  <c r="AM245" i="7" s="1"/>
  <c r="AP245" i="7" s="1"/>
  <c r="AK246" i="7"/>
  <c r="AJ246" i="7"/>
  <c r="AM246" i="7" s="1"/>
  <c r="AP246" i="7" s="1"/>
  <c r="AK247" i="7"/>
  <c r="AJ247" i="7"/>
  <c r="AM247" i="7" s="1"/>
  <c r="AP247" i="7" s="1"/>
  <c r="AK248" i="7"/>
  <c r="AJ248" i="7"/>
  <c r="AM248" i="7" s="1"/>
  <c r="AP248" i="7" s="1"/>
  <c r="AK249" i="7"/>
  <c r="AJ249" i="7"/>
  <c r="AM249" i="7" s="1"/>
  <c r="AP249" i="7" s="1"/>
  <c r="AK250" i="7"/>
  <c r="AJ250" i="7"/>
  <c r="AM250" i="7" s="1"/>
  <c r="AP250" i="7" s="1"/>
  <c r="AK251" i="7"/>
  <c r="AJ251" i="7"/>
  <c r="AM251" i="7" s="1"/>
  <c r="AP251" i="7" s="1"/>
  <c r="AK252" i="7"/>
  <c r="AJ252" i="7"/>
  <c r="AM252" i="7" s="1"/>
  <c r="AP252" i="7" s="1"/>
  <c r="AK253" i="7"/>
  <c r="AK254" i="7"/>
  <c r="AJ254" i="7"/>
  <c r="AM254" i="7" s="1"/>
  <c r="AP254" i="7" s="1"/>
  <c r="AK255" i="7"/>
  <c r="AJ255" i="7"/>
  <c r="AM255" i="7" s="1"/>
  <c r="AP255" i="7" s="1"/>
  <c r="AK256" i="7"/>
  <c r="AJ256" i="7"/>
  <c r="AM256" i="7" s="1"/>
  <c r="AP256" i="7" s="1"/>
  <c r="AK257" i="7"/>
  <c r="AJ257" i="7"/>
  <c r="AM257" i="7" s="1"/>
  <c r="AP257" i="7" s="1"/>
  <c r="AK258" i="7"/>
  <c r="AJ258" i="7"/>
  <c r="AM258" i="7" s="1"/>
  <c r="AP258" i="7" s="1"/>
  <c r="AK259" i="7"/>
  <c r="AJ259" i="7"/>
  <c r="AM259" i="7" s="1"/>
  <c r="AP259" i="7" s="1"/>
  <c r="AK260" i="7"/>
  <c r="AJ260" i="7"/>
  <c r="AM260" i="7" s="1"/>
  <c r="AP260" i="7" s="1"/>
  <c r="AN267" i="7"/>
  <c r="AM267" i="7"/>
  <c r="AP267" i="7" s="1"/>
  <c r="AJ262" i="7"/>
  <c r="AM262" i="7" s="1"/>
  <c r="AP262" i="7" s="1"/>
  <c r="AJ263" i="7"/>
  <c r="AM263" i="7" s="1"/>
  <c r="AP263" i="7" s="1"/>
  <c r="AJ264" i="7"/>
  <c r="AM264" i="7" s="1"/>
  <c r="AP264" i="7" s="1"/>
  <c r="AM266" i="7"/>
  <c r="AP266" i="7" s="1"/>
  <c r="W2" i="6"/>
  <c r="AG4" i="6"/>
  <c r="W10" i="6"/>
  <c r="AG12" i="6"/>
  <c r="W14" i="6"/>
  <c r="AG16" i="6"/>
  <c r="W18" i="6"/>
  <c r="W35" i="6"/>
  <c r="AG35" i="6"/>
  <c r="AG40" i="6"/>
  <c r="W39" i="6"/>
  <c r="AG39" i="6"/>
  <c r="AK212" i="6"/>
  <c r="AJ212" i="6"/>
  <c r="AM212" i="6" s="1"/>
  <c r="AP212" i="6" s="1"/>
  <c r="AK220" i="6"/>
  <c r="AJ220" i="6"/>
  <c r="AM220" i="6" s="1"/>
  <c r="AP220" i="6" s="1"/>
  <c r="W31" i="6"/>
  <c r="AG31" i="6"/>
  <c r="AG36" i="6"/>
  <c r="W47" i="6"/>
  <c r="AG47" i="6"/>
  <c r="W51" i="6"/>
  <c r="AG51" i="6"/>
  <c r="W55" i="6"/>
  <c r="AG55" i="6"/>
  <c r="W59" i="6"/>
  <c r="AG59" i="6"/>
  <c r="W63" i="6"/>
  <c r="AG63" i="6"/>
  <c r="W67" i="6"/>
  <c r="AG67" i="6"/>
  <c r="W71" i="6"/>
  <c r="AG71" i="6"/>
  <c r="W75" i="6"/>
  <c r="AG75" i="6"/>
  <c r="W79" i="6"/>
  <c r="AG79" i="6"/>
  <c r="W83" i="6"/>
  <c r="AG83" i="6"/>
  <c r="W87" i="6"/>
  <c r="AG87" i="6"/>
  <c r="AK208" i="6"/>
  <c r="AJ208" i="6"/>
  <c r="AM208" i="6" s="1"/>
  <c r="AP208" i="6" s="1"/>
  <c r="AN210" i="6"/>
  <c r="AN214" i="6"/>
  <c r="AK216" i="6"/>
  <c r="AJ216" i="6"/>
  <c r="AM216" i="6" s="1"/>
  <c r="AP216" i="6" s="1"/>
  <c r="AN218" i="6"/>
  <c r="AN222" i="6"/>
  <c r="W22" i="6"/>
  <c r="W27" i="6"/>
  <c r="AG27" i="6"/>
  <c r="W43" i="6"/>
  <c r="AG43" i="6"/>
  <c r="AG60" i="6"/>
  <c r="AG64" i="6"/>
  <c r="AG68" i="6"/>
  <c r="AG72" i="6"/>
  <c r="AG76" i="6"/>
  <c r="AK207" i="6"/>
  <c r="AJ207" i="6"/>
  <c r="AM207" i="6" s="1"/>
  <c r="AP207" i="6" s="1"/>
  <c r="AN209" i="6"/>
  <c r="AK211" i="6"/>
  <c r="AJ211" i="6"/>
  <c r="AM211" i="6" s="1"/>
  <c r="AP211" i="6" s="1"/>
  <c r="AN213" i="6"/>
  <c r="AK215" i="6"/>
  <c r="AJ215" i="6"/>
  <c r="AM215" i="6" s="1"/>
  <c r="AP215" i="6" s="1"/>
  <c r="AN217" i="6"/>
  <c r="AK219" i="6"/>
  <c r="AJ219" i="6"/>
  <c r="AM219" i="6" s="1"/>
  <c r="AP219" i="6" s="1"/>
  <c r="AN221" i="6"/>
  <c r="AJ223" i="6"/>
  <c r="AM223" i="6" s="1"/>
  <c r="AP223" i="6" s="1"/>
  <c r="AK223" i="6"/>
  <c r="AN208" i="6"/>
  <c r="AK210" i="6"/>
  <c r="AJ210" i="6"/>
  <c r="AM210" i="6" s="1"/>
  <c r="AP210" i="6" s="1"/>
  <c r="AN212" i="6"/>
  <c r="AK214" i="6"/>
  <c r="AJ214" i="6"/>
  <c r="AM214" i="6" s="1"/>
  <c r="AP214" i="6" s="1"/>
  <c r="AN216" i="6"/>
  <c r="AK218" i="6"/>
  <c r="AJ218" i="6"/>
  <c r="AM218" i="6" s="1"/>
  <c r="AP218" i="6" s="1"/>
  <c r="AN220" i="6"/>
  <c r="AK222" i="6"/>
  <c r="AJ222" i="6"/>
  <c r="AM222" i="6" s="1"/>
  <c r="AP222" i="6" s="1"/>
  <c r="AN207" i="6"/>
  <c r="AK209" i="6"/>
  <c r="AJ209" i="6"/>
  <c r="AM209" i="6" s="1"/>
  <c r="AP209" i="6" s="1"/>
  <c r="AN211" i="6"/>
  <c r="AK213" i="6"/>
  <c r="AJ213" i="6"/>
  <c r="AM213" i="6" s="1"/>
  <c r="AP213" i="6" s="1"/>
  <c r="AN215" i="6"/>
  <c r="AK217" i="6"/>
  <c r="AJ217" i="6"/>
  <c r="AM217" i="6" s="1"/>
  <c r="AP217" i="6" s="1"/>
  <c r="AN219" i="6"/>
  <c r="AK221" i="6"/>
  <c r="AJ221" i="6"/>
  <c r="AM221" i="6" s="1"/>
  <c r="AP221" i="6" s="1"/>
  <c r="AK224" i="6"/>
  <c r="AJ224" i="6"/>
  <c r="AM224" i="6" s="1"/>
  <c r="AP224" i="6" s="1"/>
  <c r="AK225" i="6"/>
  <c r="AJ225" i="6"/>
  <c r="AM225" i="6" s="1"/>
  <c r="AP225" i="6" s="1"/>
  <c r="AK226" i="6"/>
  <c r="AJ226" i="6"/>
  <c r="AM226" i="6" s="1"/>
  <c r="AP226" i="6" s="1"/>
  <c r="AK227" i="6"/>
  <c r="AJ227" i="6"/>
  <c r="AM227" i="6" s="1"/>
  <c r="AP227" i="6" s="1"/>
  <c r="AK228" i="6"/>
  <c r="AJ228" i="6"/>
  <c r="AM228" i="6" s="1"/>
  <c r="AP228" i="6" s="1"/>
  <c r="AK229" i="6"/>
  <c r="AJ229" i="6"/>
  <c r="AM229" i="6" s="1"/>
  <c r="AP229" i="6" s="1"/>
  <c r="AK230" i="6"/>
  <c r="AJ230" i="6"/>
  <c r="AM230" i="6" s="1"/>
  <c r="AP230" i="6" s="1"/>
  <c r="AK231" i="6"/>
  <c r="AJ231" i="6"/>
  <c r="AM231" i="6" s="1"/>
  <c r="AP231" i="6" s="1"/>
  <c r="AK232" i="6"/>
  <c r="AJ232" i="6"/>
  <c r="AM232" i="6" s="1"/>
  <c r="AP232" i="6" s="1"/>
  <c r="AK233" i="6"/>
  <c r="AJ233" i="6"/>
  <c r="AM233" i="6" s="1"/>
  <c r="AP233" i="6" s="1"/>
  <c r="AK234" i="6"/>
  <c r="AJ234" i="6"/>
  <c r="AM234" i="6" s="1"/>
  <c r="AP234" i="6" s="1"/>
  <c r="AK235" i="6"/>
  <c r="AJ235" i="6"/>
  <c r="AM235" i="6" s="1"/>
  <c r="AP235" i="6" s="1"/>
  <c r="AK236" i="6"/>
  <c r="AJ236" i="6"/>
  <c r="AM236" i="6" s="1"/>
  <c r="AP236" i="6" s="1"/>
  <c r="AK237" i="6"/>
  <c r="AJ237" i="6"/>
  <c r="AM237" i="6" s="1"/>
  <c r="AP237" i="6" s="1"/>
  <c r="AK238" i="6"/>
  <c r="AJ238" i="6"/>
  <c r="AM238" i="6" s="1"/>
  <c r="AP238" i="6" s="1"/>
  <c r="AK239" i="6"/>
  <c r="AJ239" i="6"/>
  <c r="AM239" i="6" s="1"/>
  <c r="AP239" i="6" s="1"/>
  <c r="AK240" i="6"/>
  <c r="AK241" i="6"/>
  <c r="AK242" i="6"/>
  <c r="AK243" i="6"/>
  <c r="AJ243" i="6"/>
  <c r="AM243" i="6" s="1"/>
  <c r="AP243" i="6" s="1"/>
  <c r="AK244" i="6"/>
  <c r="AJ244" i="6"/>
  <c r="AM244" i="6" s="1"/>
  <c r="AP244" i="6" s="1"/>
  <c r="AK245" i="6"/>
  <c r="AJ245" i="6"/>
  <c r="AM245" i="6" s="1"/>
  <c r="AP245" i="6" s="1"/>
  <c r="AK246" i="6"/>
  <c r="AJ246" i="6"/>
  <c r="AM246" i="6" s="1"/>
  <c r="AP246" i="6" s="1"/>
  <c r="AK247" i="6"/>
  <c r="AJ247" i="6"/>
  <c r="AM247" i="6" s="1"/>
  <c r="AP247" i="6" s="1"/>
  <c r="AK248" i="6"/>
  <c r="AJ248" i="6"/>
  <c r="AM248" i="6" s="1"/>
  <c r="AP248" i="6" s="1"/>
  <c r="AK249" i="6"/>
  <c r="AJ249" i="6"/>
  <c r="AM249" i="6" s="1"/>
  <c r="AP249" i="6" s="1"/>
  <c r="AK250" i="6"/>
  <c r="AJ250" i="6"/>
  <c r="AM250" i="6" s="1"/>
  <c r="AP250" i="6" s="1"/>
  <c r="AK251" i="6"/>
  <c r="AK252" i="6"/>
  <c r="AK253" i="6"/>
  <c r="AK254" i="6"/>
  <c r="AK255" i="6"/>
  <c r="AJ255" i="6"/>
  <c r="AM255" i="6" s="1"/>
  <c r="AP255" i="6" s="1"/>
  <c r="AK256" i="6"/>
  <c r="AJ256" i="6"/>
  <c r="AM256" i="6" s="1"/>
  <c r="AP256" i="6" s="1"/>
  <c r="AK257" i="6"/>
  <c r="AJ257" i="6"/>
  <c r="AM257" i="6" s="1"/>
  <c r="AP257" i="6" s="1"/>
  <c r="AK258" i="6"/>
  <c r="AJ258" i="6"/>
  <c r="AM258" i="6" s="1"/>
  <c r="AP258" i="6" s="1"/>
  <c r="AK259" i="6"/>
  <c r="AJ259" i="6"/>
  <c r="AM259" i="6" s="1"/>
  <c r="AP259" i="6" s="1"/>
  <c r="AK260" i="6"/>
  <c r="AJ260" i="6"/>
  <c r="AM260" i="6" s="1"/>
  <c r="AP260" i="6" s="1"/>
  <c r="AN267" i="6"/>
  <c r="AM267" i="6"/>
  <c r="AP267" i="6" s="1"/>
  <c r="AJ261" i="6"/>
  <c r="AM261" i="6" s="1"/>
  <c r="AP261" i="6" s="1"/>
  <c r="AJ262" i="6"/>
  <c r="AM262" i="6" s="1"/>
  <c r="AP262" i="6" s="1"/>
  <c r="AJ263" i="6"/>
  <c r="AM263" i="6" s="1"/>
  <c r="AP263" i="6" s="1"/>
  <c r="AM266" i="6"/>
  <c r="AP266" i="6" s="1"/>
  <c r="AK208" i="5"/>
  <c r="AJ208" i="5"/>
  <c r="AM208" i="5" s="1"/>
  <c r="AP208" i="5" s="1"/>
  <c r="AN210" i="5"/>
  <c r="AK212" i="5"/>
  <c r="AJ212" i="5"/>
  <c r="AM212" i="5" s="1"/>
  <c r="AP212" i="5" s="1"/>
  <c r="AN214" i="5"/>
  <c r="AK216" i="5"/>
  <c r="AJ216" i="5"/>
  <c r="AM216" i="5" s="1"/>
  <c r="AP216" i="5" s="1"/>
  <c r="AN218" i="5"/>
  <c r="AK220" i="5"/>
  <c r="AJ220" i="5"/>
  <c r="AM220" i="5" s="1"/>
  <c r="AP220" i="5" s="1"/>
  <c r="AN222" i="5"/>
  <c r="AG13" i="5"/>
  <c r="AG21" i="5"/>
  <c r="AG23" i="5"/>
  <c r="AG27" i="5"/>
  <c r="AG29" i="5"/>
  <c r="AG39" i="5"/>
  <c r="AG47" i="5"/>
  <c r="AG61" i="5"/>
  <c r="AG69" i="5"/>
  <c r="W5" i="5"/>
  <c r="W7" i="5"/>
  <c r="W9" i="5"/>
  <c r="W11" i="5"/>
  <c r="W15" i="5"/>
  <c r="W17" i="5"/>
  <c r="W19" i="5"/>
  <c r="W25" i="5"/>
  <c r="W31" i="5"/>
  <c r="W33" i="5"/>
  <c r="W35" i="5"/>
  <c r="W37" i="5"/>
  <c r="W41" i="5"/>
  <c r="W43" i="5"/>
  <c r="W45" i="5"/>
  <c r="W49" i="5"/>
  <c r="W51" i="5"/>
  <c r="W53" i="5"/>
  <c r="W55" i="5"/>
  <c r="W57" i="5"/>
  <c r="W59" i="5"/>
  <c r="W63" i="5"/>
  <c r="W65" i="5"/>
  <c r="W67" i="5"/>
  <c r="W71" i="5"/>
  <c r="AK207" i="5"/>
  <c r="AJ207" i="5"/>
  <c r="AM207" i="5" s="1"/>
  <c r="AP207" i="5" s="1"/>
  <c r="AN209" i="5"/>
  <c r="AK211" i="5"/>
  <c r="AJ211" i="5"/>
  <c r="AM211" i="5" s="1"/>
  <c r="AP211" i="5" s="1"/>
  <c r="AN213" i="5"/>
  <c r="AK215" i="5"/>
  <c r="AJ215" i="5"/>
  <c r="AM215" i="5" s="1"/>
  <c r="AP215" i="5" s="1"/>
  <c r="AN217" i="5"/>
  <c r="AK219" i="5"/>
  <c r="AJ219" i="5"/>
  <c r="AM219" i="5" s="1"/>
  <c r="AP219" i="5" s="1"/>
  <c r="AN221" i="5"/>
  <c r="AJ223" i="5"/>
  <c r="AM223" i="5" s="1"/>
  <c r="AP223" i="5" s="1"/>
  <c r="AK223" i="5"/>
  <c r="AN208" i="5"/>
  <c r="AK210" i="5"/>
  <c r="AJ210" i="5"/>
  <c r="AM210" i="5" s="1"/>
  <c r="AP210" i="5" s="1"/>
  <c r="AN212" i="5"/>
  <c r="AK214" i="5"/>
  <c r="AJ214" i="5"/>
  <c r="AM214" i="5" s="1"/>
  <c r="AP214" i="5" s="1"/>
  <c r="AN216" i="5"/>
  <c r="AK218" i="5"/>
  <c r="AJ218" i="5"/>
  <c r="AM218" i="5" s="1"/>
  <c r="AP218" i="5" s="1"/>
  <c r="AN220" i="5"/>
  <c r="AK222" i="5"/>
  <c r="AJ222" i="5"/>
  <c r="AM222" i="5" s="1"/>
  <c r="AP222" i="5" s="1"/>
  <c r="AG73" i="5"/>
  <c r="AG77" i="5"/>
  <c r="AG81" i="5"/>
  <c r="AG85" i="5"/>
  <c r="AN207" i="5"/>
  <c r="AK209" i="5"/>
  <c r="AJ209" i="5"/>
  <c r="AM209" i="5" s="1"/>
  <c r="AP209" i="5" s="1"/>
  <c r="AN211" i="5"/>
  <c r="AK213" i="5"/>
  <c r="AJ213" i="5"/>
  <c r="AM213" i="5" s="1"/>
  <c r="AP213" i="5" s="1"/>
  <c r="AN215" i="5"/>
  <c r="AK217" i="5"/>
  <c r="AJ217" i="5"/>
  <c r="AM217" i="5" s="1"/>
  <c r="AP217" i="5" s="1"/>
  <c r="AN219" i="5"/>
  <c r="AK221" i="5"/>
  <c r="AJ221" i="5"/>
  <c r="AM221" i="5" s="1"/>
  <c r="AP221" i="5" s="1"/>
  <c r="AK224" i="5"/>
  <c r="AJ224" i="5"/>
  <c r="AM224" i="5" s="1"/>
  <c r="AP224" i="5" s="1"/>
  <c r="AK225" i="5"/>
  <c r="AJ225" i="5"/>
  <c r="AM225" i="5" s="1"/>
  <c r="AP225" i="5" s="1"/>
  <c r="AK226" i="5"/>
  <c r="AJ226" i="5"/>
  <c r="AM226" i="5" s="1"/>
  <c r="AP226" i="5" s="1"/>
  <c r="AK227" i="5"/>
  <c r="AJ227" i="5"/>
  <c r="AM227" i="5" s="1"/>
  <c r="AP227" i="5" s="1"/>
  <c r="AK228" i="5"/>
  <c r="AJ228" i="5"/>
  <c r="AM228" i="5" s="1"/>
  <c r="AP228" i="5" s="1"/>
  <c r="AK229" i="5"/>
  <c r="AJ229" i="5"/>
  <c r="AM229" i="5" s="1"/>
  <c r="AP229" i="5" s="1"/>
  <c r="AK230" i="5"/>
  <c r="AJ230" i="5"/>
  <c r="AM230" i="5" s="1"/>
  <c r="AP230" i="5" s="1"/>
  <c r="AK231" i="5"/>
  <c r="AJ231" i="5"/>
  <c r="AM231" i="5" s="1"/>
  <c r="AP231" i="5" s="1"/>
  <c r="AK232" i="5"/>
  <c r="AJ232" i="5"/>
  <c r="AM232" i="5" s="1"/>
  <c r="AP232" i="5" s="1"/>
  <c r="AK233" i="5"/>
  <c r="AJ233" i="5"/>
  <c r="AM233" i="5" s="1"/>
  <c r="AP233" i="5" s="1"/>
  <c r="AK234" i="5"/>
  <c r="AJ234" i="5"/>
  <c r="AM234" i="5" s="1"/>
  <c r="AP234" i="5" s="1"/>
  <c r="AK235" i="5"/>
  <c r="AJ235" i="5"/>
  <c r="AM235" i="5" s="1"/>
  <c r="AP235" i="5" s="1"/>
  <c r="AK236" i="5"/>
  <c r="AJ236" i="5"/>
  <c r="AM236" i="5" s="1"/>
  <c r="AP236" i="5" s="1"/>
  <c r="AK237" i="5"/>
  <c r="AJ237" i="5"/>
  <c r="AM237" i="5" s="1"/>
  <c r="AP237" i="5" s="1"/>
  <c r="AK238" i="5"/>
  <c r="AJ238" i="5"/>
  <c r="AM238" i="5" s="1"/>
  <c r="AP238" i="5" s="1"/>
  <c r="AK239" i="5"/>
  <c r="AJ239" i="5"/>
  <c r="AM239" i="5" s="1"/>
  <c r="AP239" i="5" s="1"/>
  <c r="AK240" i="5"/>
  <c r="AJ240" i="5"/>
  <c r="AM240" i="5" s="1"/>
  <c r="AP240" i="5" s="1"/>
  <c r="AK241" i="5"/>
  <c r="AJ241" i="5"/>
  <c r="AM241" i="5" s="1"/>
  <c r="AP241" i="5" s="1"/>
  <c r="AK242" i="5"/>
  <c r="AJ242" i="5"/>
  <c r="AM242" i="5" s="1"/>
  <c r="AP242" i="5" s="1"/>
  <c r="AK243" i="5"/>
  <c r="AJ243" i="5"/>
  <c r="AM243" i="5" s="1"/>
  <c r="AP243" i="5" s="1"/>
  <c r="AK244" i="5"/>
  <c r="AJ244" i="5"/>
  <c r="AM244" i="5" s="1"/>
  <c r="AP244" i="5" s="1"/>
  <c r="AK245" i="5"/>
  <c r="AJ245" i="5"/>
  <c r="AM245" i="5" s="1"/>
  <c r="AP245" i="5" s="1"/>
  <c r="AK246" i="5"/>
  <c r="AJ246" i="5"/>
  <c r="AM246" i="5" s="1"/>
  <c r="AP246" i="5" s="1"/>
  <c r="AK247" i="5"/>
  <c r="AJ247" i="5"/>
  <c r="AM247" i="5" s="1"/>
  <c r="AP247" i="5" s="1"/>
  <c r="AK248" i="5"/>
  <c r="AJ248" i="5"/>
  <c r="AM248" i="5" s="1"/>
  <c r="AP248" i="5" s="1"/>
  <c r="AK249" i="5"/>
  <c r="AJ249" i="5"/>
  <c r="AM249" i="5" s="1"/>
  <c r="AP249" i="5" s="1"/>
  <c r="AK250" i="5"/>
  <c r="AJ250" i="5"/>
  <c r="AM250" i="5" s="1"/>
  <c r="AP250" i="5" s="1"/>
  <c r="AK251" i="5"/>
  <c r="AJ251" i="5"/>
  <c r="AM251" i="5" s="1"/>
  <c r="AP251" i="5" s="1"/>
  <c r="AK252" i="5"/>
  <c r="AJ252" i="5"/>
  <c r="AM252" i="5" s="1"/>
  <c r="AP252" i="5" s="1"/>
  <c r="AK253" i="5"/>
  <c r="AJ253" i="5"/>
  <c r="AM253" i="5" s="1"/>
  <c r="AP253" i="5" s="1"/>
  <c r="AK254" i="5"/>
  <c r="AJ254" i="5"/>
  <c r="AM254" i="5" s="1"/>
  <c r="AP254" i="5" s="1"/>
  <c r="AK255" i="5"/>
  <c r="AJ255" i="5"/>
  <c r="AM255" i="5" s="1"/>
  <c r="AP255" i="5" s="1"/>
  <c r="AK256" i="5"/>
  <c r="AJ256" i="5"/>
  <c r="AM256" i="5" s="1"/>
  <c r="AP256" i="5" s="1"/>
  <c r="AK257" i="5"/>
  <c r="AJ257" i="5"/>
  <c r="AM257" i="5" s="1"/>
  <c r="AP257" i="5" s="1"/>
  <c r="AK258" i="5"/>
  <c r="AJ258" i="5"/>
  <c r="AM258" i="5" s="1"/>
  <c r="AP258" i="5" s="1"/>
  <c r="AK259" i="5"/>
  <c r="AJ259" i="5"/>
  <c r="AM259" i="5" s="1"/>
  <c r="AP259" i="5" s="1"/>
  <c r="AK260" i="5"/>
  <c r="AJ260" i="5"/>
  <c r="AM260" i="5" s="1"/>
  <c r="AP260" i="5" s="1"/>
  <c r="AN267" i="5"/>
  <c r="AM267" i="5"/>
  <c r="AP267" i="5" s="1"/>
  <c r="AJ261" i="5"/>
  <c r="AM261" i="5" s="1"/>
  <c r="AP261" i="5" s="1"/>
  <c r="AJ262" i="5"/>
  <c r="AM262" i="5" s="1"/>
  <c r="AP262" i="5" s="1"/>
  <c r="AJ263" i="5"/>
  <c r="AM263" i="5" s="1"/>
  <c r="AP263" i="5" s="1"/>
  <c r="AM266" i="5"/>
  <c r="AP266" i="5" s="1"/>
  <c r="AG2" i="4"/>
  <c r="AG6" i="4"/>
  <c r="AG10" i="4"/>
  <c r="AG14" i="4"/>
  <c r="AG18" i="4"/>
  <c r="AG22" i="4"/>
  <c r="AG26" i="4"/>
  <c r="W4" i="4"/>
  <c r="W8" i="4"/>
  <c r="W12" i="4"/>
  <c r="W16" i="4"/>
  <c r="W20" i="4"/>
  <c r="W24" i="4"/>
  <c r="AG78" i="4"/>
  <c r="W82" i="4"/>
  <c r="AG86" i="4"/>
  <c r="AG5" i="4"/>
  <c r="AG7" i="4"/>
  <c r="AG9" i="4"/>
  <c r="AG11" i="4"/>
  <c r="AG13" i="4"/>
  <c r="AG15" i="4"/>
  <c r="AG17" i="4"/>
  <c r="AG19" i="4"/>
  <c r="AG21" i="4"/>
  <c r="AG23" i="4"/>
  <c r="AG25" i="4"/>
  <c r="W27" i="4"/>
  <c r="W75" i="4"/>
  <c r="W77" i="4"/>
  <c r="W79" i="4"/>
  <c r="W81" i="4"/>
  <c r="W83" i="4"/>
  <c r="W85" i="4"/>
  <c r="W87" i="4"/>
  <c r="AK221" i="4"/>
  <c r="AJ221" i="4"/>
  <c r="AM221" i="4" s="1"/>
  <c r="AP221" i="4" s="1"/>
  <c r="AN223" i="4"/>
  <c r="AN231" i="4"/>
  <c r="AN239" i="4"/>
  <c r="AN247" i="4"/>
  <c r="AN255" i="4"/>
  <c r="AN203" i="4"/>
  <c r="AK207" i="4"/>
  <c r="AJ207" i="4"/>
  <c r="AM207" i="4" s="1"/>
  <c r="AP207" i="4" s="1"/>
  <c r="AK208" i="4"/>
  <c r="AJ208" i="4"/>
  <c r="AM208" i="4" s="1"/>
  <c r="AP208" i="4" s="1"/>
  <c r="AK209" i="4"/>
  <c r="AJ209" i="4"/>
  <c r="AM209" i="4" s="1"/>
  <c r="AP209" i="4" s="1"/>
  <c r="AK210" i="4"/>
  <c r="AJ210" i="4"/>
  <c r="AM210" i="4" s="1"/>
  <c r="AP210" i="4" s="1"/>
  <c r="AK211" i="4"/>
  <c r="AJ211" i="4"/>
  <c r="AM211" i="4" s="1"/>
  <c r="AP211" i="4" s="1"/>
  <c r="AK212" i="4"/>
  <c r="AJ212" i="4"/>
  <c r="AM212" i="4" s="1"/>
  <c r="AP212" i="4" s="1"/>
  <c r="AK213" i="4"/>
  <c r="AJ213" i="4"/>
  <c r="AM213" i="4" s="1"/>
  <c r="AP213" i="4" s="1"/>
  <c r="AK214" i="4"/>
  <c r="AJ214" i="4"/>
  <c r="AM214" i="4" s="1"/>
  <c r="AP214" i="4" s="1"/>
  <c r="AK215" i="4"/>
  <c r="AJ215" i="4"/>
  <c r="AM215" i="4" s="1"/>
  <c r="AP215" i="4" s="1"/>
  <c r="AK216" i="4"/>
  <c r="AJ216" i="4"/>
  <c r="AM216" i="4" s="1"/>
  <c r="AP216" i="4" s="1"/>
  <c r="AK217" i="4"/>
  <c r="AJ217" i="4"/>
  <c r="AM217" i="4" s="1"/>
  <c r="AP217" i="4" s="1"/>
  <c r="AK218" i="4"/>
  <c r="AJ218" i="4"/>
  <c r="AM218" i="4" s="1"/>
  <c r="AP218" i="4" s="1"/>
  <c r="AK219" i="4"/>
  <c r="AJ219" i="4"/>
  <c r="AM219" i="4" s="1"/>
  <c r="AP219" i="4" s="1"/>
  <c r="AK220" i="4"/>
  <c r="AJ220" i="4"/>
  <c r="AM220" i="4" s="1"/>
  <c r="AP220" i="4" s="1"/>
  <c r="AN222" i="4"/>
  <c r="AN229" i="4"/>
  <c r="AN237" i="4"/>
  <c r="AN245" i="4"/>
  <c r="AN253" i="4"/>
  <c r="AN204" i="4"/>
  <c r="AK205" i="4"/>
  <c r="AN221" i="4"/>
  <c r="AK223" i="4"/>
  <c r="AJ223" i="4"/>
  <c r="AM223" i="4" s="1"/>
  <c r="AP223" i="4" s="1"/>
  <c r="AN227" i="4"/>
  <c r="AN235" i="4"/>
  <c r="AN243" i="4"/>
  <c r="AN251" i="4"/>
  <c r="AN220" i="4"/>
  <c r="AK222" i="4"/>
  <c r="AJ222" i="4"/>
  <c r="AM222" i="4" s="1"/>
  <c r="AP222" i="4" s="1"/>
  <c r="AN225" i="4"/>
  <c r="AN233" i="4"/>
  <c r="AN241" i="4"/>
  <c r="AN249" i="4"/>
  <c r="AN257" i="4"/>
  <c r="AN266" i="4"/>
  <c r="AM266" i="4"/>
  <c r="AP266" i="4" s="1"/>
  <c r="AJ225" i="4"/>
  <c r="AM225" i="4" s="1"/>
  <c r="AP225" i="4" s="1"/>
  <c r="AJ227" i="4"/>
  <c r="AM227" i="4" s="1"/>
  <c r="AP227" i="4" s="1"/>
  <c r="AJ229" i="4"/>
  <c r="AM229" i="4" s="1"/>
  <c r="AP229" i="4" s="1"/>
  <c r="AJ231" i="4"/>
  <c r="AM231" i="4" s="1"/>
  <c r="AP231" i="4" s="1"/>
  <c r="AJ233" i="4"/>
  <c r="AM233" i="4" s="1"/>
  <c r="AP233" i="4" s="1"/>
  <c r="AJ235" i="4"/>
  <c r="AM235" i="4" s="1"/>
  <c r="AP235" i="4" s="1"/>
  <c r="AJ237" i="4"/>
  <c r="AM237" i="4" s="1"/>
  <c r="AP237" i="4" s="1"/>
  <c r="AJ239" i="4"/>
  <c r="AM239" i="4" s="1"/>
  <c r="AP239" i="4" s="1"/>
  <c r="AJ241" i="4"/>
  <c r="AM241" i="4" s="1"/>
  <c r="AP241" i="4" s="1"/>
  <c r="AJ243" i="4"/>
  <c r="AM243" i="4" s="1"/>
  <c r="AP243" i="4" s="1"/>
  <c r="AJ245" i="4"/>
  <c r="AM245" i="4" s="1"/>
  <c r="AP245" i="4" s="1"/>
  <c r="AJ247" i="4"/>
  <c r="AM247" i="4" s="1"/>
  <c r="AP247" i="4" s="1"/>
  <c r="AJ249" i="4"/>
  <c r="AM249" i="4" s="1"/>
  <c r="AP249" i="4" s="1"/>
  <c r="AJ255" i="4"/>
  <c r="AM255" i="4" s="1"/>
  <c r="AP255" i="4" s="1"/>
  <c r="AJ257" i="4"/>
  <c r="AM257" i="4" s="1"/>
  <c r="AP257" i="4" s="1"/>
  <c r="AM267" i="4"/>
  <c r="AP267" i="4" s="1"/>
  <c r="W83" i="3"/>
  <c r="AG83" i="3"/>
  <c r="AG74" i="3"/>
  <c r="W76" i="3"/>
  <c r="W87" i="3"/>
  <c r="AG87" i="3"/>
  <c r="W79" i="3"/>
  <c r="AG79" i="3"/>
  <c r="AG77" i="3"/>
  <c r="AG85" i="3"/>
  <c r="AG200" i="3"/>
  <c r="AJ206" i="3"/>
  <c r="AM206" i="3" s="1"/>
  <c r="AP206" i="3" s="1"/>
  <c r="AJ224" i="3"/>
  <c r="AM224" i="3" s="1"/>
  <c r="AP224" i="3" s="1"/>
  <c r="AJ226" i="3"/>
  <c r="AM226" i="3" s="1"/>
  <c r="AP226" i="3" s="1"/>
  <c r="AK227" i="3"/>
  <c r="AJ227" i="3"/>
  <c r="AM227" i="3" s="1"/>
  <c r="AP227" i="3" s="1"/>
  <c r="AK228" i="3"/>
  <c r="AJ228" i="3"/>
  <c r="AM228" i="3" s="1"/>
  <c r="AP228" i="3" s="1"/>
  <c r="AK229" i="3"/>
  <c r="AJ229" i="3"/>
  <c r="AM229" i="3" s="1"/>
  <c r="AP229" i="3" s="1"/>
  <c r="AK230" i="3"/>
  <c r="AJ230" i="3"/>
  <c r="AM230" i="3" s="1"/>
  <c r="AP230" i="3" s="1"/>
  <c r="AK231" i="3"/>
  <c r="AJ231" i="3"/>
  <c r="AM231" i="3" s="1"/>
  <c r="AP231" i="3" s="1"/>
  <c r="AK232" i="3"/>
  <c r="AJ232" i="3"/>
  <c r="AM232" i="3" s="1"/>
  <c r="AP232" i="3" s="1"/>
  <c r="AK233" i="3"/>
  <c r="AJ233" i="3"/>
  <c r="AM233" i="3" s="1"/>
  <c r="AP233" i="3" s="1"/>
  <c r="AK234" i="3"/>
  <c r="AJ234" i="3"/>
  <c r="AM234" i="3" s="1"/>
  <c r="AP234" i="3" s="1"/>
  <c r="AK235" i="3"/>
  <c r="AJ235" i="3"/>
  <c r="AM235" i="3" s="1"/>
  <c r="AP235" i="3" s="1"/>
  <c r="AK236" i="3"/>
  <c r="AJ236" i="3"/>
  <c r="AM236" i="3" s="1"/>
  <c r="AP236" i="3" s="1"/>
  <c r="AK237" i="3"/>
  <c r="AJ237" i="3"/>
  <c r="AM237" i="3" s="1"/>
  <c r="AP237" i="3" s="1"/>
  <c r="AK238" i="3"/>
  <c r="AJ238" i="3"/>
  <c r="AM238" i="3" s="1"/>
  <c r="AP238" i="3" s="1"/>
  <c r="AK239" i="3"/>
  <c r="AJ239" i="3"/>
  <c r="AM239" i="3" s="1"/>
  <c r="AP239" i="3" s="1"/>
  <c r="AK240" i="3"/>
  <c r="AK241" i="3"/>
  <c r="AJ241" i="3"/>
  <c r="AM241" i="3" s="1"/>
  <c r="AP241" i="3" s="1"/>
  <c r="AK242" i="3"/>
  <c r="AK243" i="3"/>
  <c r="AJ243" i="3"/>
  <c r="AM243" i="3" s="1"/>
  <c r="AP243" i="3" s="1"/>
  <c r="AK244" i="3"/>
  <c r="AJ244" i="3"/>
  <c r="AM244" i="3" s="1"/>
  <c r="AP244" i="3" s="1"/>
  <c r="AK245" i="3"/>
  <c r="AJ245" i="3"/>
  <c r="AM245" i="3" s="1"/>
  <c r="AP245" i="3" s="1"/>
  <c r="AK246" i="3"/>
  <c r="AJ246" i="3"/>
  <c r="AM246" i="3" s="1"/>
  <c r="AP246" i="3" s="1"/>
  <c r="AK247" i="3"/>
  <c r="AJ247" i="3"/>
  <c r="AM247" i="3" s="1"/>
  <c r="AP247" i="3" s="1"/>
  <c r="AK248" i="3"/>
  <c r="AJ248" i="3"/>
  <c r="AM248" i="3" s="1"/>
  <c r="AP248" i="3" s="1"/>
  <c r="AK249" i="3"/>
  <c r="AJ249" i="3"/>
  <c r="AM249" i="3" s="1"/>
  <c r="AP249" i="3" s="1"/>
  <c r="AK250" i="3"/>
  <c r="AJ250" i="3"/>
  <c r="AM250" i="3" s="1"/>
  <c r="AP250" i="3" s="1"/>
  <c r="AK251" i="3"/>
  <c r="AJ251" i="3"/>
  <c r="AM251" i="3" s="1"/>
  <c r="AP251" i="3" s="1"/>
  <c r="AK252" i="3"/>
  <c r="AJ252" i="3"/>
  <c r="AM252" i="3" s="1"/>
  <c r="AP252" i="3" s="1"/>
  <c r="AK253" i="3"/>
  <c r="AJ253" i="3"/>
  <c r="AM253" i="3" s="1"/>
  <c r="AP253" i="3" s="1"/>
  <c r="AK254" i="3"/>
  <c r="AJ254" i="3"/>
  <c r="AM254" i="3" s="1"/>
  <c r="AP254" i="3" s="1"/>
  <c r="AK255" i="3"/>
  <c r="AJ255" i="3"/>
  <c r="AM255" i="3" s="1"/>
  <c r="AP255" i="3" s="1"/>
  <c r="AK256" i="3"/>
  <c r="AJ256" i="3"/>
  <c r="AM256" i="3" s="1"/>
  <c r="AP256" i="3" s="1"/>
  <c r="AK257" i="3"/>
  <c r="AJ257" i="3"/>
  <c r="AM257" i="3" s="1"/>
  <c r="AP257" i="3" s="1"/>
  <c r="AK258" i="3"/>
  <c r="AJ258" i="3"/>
  <c r="AM258" i="3" s="1"/>
  <c r="AP258" i="3" s="1"/>
  <c r="AK259" i="3"/>
  <c r="AN267" i="3"/>
  <c r="AM267" i="3"/>
  <c r="AP267" i="3" s="1"/>
  <c r="AJ261" i="3"/>
  <c r="AM261" i="3" s="1"/>
  <c r="AP261" i="3" s="1"/>
  <c r="AJ262" i="3"/>
  <c r="AM262" i="3" s="1"/>
  <c r="AP262" i="3" s="1"/>
  <c r="AJ263" i="3"/>
  <c r="AM263" i="3" s="1"/>
  <c r="AP263" i="3" s="1"/>
  <c r="AM266" i="3"/>
  <c r="AP266" i="3" s="1"/>
  <c r="AN207" i="2"/>
  <c r="AK209" i="2"/>
  <c r="AJ209" i="2"/>
  <c r="AM209" i="2" s="1"/>
  <c r="AP209" i="2" s="1"/>
  <c r="AN211" i="2"/>
  <c r="AK213" i="2"/>
  <c r="AJ213" i="2"/>
  <c r="AM213" i="2" s="1"/>
  <c r="AP213" i="2" s="1"/>
  <c r="AN215" i="2"/>
  <c r="AK217" i="2"/>
  <c r="AJ217" i="2"/>
  <c r="AM217" i="2" s="1"/>
  <c r="AP217" i="2" s="1"/>
  <c r="AN219" i="2"/>
  <c r="AK221" i="2"/>
  <c r="AJ221" i="2"/>
  <c r="AM221" i="2" s="1"/>
  <c r="AP221" i="2" s="1"/>
  <c r="AG3" i="2"/>
  <c r="W23" i="2"/>
  <c r="W29" i="2"/>
  <c r="W35" i="2"/>
  <c r="W37" i="2"/>
  <c r="W39" i="2"/>
  <c r="W41" i="2"/>
  <c r="W43" i="2"/>
  <c r="W45" i="2"/>
  <c r="W49" i="2"/>
  <c r="W51" i="2"/>
  <c r="W53" i="2"/>
  <c r="W55" i="2"/>
  <c r="W57" i="2"/>
  <c r="W59" i="2"/>
  <c r="W61" i="2"/>
  <c r="W63" i="2"/>
  <c r="W65" i="2"/>
  <c r="W67" i="2"/>
  <c r="W69" i="2"/>
  <c r="W71" i="2"/>
  <c r="AK208" i="2"/>
  <c r="AJ208" i="2"/>
  <c r="AM208" i="2" s="1"/>
  <c r="AP208" i="2" s="1"/>
  <c r="AN210" i="2"/>
  <c r="AK212" i="2"/>
  <c r="AJ212" i="2"/>
  <c r="AM212" i="2" s="1"/>
  <c r="AP212" i="2" s="1"/>
  <c r="AN214" i="2"/>
  <c r="AK216" i="2"/>
  <c r="AJ216" i="2"/>
  <c r="AM216" i="2" s="1"/>
  <c r="AP216" i="2" s="1"/>
  <c r="AN218" i="2"/>
  <c r="AK220" i="2"/>
  <c r="AJ220" i="2"/>
  <c r="AM220" i="2" s="1"/>
  <c r="AP220" i="2" s="1"/>
  <c r="AN222" i="2"/>
  <c r="AG5" i="2"/>
  <c r="AG7" i="2"/>
  <c r="AG19" i="2"/>
  <c r="W25" i="2"/>
  <c r="W27" i="2"/>
  <c r="W31" i="2"/>
  <c r="W33" i="2"/>
  <c r="AK207" i="2"/>
  <c r="AJ207" i="2"/>
  <c r="AM207" i="2" s="1"/>
  <c r="AP207" i="2" s="1"/>
  <c r="AN209" i="2"/>
  <c r="AK211" i="2"/>
  <c r="AJ211" i="2"/>
  <c r="AM211" i="2" s="1"/>
  <c r="AP211" i="2" s="1"/>
  <c r="AN213" i="2"/>
  <c r="AK215" i="2"/>
  <c r="AJ215" i="2"/>
  <c r="AM215" i="2" s="1"/>
  <c r="AP215" i="2" s="1"/>
  <c r="AN217" i="2"/>
  <c r="AK219" i="2"/>
  <c r="AJ219" i="2"/>
  <c r="AM219" i="2" s="1"/>
  <c r="AP219" i="2" s="1"/>
  <c r="AN221" i="2"/>
  <c r="AJ223" i="2"/>
  <c r="AM223" i="2" s="1"/>
  <c r="AP223" i="2" s="1"/>
  <c r="AK223" i="2"/>
  <c r="AG73" i="2"/>
  <c r="AG77" i="2"/>
  <c r="AG81" i="2"/>
  <c r="AG85" i="2"/>
  <c r="AN208" i="2"/>
  <c r="AK210" i="2"/>
  <c r="AJ210" i="2"/>
  <c r="AM210" i="2" s="1"/>
  <c r="AP210" i="2" s="1"/>
  <c r="AN212" i="2"/>
  <c r="AK214" i="2"/>
  <c r="AJ214" i="2"/>
  <c r="AM214" i="2" s="1"/>
  <c r="AP214" i="2" s="1"/>
  <c r="AN216" i="2"/>
  <c r="AK218" i="2"/>
  <c r="AJ218" i="2"/>
  <c r="AM218" i="2" s="1"/>
  <c r="AP218" i="2" s="1"/>
  <c r="AN220" i="2"/>
  <c r="AK222" i="2"/>
  <c r="AJ222" i="2"/>
  <c r="AM222" i="2" s="1"/>
  <c r="AP222" i="2" s="1"/>
  <c r="AK224" i="2"/>
  <c r="AJ224" i="2"/>
  <c r="AM224" i="2" s="1"/>
  <c r="AP224" i="2" s="1"/>
  <c r="AK225" i="2"/>
  <c r="AJ225" i="2"/>
  <c r="AM225" i="2" s="1"/>
  <c r="AP225" i="2" s="1"/>
  <c r="AK226" i="2"/>
  <c r="AJ226" i="2"/>
  <c r="AM226" i="2" s="1"/>
  <c r="AP226" i="2" s="1"/>
  <c r="AK227" i="2"/>
  <c r="AJ227" i="2"/>
  <c r="AM227" i="2" s="1"/>
  <c r="AP227" i="2" s="1"/>
  <c r="AK228" i="2"/>
  <c r="AJ228" i="2"/>
  <c r="AM228" i="2" s="1"/>
  <c r="AP228" i="2" s="1"/>
  <c r="AK229" i="2"/>
  <c r="AJ229" i="2"/>
  <c r="AM229" i="2" s="1"/>
  <c r="AP229" i="2" s="1"/>
  <c r="AK230" i="2"/>
  <c r="AJ230" i="2"/>
  <c r="AM230" i="2" s="1"/>
  <c r="AP230" i="2" s="1"/>
  <c r="AK231" i="2"/>
  <c r="AJ231" i="2"/>
  <c r="AM231" i="2" s="1"/>
  <c r="AP231" i="2" s="1"/>
  <c r="AK232" i="2"/>
  <c r="AJ232" i="2"/>
  <c r="AM232" i="2" s="1"/>
  <c r="AP232" i="2" s="1"/>
  <c r="AK233" i="2"/>
  <c r="AJ233" i="2"/>
  <c r="AM233" i="2" s="1"/>
  <c r="AP233" i="2" s="1"/>
  <c r="AK234" i="2"/>
  <c r="AJ234" i="2"/>
  <c r="AM234" i="2" s="1"/>
  <c r="AP234" i="2" s="1"/>
  <c r="AK235" i="2"/>
  <c r="AJ235" i="2"/>
  <c r="AM235" i="2" s="1"/>
  <c r="AP235" i="2" s="1"/>
  <c r="AK236" i="2"/>
  <c r="AJ236" i="2"/>
  <c r="AM236" i="2" s="1"/>
  <c r="AP236" i="2" s="1"/>
  <c r="AK237" i="2"/>
  <c r="AJ237" i="2"/>
  <c r="AM237" i="2" s="1"/>
  <c r="AP237" i="2" s="1"/>
  <c r="AK238" i="2"/>
  <c r="AJ238" i="2"/>
  <c r="AM238" i="2" s="1"/>
  <c r="AP238" i="2" s="1"/>
  <c r="AK239" i="2"/>
  <c r="AJ239" i="2"/>
  <c r="AM239" i="2" s="1"/>
  <c r="AP239" i="2" s="1"/>
  <c r="AK240" i="2"/>
  <c r="AK241" i="2"/>
  <c r="AJ241" i="2"/>
  <c r="AM241" i="2" s="1"/>
  <c r="AP241" i="2" s="1"/>
  <c r="AK242" i="2"/>
  <c r="AK243" i="2"/>
  <c r="AJ243" i="2"/>
  <c r="AM243" i="2" s="1"/>
  <c r="AP243" i="2" s="1"/>
  <c r="AK244" i="2"/>
  <c r="AJ244" i="2"/>
  <c r="AM244" i="2" s="1"/>
  <c r="AP244" i="2" s="1"/>
  <c r="AK245" i="2"/>
  <c r="AJ245" i="2"/>
  <c r="AM245" i="2" s="1"/>
  <c r="AP245" i="2" s="1"/>
  <c r="AK246" i="2"/>
  <c r="AJ246" i="2"/>
  <c r="AM246" i="2" s="1"/>
  <c r="AP246" i="2" s="1"/>
  <c r="AK247" i="2"/>
  <c r="AJ247" i="2"/>
  <c r="AM247" i="2" s="1"/>
  <c r="AP247" i="2" s="1"/>
  <c r="AK248" i="2"/>
  <c r="AJ248" i="2"/>
  <c r="AM248" i="2" s="1"/>
  <c r="AP248" i="2" s="1"/>
  <c r="AK249" i="2"/>
  <c r="AJ249" i="2"/>
  <c r="AM249" i="2" s="1"/>
  <c r="AP249" i="2" s="1"/>
  <c r="AK250" i="2"/>
  <c r="AJ250" i="2"/>
  <c r="AM250" i="2" s="1"/>
  <c r="AP250" i="2" s="1"/>
  <c r="AK251" i="2"/>
  <c r="AJ251" i="2"/>
  <c r="AM251" i="2" s="1"/>
  <c r="AP251" i="2" s="1"/>
  <c r="AK252" i="2"/>
  <c r="AK253" i="2"/>
  <c r="AK254" i="2"/>
  <c r="AJ254" i="2"/>
  <c r="AM254" i="2" s="1"/>
  <c r="AP254" i="2" s="1"/>
  <c r="AK255" i="2"/>
  <c r="AJ255" i="2"/>
  <c r="AM255" i="2" s="1"/>
  <c r="AP255" i="2" s="1"/>
  <c r="AK256" i="2"/>
  <c r="AJ256" i="2"/>
  <c r="AM256" i="2" s="1"/>
  <c r="AP256" i="2" s="1"/>
  <c r="AK257" i="2"/>
  <c r="AJ257" i="2"/>
  <c r="AM257" i="2" s="1"/>
  <c r="AP257" i="2" s="1"/>
  <c r="AK258" i="2"/>
  <c r="AJ258" i="2"/>
  <c r="AM258" i="2" s="1"/>
  <c r="AP258" i="2" s="1"/>
  <c r="AK259" i="2"/>
  <c r="AJ259" i="2"/>
  <c r="AM259" i="2" s="1"/>
  <c r="AP259" i="2" s="1"/>
  <c r="AK260" i="2"/>
  <c r="AJ260" i="2"/>
  <c r="AM260" i="2" s="1"/>
  <c r="AP260" i="2" s="1"/>
  <c r="AN267" i="2"/>
  <c r="AM267" i="2"/>
  <c r="AP267" i="2" s="1"/>
  <c r="AJ261" i="2"/>
  <c r="AM261" i="2" s="1"/>
  <c r="AP261" i="2" s="1"/>
  <c r="AJ262" i="2"/>
  <c r="AM262" i="2" s="1"/>
  <c r="AP262" i="2" s="1"/>
  <c r="AJ263" i="2"/>
  <c r="AM263" i="2" s="1"/>
  <c r="AP263" i="2" s="1"/>
  <c r="AM266" i="2"/>
  <c r="AP266" i="2" s="1"/>
</calcChain>
</file>

<file path=xl/sharedStrings.xml><?xml version="1.0" encoding="utf-8"?>
<sst xmlns="http://schemas.openxmlformats.org/spreadsheetml/2006/main" count="7184" uniqueCount="1499">
  <si>
    <t>چک لیست خروج از دفتر</t>
  </si>
  <si>
    <t>چک لیست آماده سازی سفارشات</t>
  </si>
  <si>
    <t>چک لیست سفارشات کالا</t>
  </si>
  <si>
    <t>ردیف</t>
  </si>
  <si>
    <t>کد پیگیری</t>
  </si>
  <si>
    <t>تاریخ سفارش</t>
  </si>
  <si>
    <t>شماره فاکتور</t>
  </si>
  <si>
    <t>تاریخ ارسال</t>
  </si>
  <si>
    <t>نام</t>
  </si>
  <si>
    <t>نام خانوادگی</t>
  </si>
  <si>
    <t>نام کافه</t>
  </si>
  <si>
    <t>کد محصول</t>
  </si>
  <si>
    <t>تعداد</t>
  </si>
  <si>
    <t>نام محصول</t>
  </si>
  <si>
    <t>نوع آسیاب</t>
  </si>
  <si>
    <t>واحد فرعی</t>
  </si>
  <si>
    <t>قیمت بسته (ریال)</t>
  </si>
  <si>
    <t>تعداد ارسال شده</t>
  </si>
  <si>
    <t>باقیمانده</t>
  </si>
  <si>
    <t>قیمت کل (ریال)</t>
  </si>
  <si>
    <t>تخفیف (ریال)</t>
  </si>
  <si>
    <t>قیمت نهائی (ریال)</t>
  </si>
  <si>
    <t>شهر</t>
  </si>
  <si>
    <t>آدرس</t>
  </si>
  <si>
    <t>تلفن</t>
  </si>
  <si>
    <t>بازه ارسال</t>
  </si>
  <si>
    <t>توضیحات مشتری</t>
  </si>
  <si>
    <t>توضیحات اپراتور ارسال</t>
  </si>
  <si>
    <t>آدرس کامل</t>
  </si>
  <si>
    <t>a</t>
  </si>
  <si>
    <t>گروه اصلی</t>
  </si>
  <si>
    <t>گروه فرعی</t>
  </si>
  <si>
    <t>گزارش عددی سفارشات</t>
  </si>
  <si>
    <t>گزارش عددی سفارشات ارسال شده</t>
  </si>
  <si>
    <t>گزارش وزنی سفارشات روزkg</t>
  </si>
  <si>
    <t>موجودی دفتر</t>
  </si>
  <si>
    <t>موجودی پس از تکمیل سفارشات باقیمانده</t>
  </si>
  <si>
    <t>گزارش وزنی موجودی دفترkg</t>
  </si>
  <si>
    <t>ورودی</t>
  </si>
  <si>
    <t>گزارش وزنی برای صفر شدن</t>
  </si>
  <si>
    <t>تغییرات دستی بسته بندی</t>
  </si>
  <si>
    <t>قهوه</t>
  </si>
  <si>
    <t>X Series</t>
  </si>
  <si>
    <t>دهکده آلو Ethiopia Alo Village</t>
  </si>
  <si>
    <t>ماندلا ویا Colombia Mandela Vieux</t>
  </si>
  <si>
    <t xml:space="preserve">Colombia Mandela Vieux ماندلا ویا+ </t>
  </si>
  <si>
    <t>ال برو Panama Geisha El Burro</t>
  </si>
  <si>
    <t xml:space="preserve"> Panama Geisha El Burro ال برو+</t>
  </si>
  <si>
    <t>کاندینامارکا Colombia Sidra Cundinamarca</t>
  </si>
  <si>
    <t xml:space="preserve"> Colombia Sidra Cundinamarca کاندینامارکا+</t>
  </si>
  <si>
    <t>Ethiopia Daye Bensa بومبه دایه بنسا</t>
  </si>
  <si>
    <t>A Series</t>
  </si>
  <si>
    <t>دهکده هاماشو Ethiopia Hamasho Village</t>
  </si>
  <si>
    <t>سانتا مارتا Colombia Santa Marta Finca Olivios</t>
  </si>
  <si>
    <t>سانتا مارتا Colombia Santa Marta Finca Las Canas</t>
  </si>
  <si>
    <t>Vortex Specialty Blend - ورتکس</t>
  </si>
  <si>
    <t>V Series</t>
  </si>
  <si>
    <t>Panama Caturra Boquete - بوکه</t>
  </si>
  <si>
    <t>Ethiopia Landrace Limu - لیمو</t>
  </si>
  <si>
    <t>هامبلا - Ethiopia Heirloom Hambella</t>
  </si>
  <si>
    <t>هامبلا دمی- Ethiopia Heirloom Hambella</t>
  </si>
  <si>
    <t>هامبلا دمی - Ethiopia Heirloom Hambella</t>
  </si>
  <si>
    <t>El Salvadour Montana Bourbon  ال سالوادور مونتانا</t>
  </si>
  <si>
    <t>بومبوگو Rwanda Red Bourbon Bumbogo</t>
  </si>
  <si>
    <t>Peru Huancayo پرو</t>
  </si>
  <si>
    <t>Colombia Huila- هویلا</t>
  </si>
  <si>
    <t>دفترچه ژاو</t>
  </si>
  <si>
    <t>لوازم جانبی</t>
  </si>
  <si>
    <t>Accessory</t>
  </si>
  <si>
    <t>BrewBook</t>
  </si>
  <si>
    <t>-</t>
  </si>
  <si>
    <t>مداد ژاو</t>
  </si>
  <si>
    <t>Sensory Box</t>
  </si>
  <si>
    <t>کیسه پارچه ای</t>
  </si>
  <si>
    <t>یکشنبه 27 اسفند 1402</t>
  </si>
  <si>
    <t>معین</t>
  </si>
  <si>
    <t>اسماعیلی</t>
  </si>
  <si>
    <t>کافه رستوران نوفه</t>
  </si>
  <si>
    <t>پرداخت نقدی</t>
  </si>
  <si>
    <t>خراسان جنوبی</t>
  </si>
  <si>
    <t>بیرجند،‌خیابان معلم،‌نبش معلم</t>
  </si>
  <si>
    <t>09155229671</t>
  </si>
  <si>
    <t>شنبه 26 اسفند 1402</t>
  </si>
  <si>
    <t>پدرام</t>
  </si>
  <si>
    <t>ضامنی</t>
  </si>
  <si>
    <t>تهران</t>
  </si>
  <si>
    <t>خیابان اشرفی اصفهانی، خیابان طالقانی، کوچه سوری (سوم)، خیابان رزمندگان، بن بست آسمان، پلاک ۳، واحد ۹</t>
  </si>
  <si>
    <t>09124029964</t>
  </si>
  <si>
    <t>سه شنبه 29 اسفند 1402</t>
  </si>
  <si>
    <t>محمد</t>
  </si>
  <si>
    <t>شیبت</t>
  </si>
  <si>
    <t>مازندران</t>
  </si>
  <si>
    <t>قائم شهر - خیابان ساری،آزادی 97،درب دوم سمت چپ</t>
  </si>
  <si>
    <t>09055569783</t>
  </si>
  <si>
    <t>پیشکرایه</t>
  </si>
  <si>
    <t>امیرعباس</t>
  </si>
  <si>
    <t>خاطری</t>
  </si>
  <si>
    <t>شهرک غرب، خ ایران زمین، کوچه دوم، انتهای گذر تیر، پلاک ۲، زنگ تکی</t>
  </si>
  <si>
    <t>09015559299</t>
  </si>
  <si>
    <t>چهارشنبه 1 فروردین 1403</t>
  </si>
  <si>
    <t>حسن</t>
  </si>
  <si>
    <t>جاهدی</t>
  </si>
  <si>
    <t>خراسان رضوی</t>
  </si>
  <si>
    <t>مشهد - کوی المهدی کوشش ۴۸ پلاک ۳۲ ساختمان بهار واحد ۳</t>
  </si>
  <si>
    <t>09158729448</t>
  </si>
  <si>
    <t>علی</t>
  </si>
  <si>
    <t>سیاهپوش</t>
  </si>
  <si>
    <t>موکاپات</t>
  </si>
  <si>
    <t>تهرانپارس بین فلکه سوم و چهارم ۲۱۶ شرقی بین خیری و مظفری پلاک ۲۵ واحد ۴</t>
  </si>
  <si>
    <t>09374875425</t>
  </si>
  <si>
    <t>جمعه 3 فروردین 1403</t>
  </si>
  <si>
    <t>پارسا</t>
  </si>
  <si>
    <t>شهرک شهبد محلاتی،خیابان شهدای گمنام، پلاک ۴، واحد ۱۲</t>
  </si>
  <si>
    <t>09120991381</t>
  </si>
  <si>
    <t>زهرا</t>
  </si>
  <si>
    <t>احمدی</t>
  </si>
  <si>
    <t>فرنچ پرس</t>
  </si>
  <si>
    <t xml:space="preserve"> اسکندری جنوبی، کمی بالاتر از سپه، نبش کوچه صدیق طاهری، پلاک 140، زنگ آخر</t>
  </si>
  <si>
    <t>09227135371</t>
  </si>
  <si>
    <t>شنبه 4 فروردین 1403</t>
  </si>
  <si>
    <t>البرز</t>
  </si>
  <si>
    <t>محبی</t>
  </si>
  <si>
    <t>اسپرسو</t>
  </si>
  <si>
    <t>لرستان</t>
  </si>
  <si>
    <t>بروجرد - شهرک اندیشه -فاز3-کاج۵-‍پلاک 25</t>
  </si>
  <si>
    <t>09120389561</t>
  </si>
  <si>
    <t>مهدی</t>
  </si>
  <si>
    <t>بیعتی نژاد</t>
  </si>
  <si>
    <t>کهگیلویه و بویراحمد</t>
  </si>
  <si>
    <t>دوگنبد - شهرستان گچساران کوی شهید پرهون13پلاک76</t>
  </si>
  <si>
    <t>09107422325</t>
  </si>
  <si>
    <t>مهران</t>
  </si>
  <si>
    <t>محمدی نژاد</t>
  </si>
  <si>
    <t xml:space="preserve"> بلوار دهکده المپیک زیبادشت بالا خیابان علیزاده جنب پارک مروارید پلاک ۵۵ طبقه اول</t>
  </si>
  <si>
    <t>تاریخ رُست جدید ارسال شود.</t>
  </si>
  <si>
    <t>09124839556</t>
  </si>
  <si>
    <t>یکشنبه 5 فروردین 1403</t>
  </si>
  <si>
    <t>احسان</t>
  </si>
  <si>
    <t>امیری</t>
  </si>
  <si>
    <t>کافه ژوان</t>
  </si>
  <si>
    <t>کرمانشاه</t>
  </si>
  <si>
    <t>میدان فردوسی ،روبروی پارک لاله</t>
  </si>
  <si>
    <t>09386580018</t>
  </si>
  <si>
    <t>محمد حسن</t>
  </si>
  <si>
    <t>شمیرانی</t>
  </si>
  <si>
    <t>کافه بیکری رولن</t>
  </si>
  <si>
    <t>نياوران،خيابان عمار،نرسيده به سه راه ياسر، پلاك ۲۴</t>
  </si>
  <si>
    <t>09126221305</t>
  </si>
  <si>
    <t>مطیعا</t>
  </si>
  <si>
    <t>امیر</t>
  </si>
  <si>
    <t>خواجه‌عبدالله انصاری خیابان هشتم کوچه زاوش پلاک ۷ طبقه دوم</t>
  </si>
  <si>
    <t>09128935583</t>
  </si>
  <si>
    <t>در اولویت ارسال</t>
  </si>
  <si>
    <t>آریا</t>
  </si>
  <si>
    <t>خاکساری</t>
  </si>
  <si>
    <t>(پرسنل)</t>
  </si>
  <si>
    <t>رامتین</t>
  </si>
  <si>
    <t>حضرتی</t>
  </si>
  <si>
    <t>عرفان</t>
  </si>
  <si>
    <t>آقاجانی نمین</t>
  </si>
  <si>
    <t>سوهانک-شهرک قائم فاز دوم خیابان خدادادی پلاک 98‌ زنگ بالا سمت چپ</t>
  </si>
  <si>
    <t>09030402821</t>
  </si>
  <si>
    <t>مجتبی</t>
  </si>
  <si>
    <t>زحمتکش</t>
  </si>
  <si>
    <t>پاستا نید</t>
  </si>
  <si>
    <t>تحویل حضوری</t>
  </si>
  <si>
    <t>کرباسچی</t>
  </si>
  <si>
    <t>کافه کی آر بی</t>
  </si>
  <si>
    <t>قم</t>
  </si>
  <si>
    <t xml:space="preserve">خيابان شهيد صدوقي ميدان مفتح خيابان مفتح نبش كوچه 8 </t>
  </si>
  <si>
    <t>09191954192</t>
  </si>
  <si>
    <t>کارت به کارت شده</t>
  </si>
  <si>
    <t>حامد</t>
  </si>
  <si>
    <t>تاج</t>
  </si>
  <si>
    <t>بن کافی</t>
  </si>
  <si>
    <t>ميرداماد - نفت شمالي - كوچه هفتم - نبش كوچه - پلاك 77 - واحد 1</t>
  </si>
  <si>
    <t>09123279184</t>
  </si>
  <si>
    <t>گاندی جنوبی، مرکز خرید گاندی ، طبقه همکف</t>
  </si>
  <si>
    <t>09381113027</t>
  </si>
  <si>
    <t>مهرداد</t>
  </si>
  <si>
    <t>قهوه ترک</t>
  </si>
  <si>
    <t>09124041065</t>
  </si>
  <si>
    <t>رضایی</t>
  </si>
  <si>
    <t>یادگار امام . خیابان دامپزشکی . کوچه پارساییان . کوچه محمودی. پلاک ۱ واحد ۲</t>
  </si>
  <si>
    <t>شهاب</t>
  </si>
  <si>
    <t>بقایی</t>
  </si>
  <si>
    <t>کافه لازارو</t>
  </si>
  <si>
    <t>کرج - مهرشهر - خیابان شهرداری - نبش ۲۰۶</t>
  </si>
  <si>
    <t>09125654823</t>
  </si>
  <si>
    <t>در اولویت ارسال - بابت نحوه ارسال با باربری یا اسنپ با مشتری هماهنگ شود.</t>
  </si>
  <si>
    <t>مهسا</t>
  </si>
  <si>
    <t>اسدی</t>
  </si>
  <si>
    <t>چهارمحال و بختیاری</t>
  </si>
  <si>
    <t>بروجن - میدان امام، خیابان رازی، پلاک ۱۹۱</t>
  </si>
  <si>
    <t>09371698543</t>
  </si>
  <si>
    <t>امیر محمد</t>
  </si>
  <si>
    <t>نواب</t>
  </si>
  <si>
    <t>نیاوران - خ آقائی - ک شهبازنژاد - پ 12 - واحد 6</t>
  </si>
  <si>
    <t>09351100316</t>
  </si>
  <si>
    <t>دوشنبه 6 فروردین 1403</t>
  </si>
  <si>
    <t>حدادفر</t>
  </si>
  <si>
    <t>نیاوران خ شهید باهنر سه راه یاسر خ صادقی قمی ک مینو پ ۸ واحد ۵۰۲</t>
  </si>
  <si>
    <t>09304968818</t>
  </si>
  <si>
    <t>طیب</t>
  </si>
  <si>
    <t>پیش بین</t>
  </si>
  <si>
    <t>خيابان ملاصدرا،خيابان شيخ بهايى (شمالى)، خيابان لادن، پلاك ٢٢، واحد ١٠</t>
  </si>
  <si>
    <t>09105401009</t>
  </si>
  <si>
    <t>عبدالرضا</t>
  </si>
  <si>
    <t>ملک قاسمی</t>
  </si>
  <si>
    <t>کافه دارسین</t>
  </si>
  <si>
    <t>09133423604</t>
  </si>
  <si>
    <t>بلوار جمهوري اسلامي همتي فر نبش كوچه شماره يك</t>
  </si>
  <si>
    <t>ارسال هوایی یا با ماهکس - در اولویت ارسال</t>
  </si>
  <si>
    <t>حجت</t>
  </si>
  <si>
    <t>رفیعی</t>
  </si>
  <si>
    <t>پونک، سیمون بولیوار، خ فکوری، ک هفتم شرقی، پ ۲۲ واحد ۳ غربی</t>
  </si>
  <si>
    <t>09197543109</t>
  </si>
  <si>
    <t>دوشنبه 6 فروردین 1402</t>
  </si>
  <si>
    <t>بهاری</t>
  </si>
  <si>
    <t>کردستان</t>
  </si>
  <si>
    <t>قروه - خیابان سید الجمال- درمانگاه مهدیه- طبقه منفی یک</t>
  </si>
  <si>
    <t>09113456916</t>
  </si>
  <si>
    <t>آرین</t>
  </si>
  <si>
    <t>سپهری</t>
  </si>
  <si>
    <t>یوسف آباد- میدان اسد آبادی- بن بست باغچه بان</t>
  </si>
  <si>
    <t>09113213912</t>
  </si>
  <si>
    <t>مبینا</t>
  </si>
  <si>
    <t>رئیسی</t>
  </si>
  <si>
    <t>جنت آباد شمالی،خیابان مبعث،کوچه بهارستان یکم.پ ۱۱ واحد ۵</t>
  </si>
  <si>
    <t>09039711730</t>
  </si>
  <si>
    <t>تست</t>
  </si>
  <si>
    <t>امید</t>
  </si>
  <si>
    <t>شه‌پسند</t>
  </si>
  <si>
    <t>آتلیه غزاله زند</t>
  </si>
  <si>
    <t>تحویل نیلوفر داده بشه.</t>
  </si>
  <si>
    <t>خیابان ولیعصر، نرسیده به میدان تجریش (جنب اداره پست)</t>
  </si>
  <si>
    <t>09128940658</t>
  </si>
  <si>
    <t>پریسا</t>
  </si>
  <si>
    <t>نیکبخت</t>
  </si>
  <si>
    <t>کافه کاز</t>
  </si>
  <si>
    <t>مشهد</t>
  </si>
  <si>
    <t xml:space="preserve">خیام جنوبی 12 نبش زنبق 2 </t>
  </si>
  <si>
    <t>09367385847</t>
  </si>
  <si>
    <t>سید محمد حسین</t>
  </si>
  <si>
    <t>حسینی</t>
  </si>
  <si>
    <t>کافه فراکو</t>
  </si>
  <si>
    <t>بوشهر</t>
  </si>
  <si>
    <t>09055650705</t>
  </si>
  <si>
    <t>برازجان - دشتستان - خیابان چمران_کوچه۳_روبه روی درمانگاه نبوت</t>
  </si>
  <si>
    <t>فرید</t>
  </si>
  <si>
    <t>مولوی</t>
  </si>
  <si>
    <t>مشهد - خیابان احمدآباد-بابک۶، پلاک۲۱،طبقه۳</t>
  </si>
  <si>
    <t>09154712339</t>
  </si>
  <si>
    <t>کهیار</t>
  </si>
  <si>
    <t>فرامرزی</t>
  </si>
  <si>
    <t>بستنی نوبهار</t>
  </si>
  <si>
    <t>خیابان نوبهار جنب بانک صادرات</t>
  </si>
  <si>
    <t>09188315883</t>
  </si>
  <si>
    <t>کافه سیت اند گو</t>
  </si>
  <si>
    <t>میلاد</t>
  </si>
  <si>
    <t>آشتیانی</t>
  </si>
  <si>
    <t>نیاوران بالاتر از سه راه یاسر نرسیده به پمپ بنزین نیاوران روبه‌رو مجتمع فنی</t>
  </si>
  <si>
    <t>09190236905</t>
  </si>
  <si>
    <t>سه شنبه 7 فروردین 1403</t>
  </si>
  <si>
    <t>فرشاد</t>
  </si>
  <si>
    <t>شیرانی</t>
  </si>
  <si>
    <t>اصفهان</t>
  </si>
  <si>
    <t>ابتدای چهارباغ بالا_جنب سی و سه پل_مرکز خرید فیروزه_طبقه اول_فروشگاه سنجاق</t>
  </si>
  <si>
    <t>09132274506</t>
  </si>
  <si>
    <t>تازه ترین تاریخ رُست ارسال شود.</t>
  </si>
  <si>
    <t>محمد مهدی</t>
  </si>
  <si>
    <t>تیمورنژاد</t>
  </si>
  <si>
    <t>بزرگراه خرازی - بلوار جنگلبان - خیابان امیری صفت - ساختمان پارامیس - ورودی شرقی مسکونی - واحد p12</t>
  </si>
  <si>
    <t>09124253595</t>
  </si>
  <si>
    <t>پرداخت موفق بوده ولی سایت لغو شده زده</t>
  </si>
  <si>
    <t>راز</t>
  </si>
  <si>
    <t>صفایی</t>
  </si>
  <si>
    <t>خیابان ولی عصر، بالاتر از میدان ونک، کوچه دامن افشار، پلاک 55، نیم طبقه سوم، کمیته نامگذاری، خانم صفایی</t>
  </si>
  <si>
    <t>09129355273</t>
  </si>
  <si>
    <t>در بازه 10 - 14 ارسال شود.</t>
  </si>
  <si>
    <t>عطیه</t>
  </si>
  <si>
    <t>هجری</t>
  </si>
  <si>
    <t>09363259118</t>
  </si>
  <si>
    <t>ملاصدرا، شیخ بهایی شمالی، نبش بن بست مهران - شرکت لوتوس پارسیان</t>
  </si>
  <si>
    <t>اردوان</t>
  </si>
  <si>
    <t>یوسفی</t>
  </si>
  <si>
    <t>کافه آرمه</t>
  </si>
  <si>
    <t>برزیل های 750 گرمی با فاکتور و بسته بندی جدا ارسال شوند.</t>
  </si>
  <si>
    <t xml:space="preserve">خيابان ولي عصر - روبروي پارك ملت - بلوار ناهيد غربي </t>
  </si>
  <si>
    <t>09124047817</t>
  </si>
  <si>
    <t>احمد</t>
  </si>
  <si>
    <t>صفدری</t>
  </si>
  <si>
    <t>کافه رستوران شاندیز صفدری</t>
  </si>
  <si>
    <t>لواسان، میدان نارون، ابتدای جاده افجه</t>
  </si>
  <si>
    <t>09155055425</t>
  </si>
  <si>
    <t>بختیاری</t>
  </si>
  <si>
    <t>کافه آندورا</t>
  </si>
  <si>
    <t>خیابان ایرانشهر پایینتر از کوچه دهخدا پلاک ۵۷ پشت دکه روزنامه فروشی</t>
  </si>
  <si>
    <t>09214428591</t>
  </si>
  <si>
    <t>ادامه تست آتلیه غزاله زند</t>
  </si>
  <si>
    <t>محمد امین</t>
  </si>
  <si>
    <t>زارعی</t>
  </si>
  <si>
    <t>نازی آباد خیابان اکبر مشهدی کوچه رنجبر پلاک 26 واحد 9</t>
  </si>
  <si>
    <t>09307224186</t>
  </si>
  <si>
    <t>ریحانه</t>
  </si>
  <si>
    <t>معروف</t>
  </si>
  <si>
    <t>میدان قدس خیابان دربند خیابان احمدی زمانی بن بست وصال پلاک۳ زنگ۱</t>
  </si>
  <si>
    <t>09101171830</t>
  </si>
  <si>
    <t>مبین</t>
  </si>
  <si>
    <t>بافکر</t>
  </si>
  <si>
    <t>سعادت آباد - بین چهارراه سرو و چهارراه قیصر امین پور - خیابان بخشایش - کوچه بهار ۳ - پلاک ۲۲ - طبقه چهارم</t>
  </si>
  <si>
    <t>09390178040</t>
  </si>
  <si>
    <t>چهارشنبه 8 فروردین 1403</t>
  </si>
  <si>
    <t>امیرحسین</t>
  </si>
  <si>
    <t>هادی</t>
  </si>
  <si>
    <t>کرج</t>
  </si>
  <si>
    <t>کرج، بعد از زیرگذر مترو کرج، شهرک بنفشه، بلوار آخوندی، کوچه اولیایی، پلاک ۱۰، واحد ۵</t>
  </si>
  <si>
    <t>09107891219</t>
  </si>
  <si>
    <t>پنجشنبه 9 فروردین 1403</t>
  </si>
  <si>
    <t xml:space="preserve">احسان </t>
  </si>
  <si>
    <t>روح افزا</t>
  </si>
  <si>
    <t>فاطمه</t>
  </si>
  <si>
    <t>شریفی</t>
  </si>
  <si>
    <t>شیراز</t>
  </si>
  <si>
    <t>آباده - خ عاشورا - کوچه یازدهم- پلاک ۲۱۱</t>
  </si>
  <si>
    <t>09367559250</t>
  </si>
  <si>
    <t>محمودسلطانی</t>
  </si>
  <si>
    <t>کافه نون خامه ای</t>
  </si>
  <si>
    <t>9125858773</t>
  </si>
  <si>
    <t>سراج</t>
  </si>
  <si>
    <t>شاوزی پور</t>
  </si>
  <si>
    <t>کازابلانکا</t>
  </si>
  <si>
    <t>زاهدان</t>
  </si>
  <si>
    <t>خیابان بزرگمهر نبش بزرگمهر 7 کافه رستوران کازابلانکا</t>
  </si>
  <si>
    <t>09374288009</t>
  </si>
  <si>
    <t>رضا</t>
  </si>
  <si>
    <t>دارسین</t>
  </si>
  <si>
    <t>کرمان</t>
  </si>
  <si>
    <t>۰۹۱۳۳۴۲۳۶۰۴</t>
  </si>
  <si>
    <t xml:space="preserve">آذین </t>
  </si>
  <si>
    <t>بیکدلی</t>
  </si>
  <si>
    <t>نولان (ونک)</t>
  </si>
  <si>
    <t xml:space="preserve">میرحسام </t>
  </si>
  <si>
    <t>شوشتری</t>
  </si>
  <si>
    <t xml:space="preserve">سدل‌روم </t>
  </si>
  <si>
    <t>شهرك غرب - خيابان فلامك (استاد شجريان)- نبش كوچه 5</t>
  </si>
  <si>
    <t>09363562764</t>
  </si>
  <si>
    <t>حسین</t>
  </si>
  <si>
    <t>ادریسی پور</t>
  </si>
  <si>
    <t>بندرعباس</t>
  </si>
  <si>
    <t>چهاراه دامایی گوهران ۱۱،ساختمان گوهران،ط۲،واحد۱۵</t>
  </si>
  <si>
    <t>09173617827</t>
  </si>
  <si>
    <t>پریا</t>
  </si>
  <si>
    <t>زارع</t>
  </si>
  <si>
    <t>خیابان مطهری، آسیاباد جنوبی، شرقی ۳، سمت راست، منزل دوم، درب چوبی قهوه‌ای رنگ</t>
  </si>
  <si>
    <t>09370210109</t>
  </si>
  <si>
    <t>سوگند</t>
  </si>
  <si>
    <t>خیابان مدنی،خیابان محمودی،کوچه آرون،پلاک۱۹،طبقه ی اول</t>
  </si>
  <si>
    <t>09121953946</t>
  </si>
  <si>
    <t>بروجن میدان امام، خیابان رازی، پلاک ۱۹۱</t>
  </si>
  <si>
    <t>مریم</t>
  </si>
  <si>
    <t>مشکینی</t>
  </si>
  <si>
    <t>09138072069</t>
  </si>
  <si>
    <t>نیما</t>
  </si>
  <si>
    <t>رنجبر</t>
  </si>
  <si>
    <t>شریعتی،خ قبا،خ زیبا،پلاک ۱۹</t>
  </si>
  <si>
    <t>09123840114</t>
  </si>
  <si>
    <t>محمد حسین</t>
  </si>
  <si>
    <t>فضلی</t>
  </si>
  <si>
    <t>تبریز</t>
  </si>
  <si>
    <t>جاده ی ائل گلی،کوی سهند،کوی دادگستری،خیابان قاضی،کوچه قاضی دوم،پلاک ۴۳،طبقه دوم</t>
  </si>
  <si>
    <t>09144949452</t>
  </si>
  <si>
    <t>صفورا</t>
  </si>
  <si>
    <t>فتاحی</t>
  </si>
  <si>
    <t>تراس</t>
  </si>
  <si>
    <t>لواسان</t>
  </si>
  <si>
    <t>بلوار امام خمينى بعد از ميدان امام خمينى ، ٢٠٠ متر بعد از شهردارى پلاك ٦٩٢ کافه تراس</t>
  </si>
  <si>
    <t>09120209206</t>
  </si>
  <si>
    <t>ادیب فر</t>
  </si>
  <si>
    <t>کافه نگارا</t>
  </si>
  <si>
    <t>کرج ،گوهردشت،کوچه سوم غربی فاز۲،پلاک۶</t>
  </si>
  <si>
    <t>09388638688</t>
  </si>
  <si>
    <t>محسن</t>
  </si>
  <si>
    <t>دادگر</t>
  </si>
  <si>
    <t>میدان المپیک،خیابان بیست و پنجم(جنب پمپ بنزین) نبش کوچه حسینی پلاک ۸ ساختمان امپریال طبقه ۲ واحد ۵</t>
  </si>
  <si>
    <t>09120344066</t>
  </si>
  <si>
    <t>خانه فاموری</t>
  </si>
  <si>
    <t>خيابان جمهوري ، قبل از پل حافظ ، خيابان گشتاسب ، پلاك 6</t>
  </si>
  <si>
    <t>+98 912 430 2636</t>
  </si>
  <si>
    <t>صادقیان</t>
  </si>
  <si>
    <t>مالیان</t>
  </si>
  <si>
    <t>هتل حنا</t>
  </si>
  <si>
    <t>خيابان حافظ، خيابان نوفل لوشاتو، خيابان لولاگر، پلاك ۲</t>
  </si>
  <si>
    <t>+98 937 107 1711</t>
  </si>
  <si>
    <t>ناصر</t>
  </si>
  <si>
    <t>فاتق</t>
  </si>
  <si>
    <t>کافه منگرو</t>
  </si>
  <si>
    <t>بندر عباس ، بولوار طالقانی ، محله اوزیها ،نبش کوچه موج ۱۸ ، کافه دوچرخه</t>
  </si>
  <si>
    <t>09364972091</t>
  </si>
  <si>
    <t>به آدرس کافه دوچرخه ارسال میشود.</t>
  </si>
  <si>
    <t>توسلی</t>
  </si>
  <si>
    <t>شهر ری</t>
  </si>
  <si>
    <t>شهرری، دیلمان، بل امام حسین، خ. مصطفی خمینی، خ. هشت متری ششم حسینی، پلاک 19 ، واحد10</t>
  </si>
  <si>
    <t>09361150934</t>
  </si>
  <si>
    <t>سارا</t>
  </si>
  <si>
    <t>رمضانی</t>
  </si>
  <si>
    <t>شهرک معلم بلوار مولوی کوچه چهارم پلاک ۱۱</t>
  </si>
  <si>
    <t>09188562747</t>
  </si>
  <si>
    <t>صادق</t>
  </si>
  <si>
    <t>اسعدی</t>
  </si>
  <si>
    <t>بینس</t>
  </si>
  <si>
    <t>زنجان</t>
  </si>
  <si>
    <t>شهرک کارمندان فاز ۲ خیابان ۱۱ غربی پلاک ۱۴</t>
  </si>
  <si>
    <t>09370431298</t>
  </si>
  <si>
    <t>شنبه 11 فروردین 1403</t>
  </si>
  <si>
    <t>سه شنبه 14 فروردین 1403</t>
  </si>
  <si>
    <t>نیاوران،خیابان عمار،نرسیده به سه راه یاسر، پلاک ۲۴</t>
  </si>
  <si>
    <t>رستمی</t>
  </si>
  <si>
    <t>کافه پیدا</t>
  </si>
  <si>
    <t>کرج - عظیمیه بلوار کاج( از سمت آزادگان )بعد از شاکرزادگان نرسیده به دوربرگردان پ۳۴۴</t>
  </si>
  <si>
    <t>09122602142</t>
  </si>
  <si>
    <t>ارسال با اسنپ</t>
  </si>
  <si>
    <t>ارسال با آدرس تهران</t>
  </si>
  <si>
    <t xml:space="preserve">خيابان اقاقيا نبش سجاد شرقي </t>
  </si>
  <si>
    <t>09124520454</t>
  </si>
  <si>
    <t>جمعه 10 فروردین 1403</t>
  </si>
  <si>
    <t>خیابان اشراق شمالی ، بعد از میدان برازنده ، مجتمع بهاران ، بلوک چهار ، واحد 433 *تحویل نگهبانی داده شود*</t>
  </si>
  <si>
    <t>امین</t>
  </si>
  <si>
    <t>محمد امینی</t>
  </si>
  <si>
    <t>آذربایجان غربی</t>
  </si>
  <si>
    <t>مهاباد - وفایی ، خیابان ایوبیان ، اپارتمان یاس ، واحد ۱۰</t>
  </si>
  <si>
    <t>09149796532</t>
  </si>
  <si>
    <t>سینا</t>
  </si>
  <si>
    <t>خسروپور</t>
  </si>
  <si>
    <t>کافه فلورانس</t>
  </si>
  <si>
    <t>مرزداران خیابان ابوالفضل نبش کوچه بینظیر پلاک ۸</t>
  </si>
  <si>
    <t>09193803272</t>
  </si>
  <si>
    <t>محمدرضا</t>
  </si>
  <si>
    <t>اخوان عطار</t>
  </si>
  <si>
    <t>کافه دیوا گاردن</t>
  </si>
  <si>
    <t>لواسان - بلوار امام خمینی - بعد از پمپ بنزین - نبش کوچه پونه</t>
  </si>
  <si>
    <t>09128237880</t>
  </si>
  <si>
    <t>یکشنبه 12 فروردین 1403</t>
  </si>
  <si>
    <t>ارشیا</t>
  </si>
  <si>
    <t>گنجی</t>
  </si>
  <si>
    <t>سعادت‌آباد، بالاتر از میدان کاج، خیابان عبقری دوم، دوم شمالی، پلاک یک، ساختمان سرو شیراز</t>
  </si>
  <si>
    <t>09336168575</t>
  </si>
  <si>
    <t>شایا</t>
  </si>
  <si>
    <t>روشن</t>
  </si>
  <si>
    <t>ساری - میدان امام-بلوار پاسداران-جنب دیوان محاسبات</t>
  </si>
  <si>
    <t>09035335242</t>
  </si>
  <si>
    <t>حمیدرضا</t>
  </si>
  <si>
    <t>کاطمی</t>
  </si>
  <si>
    <t>گیلان</t>
  </si>
  <si>
    <t>ماسال - خیابان معلم-کوچه شهید مهیار کاظمی-ساختمان مهیار-واحد۴</t>
  </si>
  <si>
    <t>09116197335</t>
  </si>
  <si>
    <t>کافه ناتور</t>
  </si>
  <si>
    <t>خ کریمخان خ عضدی (ابان جنوبی) پایین تر از بیمارستان ابان پلاک ۳۸</t>
  </si>
  <si>
    <t>09121112126</t>
  </si>
  <si>
    <t>آرش</t>
  </si>
  <si>
    <t>میرخسروی</t>
  </si>
  <si>
    <t>گلستان</t>
  </si>
  <si>
    <t>گرگان - میدان باهنر- رو به روی باهنر سوم- مصالح ساختمانی میرخسروی</t>
  </si>
  <si>
    <t>09197464616</t>
  </si>
  <si>
    <t>میرپوریا</t>
  </si>
  <si>
    <t>سید حاتمی</t>
  </si>
  <si>
    <t>کافه کیوباکس</t>
  </si>
  <si>
    <t>لاهیجان - خیابان حشمت رو به رو ورزشگاه شهدا ما بین حشمت ۶ و ۸</t>
  </si>
  <si>
    <t>09194153151</t>
  </si>
  <si>
    <t>کیانا</t>
  </si>
  <si>
    <t>حسین پور</t>
  </si>
  <si>
    <t>کافه کینو</t>
  </si>
  <si>
    <t>خیابان مطهری بعد از چهار راه مفتح به سمت سهروردی پلاک ۲۱۲ طبقه دوم</t>
  </si>
  <si>
    <t>09931172980</t>
  </si>
  <si>
    <t>ارسال بعد از ساعت 17</t>
  </si>
  <si>
    <t>زمانی</t>
  </si>
  <si>
    <t>فارس</t>
  </si>
  <si>
    <t>شیراز - بلوار استقلال(زرهی)، کوچه ۲۴، پلاک ۲۲۱</t>
  </si>
  <si>
    <t>09173136273</t>
  </si>
  <si>
    <t>شانی</t>
  </si>
  <si>
    <t>اتوبان ارتش.شهرک نفت. بلوار کنگان.کوچه کنگان یکم.پلاک ۳۳.واحد ۲</t>
  </si>
  <si>
    <t>09127140173</t>
  </si>
  <si>
    <t>شیدوش</t>
  </si>
  <si>
    <t>نظری</t>
  </si>
  <si>
    <t>کافه شیدوش</t>
  </si>
  <si>
    <t>09363536836</t>
  </si>
  <si>
    <t>کرج - مهرشهر کمربندی گلستان بین اول و دوم شرقی ساختمان tbc - تحویل بعد از ساعت 18</t>
  </si>
  <si>
    <t>دوشنبه 13 فروردین 1403</t>
  </si>
  <si>
    <t>شیرخدایی</t>
  </si>
  <si>
    <t>کافه رانوی لانژ</t>
  </si>
  <si>
    <t xml:space="preserve"> ايران مال - درب جنوب - روبروي آبنما موزيكال</t>
  </si>
  <si>
    <t>09128188878</t>
  </si>
  <si>
    <t>عطوفی</t>
  </si>
  <si>
    <t>کافه ماک</t>
  </si>
  <si>
    <t>انسجام کوچه ۱۶ فرعی آخر خیابان آرمیده پلاک ۷۴</t>
  </si>
  <si>
    <t>09195756651</t>
  </si>
  <si>
    <t>میری</t>
  </si>
  <si>
    <t>ملکشهر خیابان مطهری کوچه 35 پلاک 44 واحد 3</t>
  </si>
  <si>
    <t>09337347280</t>
  </si>
  <si>
    <t>آیدا</t>
  </si>
  <si>
    <t>بلوار شهید بهشتی _ بعد از سه راه ۲۲ بهمن _ روبه روی سازمان همیاری و شهرداری _ کوی فاطمه زهرا _ پلاک ۲۴_ واحد ۴</t>
  </si>
  <si>
    <t>09183290189</t>
  </si>
  <si>
    <t>سمینی</t>
  </si>
  <si>
    <t>سونیا</t>
  </si>
  <si>
    <t>بیگی</t>
  </si>
  <si>
    <t>خیابان میر.خیابان مصلی. کوچه ششم. پلاک7. زنگ صفرپنج</t>
  </si>
  <si>
    <t>09131173788</t>
  </si>
  <si>
    <t>سروش</t>
  </si>
  <si>
    <t>محرمی</t>
  </si>
  <si>
    <t>کافه کاو</t>
  </si>
  <si>
    <t>کوی قائم - بازارچه کوی قائم - جنب رستوران تمدن - کافه کاو(انتهای خیبر 7)</t>
  </si>
  <si>
    <t>09102030815</t>
  </si>
  <si>
    <t>فرزان</t>
  </si>
  <si>
    <t>قاطع</t>
  </si>
  <si>
    <t>انتهای خیابان یوسف آباد، نبش 69 ام، ساختمان بانک ایران زمین</t>
  </si>
  <si>
    <t>09308185332</t>
  </si>
  <si>
    <t>غلامی شه بندی</t>
  </si>
  <si>
    <t>کافه قهومون</t>
  </si>
  <si>
    <t>ساری - ساری میدان امام بلوار آزادی خیابان بعثت بین بعثت ۲ و ۴</t>
  </si>
  <si>
    <t>09376143341</t>
  </si>
  <si>
    <t>سید علی</t>
  </si>
  <si>
    <t>کافه نیل</t>
  </si>
  <si>
    <t>چهار راه فلسطین، ابتدای خیابان استانداری. جنب مادی فرشادی غربی</t>
  </si>
  <si>
    <t>09134434253</t>
  </si>
  <si>
    <t>سحر</t>
  </si>
  <si>
    <t>جاوید</t>
  </si>
  <si>
    <t>کرج - منطقه 8، بلوار مطهری، خیابان حمزه، پلاک ۱۳۶، ساختمان پارسیان، طبقه 3واحد 7</t>
  </si>
  <si>
    <t>09021518090</t>
  </si>
  <si>
    <t>نصری</t>
  </si>
  <si>
    <t>کافه قرار</t>
  </si>
  <si>
    <t>همدان</t>
  </si>
  <si>
    <t xml:space="preserve">مجتمع مسکونی سعیدیه بخش اداری پشت بانک مسکن </t>
  </si>
  <si>
    <t>09129376163</t>
  </si>
  <si>
    <t>کوروش</t>
  </si>
  <si>
    <t>بهادری</t>
  </si>
  <si>
    <t>کافه زکو</t>
  </si>
  <si>
    <t>شیراز - خیابان ولیعصر قصرالدشت بین کوچه ۶ و ۸</t>
  </si>
  <si>
    <t>09359395582</t>
  </si>
  <si>
    <t>مهدی زاده</t>
  </si>
  <si>
    <t>خوزستان</t>
  </si>
  <si>
    <t>09123937177</t>
  </si>
  <si>
    <t>ارسال با تیپاکس</t>
  </si>
  <si>
    <t>پورمحمودیان</t>
  </si>
  <si>
    <t>خیابان آیت الله کاشانی خیابان بهنام نبش فهیمی جنب افق کوروش پلاک ۱۶</t>
  </si>
  <si>
    <t>09127900928</t>
  </si>
  <si>
    <t>فهیمه</t>
  </si>
  <si>
    <t>قدم یاری</t>
  </si>
  <si>
    <t>کافه کُر</t>
  </si>
  <si>
    <t>بزرگراه حقانى بلوار كتابخانه ملى ضلع جنوبى پرديس تئاتر موسيقى</t>
  </si>
  <si>
    <t xml:space="preserve">اهواز - سه راه فرودگاه. ب سلیمانی. خ عباسپور جنب شرکت ملی حفاری(خیابان پمپ بنزین جواهری)،ابتدای خیابان منازل فرمانداری،بلوک 6  </t>
  </si>
  <si>
    <t>09124431359</t>
  </si>
  <si>
    <t>کوهی</t>
  </si>
  <si>
    <t>قزوین</t>
  </si>
  <si>
    <t>تاکستان - خیابان معلم خ شهید محرم شاهد هشت پلاک ۲۳</t>
  </si>
  <si>
    <t>09399422142</t>
  </si>
  <si>
    <t>دانیال</t>
  </si>
  <si>
    <t>دهبان نژاد</t>
  </si>
  <si>
    <t>اهواز - شهرک نفت،فاز ۵،خیابان آبان ۲،پلاک ۱۲۱۷</t>
  </si>
  <si>
    <t>09376324393</t>
  </si>
  <si>
    <t>ارسال با ماهکس</t>
  </si>
  <si>
    <t>مولایی</t>
  </si>
  <si>
    <t>کافه ویوو لانژ</t>
  </si>
  <si>
    <t>حجتی</t>
  </si>
  <si>
    <t>کافه بیکری کروسان مژده</t>
  </si>
  <si>
    <t>09373955769</t>
  </si>
  <si>
    <t>09197844409</t>
  </si>
  <si>
    <t>کافه بیکری کروسان روشا</t>
  </si>
  <si>
    <t>نياوران چهارراه مژده خيابان مقدسي نبش احمدي زماني - پیرهادی 09124031732</t>
  </si>
  <si>
    <t>دزاشيب - سه راه عمار - دپارتمان روشا –  طبقه منفي يك  - امانی 09391624793</t>
  </si>
  <si>
    <t xml:space="preserve">انتهاي اتوبان امام علي - بلوار ارتش - خيابان نخل - كوچه خسرو - مجتمع تجاري شميران سنتر - واحد ۶۱۶ </t>
  </si>
  <si>
    <t>پورسیدی</t>
  </si>
  <si>
    <t>سعادت آباد میدان فرهنگ بلوار فرهنگ خیابان ۱۶ شرقی پلاک ۱۸ واحد ۳۰۴</t>
  </si>
  <si>
    <t>09121228264</t>
  </si>
  <si>
    <t>حشمت</t>
  </si>
  <si>
    <t>09905544965</t>
  </si>
  <si>
    <t>انتهای کارگرشمالی- خیابان نوزدهم 19- پلاک 59- زنگ 4 *پلاک ۵۹ واقع در خیابان نوزدهم و در تقاطع والفجر ۲ واقع شده است*</t>
  </si>
  <si>
    <t xml:space="preserve">مجتبی </t>
  </si>
  <si>
    <t>محمودی</t>
  </si>
  <si>
    <t>کافه تتا</t>
  </si>
  <si>
    <t>آذربایجان شرقی</t>
  </si>
  <si>
    <t>تبریز - شهرک ولیعصر، فلکه مخابرات به سمت اوحدی</t>
  </si>
  <si>
    <t>09142223767</t>
  </si>
  <si>
    <t>کرج - بعد از زیرگذر مترو کرج، شهرک بنفشه، بلوار آخوندی، کوچه اولیایی، پلاک ۱۰، واحد ۵</t>
  </si>
  <si>
    <t>09124302636</t>
  </si>
  <si>
    <t>نسیم</t>
  </si>
  <si>
    <t>فراهانی</t>
  </si>
  <si>
    <t xml:space="preserve">میدان تجربش ، خیابان دربندی ( مقصود بیک) ، بعد از سه راه تختی ، نبش کوچه موزه ، ساختمان لوتوس ، پلاک ۳۱ ،( لطفا زنگ ۱۰ رو بزنید ) واحد ۸۲ </t>
  </si>
  <si>
    <t>09122171288</t>
  </si>
  <si>
    <t>بهروز</t>
  </si>
  <si>
    <t>صراف زاده</t>
  </si>
  <si>
    <t>مشهد - بلوار امام علی،رفیعی۸،پلاک۱۶،واحد۱</t>
  </si>
  <si>
    <t>09378060117</t>
  </si>
  <si>
    <t>روتین هفتگی</t>
  </si>
  <si>
    <t>قهرمانی</t>
  </si>
  <si>
    <t>کافه بیکری روستار آوا سنتر</t>
  </si>
  <si>
    <t>09369912100</t>
  </si>
  <si>
    <t>اقدسيه-خيابان موحد دانش-جنب خيابان فيروز بخش-مجتمع تجاري آوا سنتر-طبقه منفي</t>
  </si>
  <si>
    <t>همراه هدیه عید ارسال شود.</t>
  </si>
  <si>
    <t>40% تخفیف</t>
  </si>
  <si>
    <t>15% تخفیف</t>
  </si>
  <si>
    <t>فاکتور برای آریا با اعمال تخفیف ارسال شود.</t>
  </si>
  <si>
    <t>در انتظار پرداخت</t>
  </si>
  <si>
    <t>سعید</t>
  </si>
  <si>
    <t>آقایی</t>
  </si>
  <si>
    <t>پلتفرم ایران</t>
  </si>
  <si>
    <t>قاضی طباطبائی ۱۰ ،‌سوزن چی ۷ ،‌مجتمع گرند، طبقه اول</t>
  </si>
  <si>
    <t>09307818965</t>
  </si>
  <si>
    <t>هستی</t>
  </si>
  <si>
    <t>رسولی</t>
  </si>
  <si>
    <t>هفت تیر، خیابان مفتح جنوبی، انتهای کوچه‌ی افشار، مجتمع گلسا، واحد ۸۰۱ شمالی</t>
  </si>
  <si>
    <t>09152384424</t>
  </si>
  <si>
    <t>منصوره</t>
  </si>
  <si>
    <t>شجری کهن</t>
  </si>
  <si>
    <t>کافه مانا</t>
  </si>
  <si>
    <t>بندرانزلی - خیابان سپه، پاساژ پارادایس، طبقه سوم</t>
  </si>
  <si>
    <t>09113676587</t>
  </si>
  <si>
    <t>اسحقی</t>
  </si>
  <si>
    <t>کافه آفریقا</t>
  </si>
  <si>
    <t xml:space="preserve">سنندج - خیابان بوستان نرسیده به استخر شین </t>
  </si>
  <si>
    <t>09010145254</t>
  </si>
  <si>
    <t>محمدی</t>
  </si>
  <si>
    <t>کافه لته باز</t>
  </si>
  <si>
    <t xml:space="preserve">چهارراه ولیعصر به سمت تجریش خ بزرگمهر بین خ ظفر و فلسطین مجتمع تجار‌ی بزرگمهر </t>
  </si>
  <si>
    <t>09124508428</t>
  </si>
  <si>
    <t>آقایاری</t>
  </si>
  <si>
    <t>کافه ریور</t>
  </si>
  <si>
    <t>چهارراه فلسطین نبش بانک شهر</t>
  </si>
  <si>
    <t>09392470552</t>
  </si>
  <si>
    <t>بهار</t>
  </si>
  <si>
    <t>رمدانی</t>
  </si>
  <si>
    <t>کافه بهار</t>
  </si>
  <si>
    <t xml:space="preserve">بهشهر - خ پاسداران بالاتر از بیمارستان مهر ابتدای پارک مجاهدین کوچه جنابزاده </t>
  </si>
  <si>
    <t>09128190859</t>
  </si>
  <si>
    <t>میثم</t>
  </si>
  <si>
    <t>شیراز - میدان زرگری، به سمت چمران، ساختمان پزشکی ابن سینا، طبقه 4 واحد 18</t>
  </si>
  <si>
    <t>09123663889</t>
  </si>
  <si>
    <t>علیرضا</t>
  </si>
  <si>
    <t>امانتی</t>
  </si>
  <si>
    <t>کافه ریبار</t>
  </si>
  <si>
    <t>کاشان</t>
  </si>
  <si>
    <t xml:space="preserve">خیابان جانبازان نرسیده به میدان ۱۲ فروردین </t>
  </si>
  <si>
    <t>09386353223</t>
  </si>
  <si>
    <t>چهارشنبه 15 فروردین 1403</t>
  </si>
  <si>
    <t>داود</t>
  </si>
  <si>
    <t>آتش بیک</t>
  </si>
  <si>
    <t>خراسان شمالی</t>
  </si>
  <si>
    <t>09357271386</t>
  </si>
  <si>
    <t>بجنورد - خیابان فردوسی، خیابان جمهوری هفده. پلاک ده. زنگ دوم(وسط) * در صورت عدم حضور، زنگ طبقه اول را بزنید *</t>
  </si>
  <si>
    <t>کاج</t>
  </si>
  <si>
    <t>کرج - گلشهرویلا بلوار حدادی خ کوکب شرقی نبش کوچه حسینی زیرزمین املاک بزرگان</t>
  </si>
  <si>
    <t>09163463643</t>
  </si>
  <si>
    <t>امیر شایان</t>
  </si>
  <si>
    <t>میدان هروی خیابان وفامنش خیابان عقیلی خیابان دلپسند پلاک ۱۷ واحد ۱۷</t>
  </si>
  <si>
    <t>09190243912</t>
  </si>
  <si>
    <t>الناز</t>
  </si>
  <si>
    <t>دادرس</t>
  </si>
  <si>
    <t>خیابان قزوین،دوراهی قپان،خیابان عارف قزوینی ،کوچه توانا۳ پلاک 29 طبقه 3</t>
  </si>
  <si>
    <t>09029257143</t>
  </si>
  <si>
    <t>معصومی</t>
  </si>
  <si>
    <t>سایر ابزارهای چکه‌ای</t>
  </si>
  <si>
    <t>خیابان شیراز جنوبی، بلوار علیخانی غربی، پلاک ۱۴ واحد ۱</t>
  </si>
  <si>
    <t>09125407867</t>
  </si>
  <si>
    <t>اولویت ارسال</t>
  </si>
  <si>
    <t>جلدی</t>
  </si>
  <si>
    <t>قهوه آفریقا</t>
  </si>
  <si>
    <t>چهارراه سعدی به سمت دروازه ارک کوچه شادمان</t>
  </si>
  <si>
    <t>09195241245</t>
  </si>
  <si>
    <t>حانیه</t>
  </si>
  <si>
    <t>امیرزاده</t>
  </si>
  <si>
    <t>V60</t>
  </si>
  <si>
    <t>ولنجک ۸ پااک ۱۸ زنگ ۷ طبقه ۴</t>
  </si>
  <si>
    <t>09121711837</t>
  </si>
  <si>
    <t>محمود</t>
  </si>
  <si>
    <t>درویشیان</t>
  </si>
  <si>
    <t>کافه ژوور</t>
  </si>
  <si>
    <t>سقز - خیابان امام، میدان جمهوری، کوچه پاساژ کوثر، روبروی درب شورای شهر</t>
  </si>
  <si>
    <t>09371193714</t>
  </si>
  <si>
    <t>کافه بیکری روستار سانا سنتر</t>
  </si>
  <si>
    <t>افشین</t>
  </si>
  <si>
    <t>کافه پرا</t>
  </si>
  <si>
    <t>خ فرشته نبش خ بوسنى مركز خريد ملل طبقه همكف</t>
  </si>
  <si>
    <t>09123060890</t>
  </si>
  <si>
    <t>تاریخ رُست جدید</t>
  </si>
  <si>
    <t>بلوار اندرزگو-خيابان علوي-ورودي پاركينگ سانا سنتر-طبقه منفي ۳-ستون ۳۰۴ - آقای افقری 09102136005</t>
  </si>
  <si>
    <t>ارسال تا قبل ساعت 14 - سفارش هامبلا کنسل شد و هزینه به کیف پول مشتری برگشت.</t>
  </si>
  <si>
    <t>گرشاسبی</t>
  </si>
  <si>
    <t>پیتزا تالیانا</t>
  </si>
  <si>
    <t>قیطریه خیابان بالای پارک قیطریه خیابان کتابی خیابان قیطریه سر کوچه سعید</t>
  </si>
  <si>
    <t>09373788488</t>
  </si>
  <si>
    <t>ابوترابی گودرزی</t>
  </si>
  <si>
    <t>کافه ساده</t>
  </si>
  <si>
    <t>بازار مبل یافت اباد خ شاندیز ک اسدیان پ۳۴</t>
  </si>
  <si>
    <t>09395951816</t>
  </si>
  <si>
    <t>ارسال تا قبل ساعت 18</t>
  </si>
  <si>
    <t>خورشید</t>
  </si>
  <si>
    <t>ولنجک.بلواردانشجو.گلستان دوم.پلاک۶.واحد۵شرقی</t>
  </si>
  <si>
    <t>09359804449 - 09129104392</t>
  </si>
  <si>
    <t>آسیاب مناسب دستگاه اسپرسو ساز خانگی دلونگی</t>
  </si>
  <si>
    <t>مجید</t>
  </si>
  <si>
    <t>کافه نوفه</t>
  </si>
  <si>
    <t>نیشابور - خیابان فردوسی شمالی، فردوسی شمالی ۹، داخل کوچه</t>
  </si>
  <si>
    <t>09153526101</t>
  </si>
  <si>
    <t>فیروزبخت</t>
  </si>
  <si>
    <t>کافه ران</t>
  </si>
  <si>
    <t>کرج - گوهردشت خیابان مطهری نرسیده به فلکه اول ،خیابان سوم شرقی فاز ۱ روبروی مجتمع صدف</t>
  </si>
  <si>
    <t>09120046734</t>
  </si>
  <si>
    <t>لغو شده ولی پرداخت موفق بوده</t>
  </si>
  <si>
    <t>باریکانی</t>
  </si>
  <si>
    <t>شهرک غرب، بلوار دادمان، خ درختی، خ سپهر، پ ۶۹. کنار لبنیات اخوان یزدی</t>
  </si>
  <si>
    <t>09120644906</t>
  </si>
  <si>
    <t>سفارت نروژ</t>
  </si>
  <si>
    <t>اسوره</t>
  </si>
  <si>
    <t>سفیر سفارت نروژ</t>
  </si>
  <si>
    <t>سفارت نروژ - آقای فرجی</t>
  </si>
  <si>
    <t>09123581972</t>
  </si>
  <si>
    <t>ارسال تا قبل ساعت 16</t>
  </si>
  <si>
    <t>خيابان شهيد صدوقي، ميدان مفتح ،خيابان مفتح، نبش كوچه هشت</t>
  </si>
  <si>
    <t>خدامی</t>
  </si>
  <si>
    <t>بزرگراه رساات - خیابان بنی هاشم - روبروی خیابان صالحی - پلاک 185 - طبقه اول - آجر رضوان</t>
  </si>
  <si>
    <t>09124081790</t>
  </si>
  <si>
    <t>ضرابیان</t>
  </si>
  <si>
    <t>بابل - شهرک بهزاد نبش شهرک فارابی</t>
  </si>
  <si>
    <t>09353980722</t>
  </si>
  <si>
    <t>صفاریان</t>
  </si>
  <si>
    <t>بلوار شهید صدوقی /کوچه کوکب مجموعه ورزشی انقلاب</t>
  </si>
  <si>
    <t>09127926129</t>
  </si>
  <si>
    <t>جوان</t>
  </si>
  <si>
    <t>وینگز کافی</t>
  </si>
  <si>
    <t>آذربایچان غربی</t>
  </si>
  <si>
    <t>09140415852</t>
  </si>
  <si>
    <t>پنجشنبه 16 فروردین 1403</t>
  </si>
  <si>
    <t>زاهدی</t>
  </si>
  <si>
    <t>09102092467</t>
  </si>
  <si>
    <t xml:space="preserve">بازه ارسال بین 10-16 </t>
  </si>
  <si>
    <t>اشرفی اصفهانی، خیابان قموشی، پلاک ۷۳, واحد ۲ * در صورت عدم حضور، با گیرنده تماس گرفته شود *</t>
  </si>
  <si>
    <t>رامیار</t>
  </si>
  <si>
    <t>خلیلی</t>
  </si>
  <si>
    <t>یوسف‌آباد، میدان سلماس، خیابان شریار، کوچه ۱۰/۱ شرقی، پلاک ۳۳ طبقه۳</t>
  </si>
  <si>
    <t>09128141925</t>
  </si>
  <si>
    <t>قبل ارسال بابت هماهنگی، تماس گرفته شود.</t>
  </si>
  <si>
    <t>حیدری</t>
  </si>
  <si>
    <t>جنت آباد مرکزی - خیابان اقاقیا - خیابان نسترن - خیابان مهر - کوچه سرو ۶ پلاک ۲ واحد ۸</t>
  </si>
  <si>
    <t>09129476829</t>
  </si>
  <si>
    <t>رعنا</t>
  </si>
  <si>
    <t>آزادبخت</t>
  </si>
  <si>
    <t>کافه بابون</t>
  </si>
  <si>
    <t>ارومیه - خیابان درستکار روبروی اکبر جوجه غذای اماده قابلمه</t>
  </si>
  <si>
    <t>09036383804</t>
  </si>
  <si>
    <t>+ فاکتور چاپی</t>
  </si>
  <si>
    <t>محمدامین</t>
  </si>
  <si>
    <t>اتابکی</t>
  </si>
  <si>
    <t>کافه لین</t>
  </si>
  <si>
    <t>بلوار دریا . خیابان موج.مابین توحید سه و چهار پلاک ۸</t>
  </si>
  <si>
    <t>09198362066</t>
  </si>
  <si>
    <t>یاشار</t>
  </si>
  <si>
    <t>تکلو</t>
  </si>
  <si>
    <t>مشهد - بلوار لادن، لادن 5، تقاطع دوم، پلاک 51، ساختمان الین، زنگ 11</t>
  </si>
  <si>
    <t>09336401450</t>
  </si>
  <si>
    <t>جام تاش</t>
  </si>
  <si>
    <t>خیابان ۱۷ شهریور جنوبی روبروی خیابان حداد عادل پلاک ۵۶۵</t>
  </si>
  <si>
    <t>09122932365</t>
  </si>
  <si>
    <t>نگار</t>
  </si>
  <si>
    <t>نقیه</t>
  </si>
  <si>
    <t>کافه دولت</t>
  </si>
  <si>
    <t>خیابان شمس آبادی، کوچه کازرونی، نبش سه راهی، پاساژ امید،طبقه اول</t>
  </si>
  <si>
    <t>09334075144</t>
  </si>
  <si>
    <t>پوریا</t>
  </si>
  <si>
    <t>قدیمی</t>
  </si>
  <si>
    <t>م. باهنر(نیاوران)، ابتدای خ. پاسداران، خ. فرهنگسرا، خ. روحانی، خیابان شکوفه پلاک ۶ برج نیاوران طبقه ی ۷ واحد ۲۸ قدیمی</t>
  </si>
  <si>
    <t>09128387244</t>
  </si>
  <si>
    <t>یاسمن</t>
  </si>
  <si>
    <t>مطهری اصل</t>
  </si>
  <si>
    <t>خ نیاوران ، خ مقدسی ، خیابان محمود احمدی زمانی ، پلاک ۴ واحد ۱۰۰۲</t>
  </si>
  <si>
    <t>09121081921</t>
  </si>
  <si>
    <t>جمعه 17 فروردین 1403</t>
  </si>
  <si>
    <t>عباسی نسب</t>
  </si>
  <si>
    <t>کافه برزیل</t>
  </si>
  <si>
    <t>شهربابک - خیابان حقانی روبروی مدرسه عدالت</t>
  </si>
  <si>
    <t>09198157580</t>
  </si>
  <si>
    <t>حسام الدین</t>
  </si>
  <si>
    <t>09371108439</t>
  </si>
  <si>
    <t>شهرک غرب خ ایران زمین بیمارستان بهمن. تحویل نگهبانی شود. فاطمه اعتمادی موبایل 09363393666</t>
  </si>
  <si>
    <t>تقوی</t>
  </si>
  <si>
    <t>بهراد</t>
  </si>
  <si>
    <t>گیشا، ابتدای خیابان ۳۵، جنب فروشگاه هفت، پلاک ۳۴۶، واحد ۳</t>
  </si>
  <si>
    <t>09013335521</t>
  </si>
  <si>
    <t>هومن</t>
  </si>
  <si>
    <t>امیر آباد، خیابان کارگر شمالی، کوچه هفدهم (نادر ابراهیمی) پلاک ۱۴۰</t>
  </si>
  <si>
    <t>09395509091</t>
  </si>
  <si>
    <t>کرج - مهرشهر کمربندی گلستان بین اول و دوم شرقی ساختمان tbc</t>
  </si>
  <si>
    <t>ایمان</t>
  </si>
  <si>
    <t>نایبی</t>
  </si>
  <si>
    <t>بجنورد - میرزارضای کرمانی ۲۹ پلاک ۲۰ طبقه ۳</t>
  </si>
  <si>
    <t>09155112264</t>
  </si>
  <si>
    <t>شنبه 18 فروردین 1403</t>
  </si>
  <si>
    <t>محمدمهدی</t>
  </si>
  <si>
    <t>علیا</t>
  </si>
  <si>
    <t>کرج - خیابان کسری - خیابان شهید بهشتی - میدان گلها - کوچه نسیم - ساختمان نسیم - طبقه 5 - واحد 11</t>
  </si>
  <si>
    <t>09307770110</t>
  </si>
  <si>
    <t>حتما نزدیک ترین تاریخ رُست ارسال شود.</t>
  </si>
  <si>
    <t>غزاله</t>
  </si>
  <si>
    <t>پیشدادیان</t>
  </si>
  <si>
    <t>دُن کلاب سعادت اباد</t>
  </si>
  <si>
    <t>سعادت اباد-بلوار دریا-روبه روی صراف های جنوب-بین رامشه و گلها- جنب داروخانه پلاک ۵۸ واحد منفی ۲</t>
  </si>
  <si>
    <t>09128494622</t>
  </si>
  <si>
    <t>رحیمی</t>
  </si>
  <si>
    <t>مبارکه - بلوار نیکبخت بانک ملت بلوار نیکبخت مبارکه</t>
  </si>
  <si>
    <t>09131379306</t>
  </si>
  <si>
    <t>تحویل در ساعت کاری</t>
  </si>
  <si>
    <t>کافه بوتیک هتل حنا</t>
  </si>
  <si>
    <t xml:space="preserve">خیابان نوفل لوشاتو - کوچه لولاگر </t>
  </si>
  <si>
    <t>09371071711</t>
  </si>
  <si>
    <t>حتما فاکتور چاپی ارسال شود.</t>
  </si>
  <si>
    <t>خاندار</t>
  </si>
  <si>
    <t>کافه نورم</t>
  </si>
  <si>
    <t>تبریز - ولیعصر فلکه همافر خیابان صادقیان نبش ۱۰ متری فرهنگیان</t>
  </si>
  <si>
    <t>09142430393</t>
  </si>
  <si>
    <t>کافه جوی</t>
  </si>
  <si>
    <t>نظامی</t>
  </si>
  <si>
    <t>09122125497</t>
  </si>
  <si>
    <t>کریم خان - خ سنائی - نبش کوچه نژادکی</t>
  </si>
  <si>
    <t>دلجو</t>
  </si>
  <si>
    <t>ویکافه</t>
  </si>
  <si>
    <t>09051534303</t>
  </si>
  <si>
    <t>منیری</t>
  </si>
  <si>
    <t>خیابان ولی عصر، کوچه قیومی</t>
  </si>
  <si>
    <t>09332631953</t>
  </si>
  <si>
    <t>اینفو کارت قهوه ها حتما ارسال شود.</t>
  </si>
  <si>
    <t>محمودیان</t>
  </si>
  <si>
    <t>کافه آورین لانژ (هتل آتانا)</t>
  </si>
  <si>
    <t>کافه رستوران مارشو</t>
  </si>
  <si>
    <t>شاهین</t>
  </si>
  <si>
    <t>دوانلو</t>
  </si>
  <si>
    <t>09112561453</t>
  </si>
  <si>
    <t>ساری</t>
  </si>
  <si>
    <t>خيابان-پيوندي-چهارراه فدك به پيوندي رستوران مارشو-طبقه 3</t>
  </si>
  <si>
    <t>ميدان فلسطين هتل آتانا</t>
  </si>
  <si>
    <t>09362636774</t>
  </si>
  <si>
    <t xml:space="preserve">خيابان انقلاب خيابان فلسطين نبش كوچه ي نايبي </t>
  </si>
  <si>
    <t>حاجبی</t>
  </si>
  <si>
    <t>کال کافه</t>
  </si>
  <si>
    <t>ابتداي خيابان داماهي - بعد از آتش نشاني - برج ونوس - جنب تارا ماركت</t>
  </si>
  <si>
    <t>09129301400</t>
  </si>
  <si>
    <t>اقدسيه-خيابان موحد دانش-جنب خيابان فيروز بخش-مجتمع تجاري آوا سنتر-طبقه منفي - خانم قهرمانی 09369912100</t>
  </si>
  <si>
    <t>اردبیلی</t>
  </si>
  <si>
    <t>کمکس</t>
  </si>
  <si>
    <t>خیابان سئول، روبروی رستوران استخرونک،کوچه شکری،پلاک 10،زنگ 4 طبقه دوم</t>
  </si>
  <si>
    <t>09397909798</t>
  </si>
  <si>
    <t>هزینه پیشکرایه پرداخت نشده.</t>
  </si>
  <si>
    <t>کافه حیات هزار افسان</t>
  </si>
  <si>
    <t>خیابان فلسطین جنوبی خیابان بزرگمهر کوچه برادران مظفر شمالی</t>
  </si>
  <si>
    <t>شیما</t>
  </si>
  <si>
    <t>معنوی نژاد</t>
  </si>
  <si>
    <t>09122969326</t>
  </si>
  <si>
    <t>تحویل حضوری هزینه پیشکرایه به کیف پول ودت داده شد.</t>
  </si>
  <si>
    <t>ارومیه - بلوار شهید بهشتی مرکز خرید دانشکده بالکن طبقه همکف</t>
  </si>
  <si>
    <t>نغمه</t>
  </si>
  <si>
    <t>جنت آباد مرکزی ( بین آبشناسان و همت ) پایین‌تر از نسترن یکم پلاک ۲۵۰ روبروی شیرینی تاتین، طبقه همکف واحد ۱</t>
  </si>
  <si>
    <t>09355870189</t>
  </si>
  <si>
    <t>ارسال روز زوج</t>
  </si>
  <si>
    <t>حمیدی</t>
  </si>
  <si>
    <t>میدان منیریه، پاساژ کاوه،‌طبقه اول پلاک ۳۵</t>
  </si>
  <si>
    <t>09194869924</t>
  </si>
  <si>
    <t>وليعصر، فلكه مخابرات به سمت اوحدي</t>
  </si>
  <si>
    <t>کافه قنادی اته</t>
  </si>
  <si>
    <t>خيابان فرشته(خيابان فياضي)، نبش پاساژ مريم، پلاك ۱۲۲</t>
  </si>
  <si>
    <t>09124722258</t>
  </si>
  <si>
    <t>نجفی زاده</t>
  </si>
  <si>
    <t>ریاحی</t>
  </si>
  <si>
    <t>کافیمی</t>
  </si>
  <si>
    <t>هدیه</t>
  </si>
  <si>
    <t>پرهام</t>
  </si>
  <si>
    <t>رجبی مهر</t>
  </si>
  <si>
    <t>بلوار قیطریه-خیابان سلیمانی شرقی-کوچه مینو-پلاک ۱۳-واحد ۱</t>
  </si>
  <si>
    <t>09127362617</t>
  </si>
  <si>
    <t>حسام</t>
  </si>
  <si>
    <t>ديباجی جنوبی-رحمانی-بعداز استخر کوثر- نبش یشمی-برج نگین دیباجی - واحد۱۹۱ *تحویل لابی من داده شود*</t>
  </si>
  <si>
    <t>09127790643</t>
  </si>
  <si>
    <t>برومند</t>
  </si>
  <si>
    <t>کافه رزتا</t>
  </si>
  <si>
    <t>بلوار بسيج نبش كوچه ١٦</t>
  </si>
  <si>
    <t>09193533615</t>
  </si>
  <si>
    <t>سیادت</t>
  </si>
  <si>
    <t>مهاباد - وفایی ،کوچه داوودی،پلاک 24</t>
  </si>
  <si>
    <t>09361616143</t>
  </si>
  <si>
    <t>بحرینی</t>
  </si>
  <si>
    <t>یادگار امام خیابان پاسارگاد بعد از کوچه ۵ ساختمان امیرعلی واحد ۷</t>
  </si>
  <si>
    <t>09171774415</t>
  </si>
  <si>
    <t>سید سروش</t>
  </si>
  <si>
    <t>خیابان سعیدیه جنوبی، خیابان متین، کوچه متین۳، پلاک۱۶، واحد یک</t>
  </si>
  <si>
    <t>09030814004</t>
  </si>
  <si>
    <t>کافه پرکو</t>
  </si>
  <si>
    <t>سالار</t>
  </si>
  <si>
    <t>درنگ</t>
  </si>
  <si>
    <t>تبریز - وليعصر ،چهارراه شريعتي به سمت رازي</t>
  </si>
  <si>
    <t>09125006328</t>
  </si>
  <si>
    <t>یکشنبه 19 فروردین 1403</t>
  </si>
  <si>
    <t>میلانی</t>
  </si>
  <si>
    <t>کافه ویژ</t>
  </si>
  <si>
    <t>پردیسان،بلوار امام صادق ، پمپ بنزین توکل نژاد</t>
  </si>
  <si>
    <t>09907508624</t>
  </si>
  <si>
    <t>مستوفی</t>
  </si>
  <si>
    <t>کافه شب های روشن</t>
  </si>
  <si>
    <t>09022159599</t>
  </si>
  <si>
    <t>زمان ارسال سفارش به مشتری اطلاع داده شود.</t>
  </si>
  <si>
    <t>میدان جهاد. برج زاگرس .طبقه ۴ * قبل تحویل بسته با شماره مشتری تماس گرفته شود *</t>
  </si>
  <si>
    <t>خسروی سرشکی</t>
  </si>
  <si>
    <t>کافه نان و شیرینی نیشکر پلاس</t>
  </si>
  <si>
    <t>فرمانیه،بلوار اندرزگو ،پلاک۶۸</t>
  </si>
  <si>
    <t>09386100188</t>
  </si>
  <si>
    <t>مجد</t>
  </si>
  <si>
    <t>حقانی، نرسیده به چهارراه جهان کودک، قبل از دیدار پلاک 19 طبقه 1</t>
  </si>
  <si>
    <t>09123397669</t>
  </si>
  <si>
    <t>آسیاب مناسب دستگاه اسپرسو خانگی دلونگی ۶۸۵</t>
  </si>
  <si>
    <t>کیاوش</t>
  </si>
  <si>
    <t>کافه دارچین</t>
  </si>
  <si>
    <t xml:space="preserve">كرج - جهانشهر - ميدان هلال احمر - خ هلال احمر - نبش كوچه سنبل </t>
  </si>
  <si>
    <t>09368962774</t>
  </si>
  <si>
    <t>کوچکیان</t>
  </si>
  <si>
    <t>خ فاطمی خ دائمی کوچه سرآبادانی پلاک 19 زنگ 7</t>
  </si>
  <si>
    <t>09929860815</t>
  </si>
  <si>
    <t>حتما تاریخ رُست نزدیک برای مشتری ارسال شود.</t>
  </si>
  <si>
    <t>صبوری</t>
  </si>
  <si>
    <t>09126726729</t>
  </si>
  <si>
    <t>خیابان ولیعصر نرسییده به چهار راه سپه جنب پاساژ حکمت ایرانیان پلاک 1021 واحد 6</t>
  </si>
  <si>
    <t>عرفانی نژاد</t>
  </si>
  <si>
    <t>اهواز - گلستان خ فرهنگ ۲ ساختمان ترنج ۷ واحد ۴</t>
  </si>
  <si>
    <t>09167399644</t>
  </si>
  <si>
    <t>شاهرخ</t>
  </si>
  <si>
    <t>مرتضوی راد</t>
  </si>
  <si>
    <t>هرمزگان</t>
  </si>
  <si>
    <t>بندرعباس - خیابان دانشگاه ، بلوار پرفسور خشنودی</t>
  </si>
  <si>
    <t>09303039025</t>
  </si>
  <si>
    <t>اینفوکارت بزرگ هامبلا ارسال شود.</t>
  </si>
  <si>
    <t>مرتضی</t>
  </si>
  <si>
    <t>چراغعلی</t>
  </si>
  <si>
    <t>انتهای کارگر شمالی. روبروی سازمان انرژی اتمی . پژوهشگاه فناوری اطلاعات</t>
  </si>
  <si>
    <t>09125073947</t>
  </si>
  <si>
    <t>حائری کرمانی</t>
  </si>
  <si>
    <t>کافه حیاط</t>
  </si>
  <si>
    <t xml:space="preserve"> بلوار جمهوری رو به روی هتل جهانگردی درب سوم سر در شیروانی منزل حائری</t>
  </si>
  <si>
    <t>09133405213</t>
  </si>
  <si>
    <t>عرفاتی</t>
  </si>
  <si>
    <t>شمیران خیابان باهنر جماران خیابان حسن پور کوچه ششم کوچه قنات پلاک ۹ واحد ۱</t>
  </si>
  <si>
    <t>09122176886</t>
  </si>
  <si>
    <t>الیاسپور</t>
  </si>
  <si>
    <t>بیجار - خیابان طالقانی کوچه بهروز پلاک ۵</t>
  </si>
  <si>
    <t>09366722127</t>
  </si>
  <si>
    <t>کاوه</t>
  </si>
  <si>
    <t>کافه بلوباتل</t>
  </si>
  <si>
    <t>کرج - مهرشهر-بلوارشهرداری-انتهای خیابان ۱۱۱-نبش خیابان ۱۱۷- پلاک ۳۹۸</t>
  </si>
  <si>
    <t>09122024114</t>
  </si>
  <si>
    <t>جلالوند</t>
  </si>
  <si>
    <t>چهارراه ولیعصر ،به سمت ولیعصر شمال ، ۵۰ متر بالاتر از چهارراه ولیعصر ،بین تله پیتزا و ایران ایتالیا ،لمیز کافی</t>
  </si>
  <si>
    <t>09912210129</t>
  </si>
  <si>
    <t>فیلترکافی</t>
  </si>
  <si>
    <t>خ  وزرا - کوچه 11 - پلاک 22 - طبقه اول</t>
  </si>
  <si>
    <t>09122284680</t>
  </si>
  <si>
    <t>مهرنوش</t>
  </si>
  <si>
    <t>ارفعی</t>
  </si>
  <si>
    <t>کافه مهرنوش</t>
  </si>
  <si>
    <t>بهمنی خیابان پست نبش خیابان بهار</t>
  </si>
  <si>
    <t>09170170122</t>
  </si>
  <si>
    <t>بهنام</t>
  </si>
  <si>
    <t>پسندیده</t>
  </si>
  <si>
    <t>کافه وایب</t>
  </si>
  <si>
    <t>اهواز - کیانپارس اردیبهشت شرقی بین دانشور و شهریور</t>
  </si>
  <si>
    <t>09168258954</t>
  </si>
  <si>
    <t>ساسان</t>
  </si>
  <si>
    <t>صمدی خوشخو</t>
  </si>
  <si>
    <t>کافه هما</t>
  </si>
  <si>
    <t>اردبیل</t>
  </si>
  <si>
    <t>چهارراه حافظ به سمت خیابان دانش/جنب گل آرامیس</t>
  </si>
  <si>
    <t>09224986859</t>
  </si>
  <si>
    <t>شبنم</t>
  </si>
  <si>
    <t>کاظمی</t>
  </si>
  <si>
    <t>بلوار اشرفی اصفهانی - بالاتر از پل حکیم- سه راه باغ فیض - خ ناطق نوری- تقاطع ابراهیم نوری - پلاک 9</t>
  </si>
  <si>
    <t>09124862451</t>
  </si>
  <si>
    <t>سفارش لاناتورا به دلیل عدم موجودی لغو و هزینه به کیف پول عودت داده شد.</t>
  </si>
  <si>
    <t>ساعدی</t>
  </si>
  <si>
    <t>خ وزرا، کوچه سوم، پ 24, ط همکف, شرکت حمل و نقل بین المللی پیام عنقا</t>
  </si>
  <si>
    <t>09375469431</t>
  </si>
  <si>
    <t>تاریخ رُست تازه ارسال شود - ارسال تا قبل ساعت 16</t>
  </si>
  <si>
    <t>شهریاری</t>
  </si>
  <si>
    <t>خ حافظ خ نوفل لوشاتو خ رازی نبش بن بست زندوکلی پلاک 50</t>
  </si>
  <si>
    <t>09388910359</t>
  </si>
  <si>
    <t>دوشنبه 20 فروردین 1403</t>
  </si>
  <si>
    <t>شهاب الدین</t>
  </si>
  <si>
    <t>گریوانی</t>
  </si>
  <si>
    <t>خیابان کریمخان، نرسیده به میدان ولیعصر، خیابان به آفرین، پلاک 21</t>
  </si>
  <si>
    <t>09300840980</t>
  </si>
  <si>
    <t>رفعت</t>
  </si>
  <si>
    <t>تهرانسر بلوار گلها نبش کوچه ششم پلاک 125 - شرکت پالایش روغن پاسارگاد</t>
  </si>
  <si>
    <t>09121152024</t>
  </si>
  <si>
    <t>رضوی</t>
  </si>
  <si>
    <t>ازگل، خیابان گلشن، نبش خیابان گلزار، پلاک ۱۹ شرکت فنی مهندسی EIED، داخلی 5409</t>
  </si>
  <si>
    <t>09124968599</t>
  </si>
  <si>
    <t>مصطفی</t>
  </si>
  <si>
    <t>عظیمی موحد</t>
  </si>
  <si>
    <t>کامرانیه شمالی برج روما رزیدنس</t>
  </si>
  <si>
    <t>09301756652</t>
  </si>
  <si>
    <t>شعبانی</t>
  </si>
  <si>
    <t>خیابان ولیعصر،بالاتر از بهشتی،بین کوچه پردیس و نادر،کنار پت شاپ ژیوان،پلاک ۲۰۹۳،واحد ۸، طبقه ۳</t>
  </si>
  <si>
    <t>09120806719</t>
  </si>
  <si>
    <t>صالح</t>
  </si>
  <si>
    <t>رشت - گلسار - بلوار گیلان - بین خ 159 و 161 - گالری ترنج</t>
  </si>
  <si>
    <t>09111380138</t>
  </si>
  <si>
    <t>رسول</t>
  </si>
  <si>
    <t>سرمدی</t>
  </si>
  <si>
    <t>داراباد بعد از اجودانیه کوچه عروجی انتهای کوچه سمت راست کوچه کوهپایه 4 پلاک 46 واحد 208</t>
  </si>
  <si>
    <t>09181316539</t>
  </si>
  <si>
    <t>کافه نولان (پونک)</t>
  </si>
  <si>
    <t>09125690775</t>
  </si>
  <si>
    <t>قانونی</t>
  </si>
  <si>
    <t xml:space="preserve"> امیرآباد شمالی، خیابان هفتم، پلاک ۳۳، طبقه دوم واحد ۷</t>
  </si>
  <si>
    <t>09121611601</t>
  </si>
  <si>
    <t>ارسال بین 9 - 17 / برای هماهنگی ارسال با شماره ۸۸۳۵۳۸۲۰ (شرکت اریس) تماس گرفته شود.</t>
  </si>
  <si>
    <t>ساعت کاری کافه از 18 هست! - هماهنگ شد که آرین 17:30 کافه باشه برای تحویل بسته، همین ساعت ارسال شه لطفا :)</t>
  </si>
  <si>
    <t>ویدا</t>
  </si>
  <si>
    <t>شاهی</t>
  </si>
  <si>
    <t>شرکت پلی ران</t>
  </si>
  <si>
    <t xml:space="preserve">میدان آرژانتین خیابان زاگرس نبش خیابان ۳۱ پلاک ۱۷ ساختمان پلی ران اتصال </t>
  </si>
  <si>
    <t>09335716579</t>
  </si>
  <si>
    <t>ارسال قبل ساعت 16</t>
  </si>
  <si>
    <t>توماسین</t>
  </si>
  <si>
    <t>خانشان</t>
  </si>
  <si>
    <t>کافه کانتینر</t>
  </si>
  <si>
    <t>ارومیه - فدک، خیابان آب، طبقه همکف برج اوریاد</t>
  </si>
  <si>
    <t>09142056576</t>
  </si>
  <si>
    <t>محمدحسن</t>
  </si>
  <si>
    <t>سجاد</t>
  </si>
  <si>
    <t>امیررضا</t>
  </si>
  <si>
    <t>ابطحی</t>
  </si>
  <si>
    <t>پونک، خیابان عدل، کوچه حیدری مقدم شرقی، پلاک ۲۱، واحد ۱۹</t>
  </si>
  <si>
    <t>09153636959</t>
  </si>
  <si>
    <t>آزموده</t>
  </si>
  <si>
    <t>کافه رُزتو</t>
  </si>
  <si>
    <t>09020054259</t>
  </si>
  <si>
    <t>نیاوران - اطلس مال - طبقه همکف</t>
  </si>
  <si>
    <t>ارسال تا قبل ساعت 15</t>
  </si>
  <si>
    <t>حسن زاده</t>
  </si>
  <si>
    <t>کافه احسان</t>
  </si>
  <si>
    <t>علی جمشید</t>
  </si>
  <si>
    <t>کافه تنتو</t>
  </si>
  <si>
    <t>کافه سم بی سم</t>
  </si>
  <si>
    <t>دهخدایی</t>
  </si>
  <si>
    <t>شرکت کالارسان هستی</t>
  </si>
  <si>
    <t>09126727970</t>
  </si>
  <si>
    <t>شهرك غرب ميدان صنعت پاساژ پلاتين حياط</t>
  </si>
  <si>
    <t>09123449771</t>
  </si>
  <si>
    <t>عبدالکریم شریعتی - پلاک 25 - شرکت زپ</t>
  </si>
  <si>
    <t>خيابان نياوران بعد از سه راه ياسر عمارت سين هشتم پلاك 311</t>
  </si>
  <si>
    <t>0933785645</t>
  </si>
  <si>
    <t>امینی</t>
  </si>
  <si>
    <t>فراز</t>
  </si>
  <si>
    <t>چگینی</t>
  </si>
  <si>
    <t>خیابان امام خمینی، مجموعه سعدالسلطنه ، حجره ۴۰ ، دفتر فنی سازمان نوسازی و بهسازی</t>
  </si>
  <si>
    <t>09125817860</t>
  </si>
  <si>
    <t>باغبانی</t>
  </si>
  <si>
    <t>فروشگاه و بیرون بر سی</t>
  </si>
  <si>
    <t>بیرجند - خیابان آزادگان - نبش آزادگان ۶</t>
  </si>
  <si>
    <t>09153634900</t>
  </si>
  <si>
    <t>قیاثی</t>
  </si>
  <si>
    <t>کافه پیل</t>
  </si>
  <si>
    <t>رشت - بلوار دیلمان،نبش کوچه همت، نبش اسنوا</t>
  </si>
  <si>
    <t>09114688769</t>
  </si>
  <si>
    <t>سید حسین</t>
  </si>
  <si>
    <t>اکباتان فاز دو خیابان صارمی خیابان محقق سعید پاساژ گلها</t>
  </si>
  <si>
    <t>09192168701</t>
  </si>
  <si>
    <t>کیارش</t>
  </si>
  <si>
    <t>شیوا</t>
  </si>
  <si>
    <t>تبریز - ولیعصر - فلکه همافر - خیابان صادقیان - جنب گالری لوکس - پلاک ۴ طبقه ۵</t>
  </si>
  <si>
    <t>09146669863</t>
  </si>
  <si>
    <t>سه شنبه 21 فروردین 1403</t>
  </si>
  <si>
    <t>سیاهبالایی</t>
  </si>
  <si>
    <t>قهوه باماهاس</t>
  </si>
  <si>
    <t>سمنان</t>
  </si>
  <si>
    <t>میدان امام علی</t>
  </si>
  <si>
    <t>09117328528</t>
  </si>
  <si>
    <t>پرداخت از کیف پول</t>
  </si>
  <si>
    <t>تحویل حضوری - مبلغ فاکتور از کیف پول مشتری کسر میشود.</t>
  </si>
  <si>
    <t>کیانی</t>
  </si>
  <si>
    <t>کافه پی</t>
  </si>
  <si>
    <t>تبریز - ولیعصر خیابان رودکی انتهای خیابان خوارزمی بعد از دونر درنا پلاک ۱</t>
  </si>
  <si>
    <t>09144146711</t>
  </si>
  <si>
    <t>ارسال با باربری تهران سعادت در صورت امکان ! - سفارش از سیداما به پرو تغییر و مبلغ ما به التفاوت واریز شد.</t>
  </si>
  <si>
    <t>طاهر</t>
  </si>
  <si>
    <t>لپه چی</t>
  </si>
  <si>
    <t>یوسف آباد خیابان ابن سینا کوچه ۲۵ پلاک ۲۵ واحد ۵</t>
  </si>
  <si>
    <t>09124489277</t>
  </si>
  <si>
    <t>پرداخت موفق بوده ولی روی سایت لغو شده</t>
  </si>
  <si>
    <t>کافه زنو</t>
  </si>
  <si>
    <t>خیابان نیاوران، خیابان جماران، بالاتر از جم سنتر، سرای محله جماران</t>
  </si>
  <si>
    <t>09124436563</t>
  </si>
  <si>
    <t>ساری - میدان امام بلوار آزادی خیابان بعثت بین بعثت ۲ و ۴</t>
  </si>
  <si>
    <t>چهارشنبه 22 فروردین 1403</t>
  </si>
  <si>
    <t>آرمین</t>
  </si>
  <si>
    <t>آزادیان</t>
  </si>
  <si>
    <t>09398786314</t>
  </si>
  <si>
    <t>اندرزگو نرسیده به  چهارراه کامرانیه مجتمع تجاری آوان طبقه 6</t>
  </si>
  <si>
    <t>پنجشنبه 23 فروردین 1403</t>
  </si>
  <si>
    <t>زکایی</t>
  </si>
  <si>
    <t>هلو شف</t>
  </si>
  <si>
    <t>زعفرانيه، سه راه آصف، نبش رامكوه</t>
  </si>
  <si>
    <t>09125860219</t>
  </si>
  <si>
    <t>پنجشنبه هانی ارسال کرده.</t>
  </si>
  <si>
    <t>کاژه لانژ</t>
  </si>
  <si>
    <t>کریمی</t>
  </si>
  <si>
    <t xml:space="preserve">خ شهيد فاطمي (دورشهر) بين كوچه 17 و 19 </t>
  </si>
  <si>
    <t>09365088010</t>
  </si>
  <si>
    <t>سپیده</t>
  </si>
  <si>
    <t>منوچهری</t>
  </si>
  <si>
    <t>تی کافه</t>
  </si>
  <si>
    <t>خیابان ولنجک،خیابان چهاردهم،پاساژ توچال،طبقه همکف</t>
  </si>
  <si>
    <t>09123962851</t>
  </si>
  <si>
    <t>پیمان</t>
  </si>
  <si>
    <t>کافه کاکتوس</t>
  </si>
  <si>
    <t>فسا - ۱۵۰متری میدان امامزاده حسن به سمت میدان امام علی سمت چپ</t>
  </si>
  <si>
    <t>09036042506</t>
  </si>
  <si>
    <t>خمسه</t>
  </si>
  <si>
    <t>کافه یوکا</t>
  </si>
  <si>
    <t xml:space="preserve">کرج - مهرشهر فاز ۱ _۱۰۰ غربی پیچک دوم فرعی اول </t>
  </si>
  <si>
    <t>09358281998</t>
  </si>
  <si>
    <t>مطلق</t>
  </si>
  <si>
    <t>آشپزخانه دربار</t>
  </si>
  <si>
    <t>سعادت آباد بلوار فرهنگ کوی فرهنگ سمت چپ فرهنگ سوم روبروی کوچه حسین خانی آشپزخانه دربار پلاک 7</t>
  </si>
  <si>
    <t>09222373066</t>
  </si>
  <si>
    <t>روتین پارت یک هفتگی</t>
  </si>
  <si>
    <t>ماهان</t>
  </si>
  <si>
    <t>جغتایی</t>
  </si>
  <si>
    <t>کافه ایبو</t>
  </si>
  <si>
    <t>مشهد - دانش آموز ۱۹ - نبش چهارراه اول</t>
  </si>
  <si>
    <t>افشارمقدم</t>
  </si>
  <si>
    <t>بلوار نلسون ماندلا، خیابان سلطانی، خیابان مهرداد، پلاک 15، واحد 8</t>
  </si>
  <si>
    <t>09198134263</t>
  </si>
  <si>
    <t>مجتمع مسکونی سعیدیه بخش اداری پشت بانک مسکن</t>
  </si>
  <si>
    <t>کاکاوند</t>
  </si>
  <si>
    <t>09127829283</t>
  </si>
  <si>
    <t>سعادت آباد، بلوار پاک‌نژاد، آسمان سوم شرقی، پلاک ۴۴، واحد ۱۰۱</t>
  </si>
  <si>
    <t>ادب</t>
  </si>
  <si>
    <t>داراب - خیابان پیروزی پایینتر از چهارراه باغ بنفش زبانکده امید</t>
  </si>
  <si>
    <t>09024140897</t>
  </si>
  <si>
    <t>سایر ابزارهای غوطه‌وری</t>
  </si>
  <si>
    <t>سرور</t>
  </si>
  <si>
    <t>جامعی زاده</t>
  </si>
  <si>
    <t>کرج - عظیمیه میدان اسبی خیابان ارکیده پلاک۷۱ واحد ۱۲</t>
  </si>
  <si>
    <t>09197173590</t>
  </si>
  <si>
    <t>سامان</t>
  </si>
  <si>
    <t>خدری</t>
  </si>
  <si>
    <t>دهکده المپیک، شهرک لاله، گلستان یکم، پلاک۳۳, واحد ۱</t>
  </si>
  <si>
    <t>09125337669</t>
  </si>
  <si>
    <t>بیرجند - خیابان معلم، نبش معلم 39</t>
  </si>
  <si>
    <t>سرروی</t>
  </si>
  <si>
    <t>کافه بوتیک شیرینی رلیش</t>
  </si>
  <si>
    <t>خیابان سنگی خیابان بعثت نبش کوچه عرفان ۱۷</t>
  </si>
  <si>
    <t>09364689687</t>
  </si>
  <si>
    <t>سعادتی</t>
  </si>
  <si>
    <t>09123413312</t>
  </si>
  <si>
    <t>اراضی مصلی خیابان هفتم پلاک 114</t>
  </si>
  <si>
    <t>جمعه 24 فروردین 1403</t>
  </si>
  <si>
    <t>حامدی</t>
  </si>
  <si>
    <t>فروشگاه پینچ</t>
  </si>
  <si>
    <t>09370999001</t>
  </si>
  <si>
    <t>ارومیه - بلوار نبوت،انتهاي كوچه 18،مغازه نبش</t>
  </si>
  <si>
    <t>بالا تر از سیدخندان ـ خ خواجه عبدالله انصاری ـ خ تیسفون ـ کوچه چهارم ـ پلاک ۶ ـ واحد ۳</t>
  </si>
  <si>
    <t>09121255784</t>
  </si>
  <si>
    <t>سید معین</t>
  </si>
  <si>
    <t>میردامادی</t>
  </si>
  <si>
    <t>کافه نان استاپ</t>
  </si>
  <si>
    <t>بلوار ارتش خ کنگان بین کنگان چهارم و ششم پلاک 19</t>
  </si>
  <si>
    <t>09023086545</t>
  </si>
  <si>
    <t>خرم آباد - شیرخوارگاه کوچه شهید عظیمی پلاک ۱۰۰ واحد ۴</t>
  </si>
  <si>
    <t>بردیا</t>
  </si>
  <si>
    <t>میرزایی</t>
  </si>
  <si>
    <t>سعادت آباد سرو غربی خ آسمان- آسمان هفت غربی پلاک ۱ واحد ۷</t>
  </si>
  <si>
    <t>09305905763</t>
  </si>
  <si>
    <t>علی اصغر</t>
  </si>
  <si>
    <t>شیری</t>
  </si>
  <si>
    <t>کافه قهوه دان</t>
  </si>
  <si>
    <t>قیدار - خیابان امام خیابان سرچشمه</t>
  </si>
  <si>
    <t>09125410588</t>
  </si>
  <si>
    <t>صابر</t>
  </si>
  <si>
    <t>کیماز</t>
  </si>
  <si>
    <t>کافه کوپیدو</t>
  </si>
  <si>
    <t>کرج - گوهردشت- خیابان هشتم شرقی-فاز یک -پلاک 40</t>
  </si>
  <si>
    <t>09125615277</t>
  </si>
  <si>
    <t>شنبه 25 فروردین 1403</t>
  </si>
  <si>
    <t>کافه دیوان</t>
  </si>
  <si>
    <t>09141198403</t>
  </si>
  <si>
    <t>تبریز - سه‌راه وليعصر،‌به طرف هتل مرمر، روبه‌روي شهرداري منطقه ۵</t>
  </si>
  <si>
    <t xml:space="preserve">عرفان </t>
  </si>
  <si>
    <t>بی باک</t>
  </si>
  <si>
    <t>پویان</t>
  </si>
  <si>
    <t>شیراز - خ نادر کوچه ۳۰پلاک ۶۵</t>
  </si>
  <si>
    <t>09120893453</t>
  </si>
  <si>
    <t>ربیعی</t>
  </si>
  <si>
    <t>ساری - خ امام،خ۲۲بهمن،۲۲بهمن ۹.اولین ک سمت راست،ط ۲،واحد۴ منزل معافی</t>
  </si>
  <si>
    <t>09377497482</t>
  </si>
  <si>
    <t>آذین</t>
  </si>
  <si>
    <t>کافه نولان ونک</t>
  </si>
  <si>
    <t>بلوار آفريقا، بالاتر از چهارراه جهان‌كودك، خيابان والي‌نژاد، پلاك هفت</t>
  </si>
  <si>
    <t>09127682440</t>
  </si>
  <si>
    <t xml:space="preserve">کاشان - خیابان جانبازان نرسیده به میدان ۱۲ فروردین </t>
  </si>
  <si>
    <t xml:space="preserve">تحویل حضوری / هنرجو کارگاه </t>
  </si>
  <si>
    <t>قدوسی</t>
  </si>
  <si>
    <t>کافه لیبرو</t>
  </si>
  <si>
    <t>صهبا</t>
  </si>
  <si>
    <t>یزد</t>
  </si>
  <si>
    <t>صفاییه.خیابان ارشاد اسلامی</t>
  </si>
  <si>
    <t>09123622234</t>
  </si>
  <si>
    <t>ناهید</t>
  </si>
  <si>
    <t>باقری</t>
  </si>
  <si>
    <t>الهیه- خیابان آقابزرگی- خیابان صحرا- خیابان پارسا پلاک32</t>
  </si>
  <si>
    <t>09153010241</t>
  </si>
  <si>
    <t>ظریف</t>
  </si>
  <si>
    <t>دکان قهوه نوزده دو صفر</t>
  </si>
  <si>
    <t>تبریز - بارون آواك روبه روي درب پشتي پاساژ ضرغامي</t>
  </si>
  <si>
    <t>09142155595</t>
  </si>
  <si>
    <t>دیوا گاردن</t>
  </si>
  <si>
    <t>کافه اوریجینز</t>
  </si>
  <si>
    <t>کریمی آذر</t>
  </si>
  <si>
    <t>09143503700</t>
  </si>
  <si>
    <t>تبریز - وليعصر-تقاطع رازي و شهريار-پلاك۱/۱</t>
  </si>
  <si>
    <t>کافه نیروانا</t>
  </si>
  <si>
    <t>ملیکا</t>
  </si>
  <si>
    <t>بیات</t>
  </si>
  <si>
    <t>پاز کافه</t>
  </si>
  <si>
    <t>دزاشیب کوچه افشار</t>
  </si>
  <si>
    <t>09102110518</t>
  </si>
  <si>
    <t>همراه فاکتور چاپی</t>
  </si>
  <si>
    <t>زینب</t>
  </si>
  <si>
    <t>دولتی</t>
  </si>
  <si>
    <t>کافه زین</t>
  </si>
  <si>
    <t xml:space="preserve">بابلسر - دریاکنار خیابان ششم سر کوچه یکم </t>
  </si>
  <si>
    <t>09123513718</t>
  </si>
  <si>
    <t>09153036336</t>
  </si>
  <si>
    <t>سامانی</t>
  </si>
  <si>
    <t>کافه سام</t>
  </si>
  <si>
    <t>سیستان و بلوچستان</t>
  </si>
  <si>
    <t>زاهدان - زيباشهر،خيابان ولايت،ولايت٢،منزل دوم سمت راست،دوطبقه آجرسفال،واحد١</t>
  </si>
  <si>
    <t>09384290028</t>
  </si>
  <si>
    <t xml:space="preserve">خ فرشته نبش خ بوسنى مركز خريد ملل طبقه همكف </t>
  </si>
  <si>
    <t>روتین پارت دو هفتگی</t>
  </si>
  <si>
    <t>دزاشيب - سه راه عمار - دپارتمان روشا – طبقه منفي يك  - امانی 09391624793</t>
  </si>
  <si>
    <t>سیاوش</t>
  </si>
  <si>
    <t>علیپور</t>
  </si>
  <si>
    <t>تبریز - شهرک ارم_منطقه۷_ خیابان بهشت_ جنب اداره ثبت احوال_ پلاک ۶</t>
  </si>
  <si>
    <t>09039439190</t>
  </si>
  <si>
    <t>پرداخت موفق بوده ولی لغو شده</t>
  </si>
  <si>
    <t>بابک</t>
  </si>
  <si>
    <t>خیابان استاد معین،خیابان هاشمی،کوچه رجب علی کریمی،پلاک51،واحد1</t>
  </si>
  <si>
    <t>09215841746</t>
  </si>
  <si>
    <t>سید رضا</t>
  </si>
  <si>
    <t>خلیل آباد - خیابان امام جنب امام ۲۱</t>
  </si>
  <si>
    <t>09158351622</t>
  </si>
  <si>
    <t>ابوالفضل</t>
  </si>
  <si>
    <t>لطفی</t>
  </si>
  <si>
    <t>قهوه نگار</t>
  </si>
  <si>
    <t>ابهر - طالقانی شمالی ، نبش توحید</t>
  </si>
  <si>
    <t>09013234799</t>
  </si>
  <si>
    <t>کاویانی</t>
  </si>
  <si>
    <t>کافه اِران</t>
  </si>
  <si>
    <t>خیابان بهشتی، نرسیده به سهروردی، پلاک ۹۸</t>
  </si>
  <si>
    <t>09125787854</t>
  </si>
  <si>
    <t>صدیقی</t>
  </si>
  <si>
    <t>کافه مدام</t>
  </si>
  <si>
    <t>تجریش خیابان نیاوران -دزاشیب(کبیری) -خیابان رمضانی-نبش کوچه حسینی -پلاک ۷</t>
  </si>
  <si>
    <t>09123401445</t>
  </si>
  <si>
    <t>کافه ویوولانژ</t>
  </si>
  <si>
    <t>بزرگراه ارتش - شمیران سنتر</t>
  </si>
  <si>
    <t>جمالی</t>
  </si>
  <si>
    <t>تهرانپارس-خ دماوند-بعد از تعمیرگاه سایپا مرکزی - کوچه کیمیداروی شرقی-ساختمان سبلان-پ90/73</t>
  </si>
  <si>
    <t>09384396463</t>
  </si>
  <si>
    <t>علاء</t>
  </si>
  <si>
    <t>موسوی تبار</t>
  </si>
  <si>
    <t>اهواز - کوی سعدی - خیابان کارون شرقی ساختمان سبحان پلاک 95 واحد دو طبقه دو</t>
  </si>
  <si>
    <t>09163038760</t>
  </si>
  <si>
    <t xml:space="preserve">آسیاب مناسب دستگاه نوا 149 </t>
  </si>
  <si>
    <t>خنجری</t>
  </si>
  <si>
    <t>سعادت آباد، شهرک مخابرات، بلوار شهید ذبیحی، کوچه استاد شهریار، برج پرواز ۴ طبقه ۶ واحد ۲۳</t>
  </si>
  <si>
    <t>09127834506</t>
  </si>
  <si>
    <t>قزلباش</t>
  </si>
  <si>
    <t>کافه فوکاچا</t>
  </si>
  <si>
    <t>یکشنبه 26 فروردین 1403</t>
  </si>
  <si>
    <t>تفویضی</t>
  </si>
  <si>
    <t>زعفرانیه - خ پسیان - خ باغستان دوم - پ 11 - واحد 161</t>
  </si>
  <si>
    <t>09123104123</t>
  </si>
  <si>
    <t>شیراز - شیراز خیابان ولیعصر قصرالدشت بین کوچه ۶ و ۸</t>
  </si>
  <si>
    <t>بنفشه</t>
  </si>
  <si>
    <t>کافه طهرون کیش</t>
  </si>
  <si>
    <t>پایدار</t>
  </si>
  <si>
    <t>شهرارا،خیابان آرشمهر،کوچه چهلم،پلاک۴،واحد۳</t>
  </si>
  <si>
    <t>09195498480</t>
  </si>
  <si>
    <t>سمیعی</t>
  </si>
  <si>
    <t>بلوار کشاورز خیابن فلسطین کوچه حجت دوست پلاک ۳</t>
  </si>
  <si>
    <t>09366968694</t>
  </si>
  <si>
    <t>هدایتی</t>
  </si>
  <si>
    <t>میدان ونک خیابان ولیعصر خیابان دامن افشار پلاک 55</t>
  </si>
  <si>
    <t>09128369791</t>
  </si>
  <si>
    <t>کافه اُپِل</t>
  </si>
  <si>
    <t>09393741144</t>
  </si>
  <si>
    <t>لاهیجان - روستاي سوستان بالا خيابان مسجد كوچه مهر پنج (خانه روستايي است و پلاك ندارد)</t>
  </si>
  <si>
    <t>کیش</t>
  </si>
  <si>
    <t>کیبل اسکی</t>
  </si>
  <si>
    <t>09037950385</t>
  </si>
  <si>
    <t>نياوران، دزاشيب، خيابان عليرضا افشار، پلاك 10</t>
  </si>
  <si>
    <t>09127891169</t>
  </si>
  <si>
    <t>خيابان حافظ، خيابان نوفل لوشاتو، خيابان لولاگر، پلاك ۲-</t>
  </si>
  <si>
    <t>کافه هاوانا</t>
  </si>
  <si>
    <t>شیراز - قصردشت بين كوچه ٧٦ و ٧٨ رو به رو كلينيك بهبود</t>
  </si>
  <si>
    <t>09171057001</t>
  </si>
  <si>
    <t>حاجیان</t>
  </si>
  <si>
    <t>کافه نان زاگ</t>
  </si>
  <si>
    <t>الهیه خ گلنار پ 56 بالای پارکینگ برج گلنار</t>
  </si>
  <si>
    <t>09122710503</t>
  </si>
  <si>
    <t>قبل ارسال بابت تغییر لاین از شهرام رجبی تائیدیه گرفته شود.</t>
  </si>
  <si>
    <t>پرویزی</t>
  </si>
  <si>
    <t>مهرآباد جنوبی خیابان دانشگاه هوایی شمالی خیابان بهره‌مند پلاک ۲واحد۸</t>
  </si>
  <si>
    <t>09212118917</t>
  </si>
  <si>
    <t>شهرام</t>
  </si>
  <si>
    <t>محمودبیگ</t>
  </si>
  <si>
    <t>اهواز - کوی پلیس جنب زندان کارون خیابان خادم کوچه مهر مجتمع شهریار واحد یک</t>
  </si>
  <si>
    <t>09132857515</t>
  </si>
  <si>
    <t>جواد</t>
  </si>
  <si>
    <t>عموریزی</t>
  </si>
  <si>
    <t>لنجان - زرینشهر خیابان شریعتی کوچه شهدای سبکتکین پلاک ۷۳</t>
  </si>
  <si>
    <t>09103040371</t>
  </si>
  <si>
    <t>جمشید</t>
  </si>
  <si>
    <t>قربانی</t>
  </si>
  <si>
    <t>رستوران هایدا</t>
  </si>
  <si>
    <t xml:space="preserve">سلمانشهر - متل قو </t>
  </si>
  <si>
    <t>09332062194</t>
  </si>
  <si>
    <t>وحید</t>
  </si>
  <si>
    <t>فهیمی</t>
  </si>
  <si>
    <t>کافه یونید</t>
  </si>
  <si>
    <t>صفاییه،خیابان شهید نیرنگ،نبش تقاطع ارشاد،جنب خشک شویی برف</t>
  </si>
  <si>
    <t>09134506849</t>
  </si>
  <si>
    <t>علیرضالو</t>
  </si>
  <si>
    <t>ارومیه - پل قویون. خیابان باقری.خیابان ذوالفقار زاده. نبش کوچه دوم. آپارتمان اسپیر. طبقه ۵. واحد ۵</t>
  </si>
  <si>
    <t>09360003875</t>
  </si>
  <si>
    <t>ابراهیمی</t>
  </si>
  <si>
    <t>کافه رستوران بایسیکل</t>
  </si>
  <si>
    <t>انتهاي اجودانيه. به سمت داراباد. انتهاي كوچه نارنج</t>
  </si>
  <si>
    <t>09101146124</t>
  </si>
  <si>
    <t>کافه رستوران کازابلانکا</t>
  </si>
  <si>
    <t>زاهدان - خیابان بزرگمهر نبش بزرگمهر 7</t>
  </si>
  <si>
    <t>ارسال هوایی</t>
  </si>
  <si>
    <t>دوشنبه 27 فروردین 1403</t>
  </si>
  <si>
    <t>ذبیح</t>
  </si>
  <si>
    <t>کافه am:pm</t>
  </si>
  <si>
    <t>الهه</t>
  </si>
  <si>
    <t>بالاتر از میدان ونک خیابان دامن افشار پلاک 28 شرکت فرادیس البرز</t>
  </si>
  <si>
    <t>09123889115</t>
  </si>
  <si>
    <t>09354126058</t>
  </si>
  <si>
    <t xml:space="preserve">كريمخان ،‌خيابان ايرانشهر، نبش كوجه يگانه </t>
  </si>
  <si>
    <t>عادل</t>
  </si>
  <si>
    <t>رشت - گلسار، بلوار دیلمان، خیابان نبوت، ساختمان ۸۳، واحد ۸</t>
  </si>
  <si>
    <t>09035982191</t>
  </si>
  <si>
    <t>گوهر</t>
  </si>
  <si>
    <t>پروانیا</t>
  </si>
  <si>
    <t>بهشهر - خیابان فرودگاه سمت راست کوچه اول (کوی خرم) داخل کوچه پلاک ۱۱ (سمت چپ درب سوم)</t>
  </si>
  <si>
    <t>09112577697</t>
  </si>
  <si>
    <t>عزیز</t>
  </si>
  <si>
    <t>شریعتی</t>
  </si>
  <si>
    <t>کافه ایستگاه</t>
  </si>
  <si>
    <t>خیابان انقلاب روبروی پارک دانشجو نبش کوچه بالاور</t>
  </si>
  <si>
    <t>09389651016</t>
  </si>
  <si>
    <t>کافه چاملیک</t>
  </si>
  <si>
    <t>شیراز -  کوچه 60 بلوار پاسداران ، زرهی، پلاک 145</t>
  </si>
  <si>
    <t>09399883840</t>
  </si>
  <si>
    <t>آرزو</t>
  </si>
  <si>
    <t>قلی زاد</t>
  </si>
  <si>
    <t>میدان شیخ بهایی سئول پلاک ۱۹ بانک مشترک ایران و ونزوئلا</t>
  </si>
  <si>
    <t>09387342781</t>
  </si>
  <si>
    <t>فریدون</t>
  </si>
  <si>
    <t>نیکنام</t>
  </si>
  <si>
    <t>خیابان مطهری خیابان لارستان کوچه جلالیان پلاک ۲۱</t>
  </si>
  <si>
    <t>09126015675</t>
  </si>
  <si>
    <t>قفل گری</t>
  </si>
  <si>
    <t>شرکت سامسونگ گلف الکترونیکس</t>
  </si>
  <si>
    <t>خيابان وليعصر بالاتر از ظفر نبش خيابان ناصري برج كيان طبقه 19</t>
  </si>
  <si>
    <t>09123504435</t>
  </si>
  <si>
    <t>لشکری</t>
  </si>
  <si>
    <t>کرج - بلوار دانش آموز، خیابان ولیعصر، میدان بسیج، پلاک 46 واحد 8</t>
  </si>
  <si>
    <t>09051489189</t>
  </si>
  <si>
    <t>سلیمانی</t>
  </si>
  <si>
    <t>خیابان هفده شهریور خیابان ابن سینا مقابل بانک ملت پاساژ مدرس پلاک ۷۷</t>
  </si>
  <si>
    <t>09215393731</t>
  </si>
  <si>
    <t>فربد</t>
  </si>
  <si>
    <t xml:space="preserve">مهرداد </t>
  </si>
  <si>
    <t>سعدلونیا</t>
  </si>
  <si>
    <t>خ امام - کوچه باشگاه - پلاک۴۰ - الکتروسمنان</t>
  </si>
  <si>
    <t>09127401078</t>
  </si>
  <si>
    <t>دولت آبادی</t>
  </si>
  <si>
    <t>خيابان ولي عصر نرسيده به سه راه توانير بن بست بخشندگان پلاك ۱ طبقه ۶ واحد 62</t>
  </si>
  <si>
    <t>09365651313</t>
  </si>
  <si>
    <t xml:space="preserve">فاکتور بنام سعید شیخ ثبت و ارسال شود </t>
  </si>
  <si>
    <t>زیرک</t>
  </si>
  <si>
    <t>کافه مدار</t>
  </si>
  <si>
    <t>شهرک اکباتان فاز یک خیابان نفیسی خیابان شکوری غربی روبروی دانشگاه بهشتی بازارچه ده پلاک ۴۸</t>
  </si>
  <si>
    <t>09914274340</t>
  </si>
  <si>
    <t>کافه بالکنچی</t>
  </si>
  <si>
    <t xml:space="preserve">امام خمینی - بهارستان غربی - بعد از چراغ قرمز دوم </t>
  </si>
  <si>
    <t>09131887325</t>
  </si>
  <si>
    <t>بارونی</t>
  </si>
  <si>
    <t>کافه حَمو</t>
  </si>
  <si>
    <t>بلوار خلیج فارس پایین تر از شورای شهر قدیم نبش کوچه نسیم 10</t>
  </si>
  <si>
    <t>09177721382</t>
  </si>
  <si>
    <t>تحویل حضوری / هزینه الوپیک به کیف پول برگشت خورد.</t>
  </si>
  <si>
    <t>استادهاشمی</t>
  </si>
  <si>
    <t>20متری گلستان ک 14 ساختمان گلستان واحد 8 ط 4</t>
  </si>
  <si>
    <t>09123533817</t>
  </si>
  <si>
    <t>کافه هلسی</t>
  </si>
  <si>
    <t xml:space="preserve">شاهرود - خیابان 22 بهمن ، مقابل بانک رفاه مرکزی ، جنب موسسه ملل </t>
  </si>
  <si>
    <t>09196710797</t>
  </si>
  <si>
    <t>سه شنبه 28 فروردین 1403</t>
  </si>
  <si>
    <t>خسروی</t>
  </si>
  <si>
    <t>خ بعثت خ ابوریحان خ گل یاس کوچه 4 پ 74 طبقه 4</t>
  </si>
  <si>
    <t>09379305938</t>
  </si>
  <si>
    <t>هند 150</t>
  </si>
  <si>
    <t>تامارا 150</t>
  </si>
  <si>
    <t>موحدی فر</t>
  </si>
  <si>
    <t>قهوه و کیک سایه</t>
  </si>
  <si>
    <t>رشت</t>
  </si>
  <si>
    <t>بلوار ديلمان، نبش بلوار امام علي</t>
  </si>
  <si>
    <t>09116041874</t>
  </si>
  <si>
    <t>دلشاد</t>
  </si>
  <si>
    <t>نوشاد</t>
  </si>
  <si>
    <t>شکوه فر</t>
  </si>
  <si>
    <t>09122021980</t>
  </si>
  <si>
    <t>غرب به شرق بزرگراه جلال آل احمد - نرسیده به گیشا - ابتدای خیابان پاتریس لومومبا - کوچه ناهید محتشم ( بلوار شرقی ) - پلاک 4 - واحد 2 - گیرنده: شراره خطیب</t>
  </si>
  <si>
    <t>لیلا</t>
  </si>
  <si>
    <t>کافه سارله</t>
  </si>
  <si>
    <t>سنندج -  پارک دیدگاه، مجموعه فامیلی لند</t>
  </si>
  <si>
    <t>09333210223</t>
  </si>
  <si>
    <t>یعقوب</t>
  </si>
  <si>
    <t>خ دانيال جنوبى ,خ شهيدان قائمي,ك٣,فرعى ١ ,بلاك٨</t>
  </si>
  <si>
    <t>09036496291</t>
  </si>
  <si>
    <t>کافه نولان پونک</t>
  </si>
  <si>
    <t>ميدان پونك - بلوار هميلا - بلوار چهارباغ - انتهاي خيابان هشتم</t>
  </si>
  <si>
    <t>کارت به  کارت شده</t>
  </si>
  <si>
    <t>بهنود</t>
  </si>
  <si>
    <t>هلیلیان</t>
  </si>
  <si>
    <t>جردن - بالاتر از اسفندیار - خیابان عاطفی شرقی - پلاک ۳۷- طبقه سوم - شرکت پردازش اطلاعات مالی کاریزما (‌دست چپ)‌</t>
  </si>
  <si>
    <t>09124047146</t>
  </si>
  <si>
    <t>کافه سدل روم</t>
  </si>
  <si>
    <t>میر حسام الدین</t>
  </si>
  <si>
    <t>تاجیک</t>
  </si>
  <si>
    <t>تهرانپارس فلکه اول بلوار برادران قانع جنب بوستان آب</t>
  </si>
  <si>
    <t>09391942344</t>
  </si>
  <si>
    <t>جلالیان</t>
  </si>
  <si>
    <t>کافه رستوران باریکه</t>
  </si>
  <si>
    <t>بابلسر - خیابان چمران - قبل از چمران 1</t>
  </si>
  <si>
    <t>09038521374</t>
  </si>
  <si>
    <t>حكيميه بلوار بهار خ پورمختار شكوفه ١ پ ٤٢ واحد ٢</t>
  </si>
  <si>
    <t>09126840422</t>
  </si>
  <si>
    <t>شیخی</t>
  </si>
  <si>
    <t>تبریز - بالاتر از میدان فهمیده پشت پمپ بنزین خیابان پیام پلاک 79</t>
  </si>
  <si>
    <t>09142399716</t>
  </si>
  <si>
    <t>چهارشنبه 29 فروردین 1403</t>
  </si>
  <si>
    <t>تعظیمی</t>
  </si>
  <si>
    <t xml:space="preserve">تبریز - خیابان دانشسرا بن بست ساسانی - پلاک 95 </t>
  </si>
  <si>
    <t>09226813022</t>
  </si>
  <si>
    <t>آدرس ارسال با هماهنگی مشتری، تغییر کرد.</t>
  </si>
  <si>
    <t>حسابیان</t>
  </si>
  <si>
    <t>کافه لکسون</t>
  </si>
  <si>
    <t>نوشهر - چلندر _ روبه روی وردی چلندر</t>
  </si>
  <si>
    <t>09163074331</t>
  </si>
  <si>
    <t>رامین</t>
  </si>
  <si>
    <t>ائروپرس</t>
  </si>
  <si>
    <t>بوتیک هتل حنا</t>
  </si>
  <si>
    <t>صالحی</t>
  </si>
  <si>
    <t>کافه دویپو</t>
  </si>
  <si>
    <t>پرداخت 14 روزه</t>
  </si>
  <si>
    <t>مشهد - وکیل آباد - نبش حافظ 6</t>
  </si>
  <si>
    <t>09159205885</t>
  </si>
  <si>
    <t xml:space="preserve">هفت تير - خيابان سنايي - نبش نژادكي - پلاك 78 </t>
  </si>
  <si>
    <t>حسنی</t>
  </si>
  <si>
    <t>کاشان - خیابان ایت‌الله کاشانی-انتهای کوچه صاحبقدم-کوچه فروردین ۹-پلاک ۸۸</t>
  </si>
  <si>
    <t>09331614004</t>
  </si>
  <si>
    <t>فاکتور در واتس‌اپ ارسال شود.</t>
  </si>
  <si>
    <t>ثابتی پور</t>
  </si>
  <si>
    <t>کافه نون</t>
  </si>
  <si>
    <t>09354541512</t>
  </si>
  <si>
    <t>مشهد پیروزی پیروزی ۱۱ زکریای ۱۰ پلاک ۱۰۱ واحد ۲ زنگ دوم * برای تحویل، با شماره گیرنده تماس گرفته شود. *</t>
  </si>
  <si>
    <t>گلی</t>
  </si>
  <si>
    <t>کافه طیف</t>
  </si>
  <si>
    <t xml:space="preserve">خیابان کریمخان خیابان سنایی پلاک 166 </t>
  </si>
  <si>
    <t>09024342502</t>
  </si>
  <si>
    <t>پنجشنبه 30 فروردین 1403</t>
  </si>
  <si>
    <t>فرنوش</t>
  </si>
  <si>
    <t>واله</t>
  </si>
  <si>
    <t>جردن، خیابان دیدار شمالی، بن بست کیش، پلاک ٣۵، واحد ٢</t>
  </si>
  <si>
    <t>09122156561</t>
  </si>
  <si>
    <t>کسری</t>
  </si>
  <si>
    <t>علیدادی</t>
  </si>
  <si>
    <t>شوروم هورکا</t>
  </si>
  <si>
    <t>کیش، بلوار ایران، میدان اقتصاد، خ اقتصاد یکم، ساختمان EX25,</t>
  </si>
  <si>
    <t>09347692448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</si>
</sst>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_-* #,##0\-;_-* &quot;-&quot;??_-;_-@_-"/>
    <numFmt numFmtId="165" formatCode="[$-960429]dddd\,\ d\ mmmm\ yyyy;@"/>
    <numFmt numFmtId="166" formatCode="_-&quot;$&quot;\ * #,##0_-;_-&quot;$&quot;\ * #,##0\-;_-&quot;$&quot;\ * &quot;-&quot;??_-;_-@_-"/>
    <numFmt numFmtId="167" formatCode="0.000"/>
    <numFmt numFmtId="168" formatCode="[$-3000401]0"/>
    <numFmt numFmtId="169" formatCode="[$-3000401]0.#"/>
    <numFmt numFmtId="170" formatCode="[$-3000401]0.##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7" tint="0.59999389629810485"/>
      <name val="IBM Plex Sans Arabic"/>
      <family val="2"/>
    </font>
    <font>
      <b/>
      <sz val="26"/>
      <color theme="1"/>
      <name val="XXAAVV Demo011 Extra Bold"/>
      <family val="2"/>
      <charset val="178"/>
    </font>
    <font>
      <b/>
      <sz val="14"/>
      <color theme="1"/>
      <name val="IBM Plex Sans Arabic"/>
      <family val="2"/>
    </font>
    <font>
      <b/>
      <sz val="14"/>
      <color theme="7" tint="0.5999938962981048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9" tint="0.39997558519241921"/>
      <name val="Calibri"/>
      <family val="2"/>
      <scheme val="minor"/>
    </font>
    <font>
      <b/>
      <sz val="14"/>
      <color theme="8" tint="0.39997558519241921"/>
      <name val="Calibri"/>
      <family val="2"/>
      <scheme val="minor"/>
    </font>
    <font>
      <b/>
      <sz val="14"/>
      <color theme="7" tint="0.3999755851924192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4"/>
      <color rgb="FF7030A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9">
    <xf numFmtId="0" fontId="0" fillId="0" borderId="0" xfId="0"/>
    <xf numFmtId="0" fontId="3" fillId="0" borderId="3" xfId="0" applyFont="1" applyBorder="1" applyAlignment="1">
      <alignment horizontal="center"/>
    </xf>
    <xf numFmtId="164" fontId="3" fillId="0" borderId="3" xfId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2" fontId="3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3" xfId="0" applyFont="1" applyBorder="1" applyAlignment="1" applyProtection="1">
      <alignment horizontal="center" vertical="center"/>
      <protection locked="0"/>
    </xf>
    <xf numFmtId="1" fontId="7" fillId="0" borderId="3" xfId="0" applyNumberFormat="1" applyFont="1" applyBorder="1" applyAlignment="1" applyProtection="1">
      <alignment horizontal="center" vertical="center"/>
      <protection locked="0"/>
    </xf>
    <xf numFmtId="165" fontId="7" fillId="0" borderId="3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164" fontId="7" fillId="0" borderId="3" xfId="1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>
      <alignment horizontal="center" vertical="center"/>
    </xf>
    <xf numFmtId="164" fontId="7" fillId="0" borderId="3" xfId="1" applyNumberFormat="1" applyFont="1" applyFill="1" applyBorder="1" applyAlignment="1" applyProtection="1">
      <alignment horizontal="center" vertical="center"/>
      <protection locked="0"/>
    </xf>
    <xf numFmtId="166" fontId="7" fillId="0" borderId="3" xfId="2" applyNumberFormat="1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164" fontId="10" fillId="0" borderId="3" xfId="1" applyNumberFormat="1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164" fontId="6" fillId="0" borderId="2" xfId="1" applyNumberFormat="1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49" fontId="6" fillId="5" borderId="3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67" fontId="6" fillId="5" borderId="3" xfId="0" applyNumberFormat="1" applyFont="1" applyFill="1" applyBorder="1" applyAlignment="1">
      <alignment horizontal="center" vertical="center"/>
    </xf>
    <xf numFmtId="1" fontId="6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167" fontId="6" fillId="2" borderId="3" xfId="0" applyNumberFormat="1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67" fontId="6" fillId="3" borderId="3" xfId="0" applyNumberFormat="1" applyFont="1" applyFill="1" applyBorder="1" applyAlignment="1">
      <alignment horizontal="center" vertical="center"/>
    </xf>
    <xf numFmtId="1" fontId="6" fillId="3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 applyProtection="1">
      <alignment horizontal="center" vertical="center"/>
      <protection locked="0"/>
    </xf>
    <xf numFmtId="1" fontId="7" fillId="7" borderId="3" xfId="0" applyNumberFormat="1" applyFont="1" applyFill="1" applyBorder="1" applyAlignment="1" applyProtection="1">
      <alignment horizontal="center" vertical="center"/>
      <protection locked="0"/>
    </xf>
    <xf numFmtId="0" fontId="7" fillId="7" borderId="5" xfId="0" applyFont="1" applyFill="1" applyBorder="1" applyAlignment="1" applyProtection="1">
      <alignment horizontal="center" vertical="center"/>
      <protection locked="0"/>
    </xf>
    <xf numFmtId="0" fontId="7" fillId="8" borderId="3" xfId="0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/>
    </xf>
    <xf numFmtId="164" fontId="7" fillId="7" borderId="3" xfId="1" applyNumberFormat="1" applyFont="1" applyFill="1" applyBorder="1" applyAlignment="1">
      <alignment horizontal="center" vertical="center"/>
    </xf>
    <xf numFmtId="0" fontId="8" fillId="7" borderId="4" xfId="0" applyFont="1" applyFill="1" applyBorder="1" applyAlignment="1" applyProtection="1">
      <alignment horizontal="center" vertical="center"/>
      <protection locked="0"/>
    </xf>
    <xf numFmtId="0" fontId="7" fillId="7" borderId="2" xfId="0" applyFont="1" applyFill="1" applyBorder="1" applyAlignment="1">
      <alignment horizontal="center" vertical="center"/>
    </xf>
    <xf numFmtId="164" fontId="7" fillId="7" borderId="3" xfId="1" applyNumberFormat="1" applyFont="1" applyFill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165" fontId="14" fillId="0" borderId="3" xfId="0" applyNumberFormat="1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164" fontId="14" fillId="0" borderId="3" xfId="1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 applyProtection="1">
      <alignment horizontal="center" vertical="center"/>
      <protection locked="0"/>
    </xf>
    <xf numFmtId="0" fontId="14" fillId="4" borderId="2" xfId="0" applyFont="1" applyFill="1" applyBorder="1" applyAlignment="1">
      <alignment horizontal="center" vertical="center"/>
    </xf>
    <xf numFmtId="164" fontId="14" fillId="0" borderId="3" xfId="1" applyNumberFormat="1" applyFont="1" applyFill="1" applyBorder="1" applyAlignment="1" applyProtection="1">
      <alignment horizontal="center" vertical="center"/>
      <protection locked="0"/>
    </xf>
    <xf numFmtId="49" fontId="14" fillId="0" borderId="3" xfId="0" applyNumberFormat="1" applyFont="1" applyBorder="1" applyAlignment="1" applyProtection="1">
      <alignment horizontal="center" vertical="center"/>
      <protection locked="0"/>
    </xf>
    <xf numFmtId="0" fontId="14" fillId="4" borderId="4" xfId="0" applyFont="1" applyFill="1" applyBorder="1" applyAlignment="1" applyProtection="1">
      <alignment horizontal="center" vertical="center"/>
      <protection locked="0"/>
    </xf>
    <xf numFmtId="1" fontId="15" fillId="0" borderId="3" xfId="0" applyNumberFormat="1" applyFont="1" applyBorder="1" applyAlignment="1" applyProtection="1">
      <alignment horizontal="center" vertical="center"/>
      <protection locked="0"/>
    </xf>
    <xf numFmtId="168" fontId="7" fillId="0" borderId="3" xfId="0" applyNumberFormat="1" applyFont="1" applyBorder="1" applyAlignment="1" applyProtection="1">
      <alignment horizontal="center" vertical="center"/>
      <protection locked="0"/>
    </xf>
    <xf numFmtId="169" fontId="7" fillId="0" borderId="3" xfId="0" applyNumberFormat="1" applyFont="1" applyBorder="1" applyAlignment="1" applyProtection="1">
      <alignment horizontal="center" vertical="center"/>
      <protection locked="0"/>
    </xf>
    <xf numFmtId="170" fontId="7" fillId="0" borderId="3" xfId="0" applyNumberFormat="1" applyFont="1" applyBorder="1" applyAlignment="1" applyProtection="1">
      <alignment horizontal="center" vertical="center"/>
      <protection locked="0"/>
    </xf>
    <xf numFmtId="49" fontId="7" fillId="2" borderId="3" xfId="0" applyNumberFormat="1" applyFont="1" applyFill="1" applyBorder="1" applyAlignment="1" applyProtection="1">
      <alignment horizontal="center" vertical="center"/>
      <protection locked="0"/>
    </xf>
    <xf numFmtId="165" fontId="7" fillId="7" borderId="3" xfId="0" applyNumberFormat="1" applyFont="1" applyFill="1" applyBorder="1" applyAlignment="1" applyProtection="1">
      <alignment horizontal="center" vertical="center"/>
      <protection locked="0"/>
    </xf>
    <xf numFmtId="166" fontId="7" fillId="7" borderId="3" xfId="2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 applyProtection="1">
      <alignment horizontal="center" vertical="center"/>
      <protection locked="0"/>
    </xf>
    <xf numFmtId="49" fontId="7" fillId="7" borderId="3" xfId="0" applyNumberFormat="1" applyFont="1" applyFill="1" applyBorder="1" applyAlignment="1" applyProtection="1">
      <alignment horizontal="center" vertical="center"/>
      <protection locked="0"/>
    </xf>
    <xf numFmtId="1" fontId="7" fillId="0" borderId="3" xfId="0" applyNumberFormat="1" applyFont="1" applyBorder="1" applyAlignment="1" applyProtection="1">
      <alignment horizontal="center" vertical="center" readingOrder="2"/>
      <protection locked="0"/>
    </xf>
    <xf numFmtId="0" fontId="7" fillId="9" borderId="3" xfId="0" applyFont="1" applyFill="1" applyBorder="1" applyAlignment="1" applyProtection="1">
      <alignment horizontal="center" vertical="center"/>
      <protection locked="0"/>
    </xf>
    <xf numFmtId="0" fontId="7" fillId="9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164" fontId="7" fillId="9" borderId="3" xfId="1" applyNumberFormat="1" applyFont="1" applyFill="1" applyBorder="1" applyAlignment="1">
      <alignment horizontal="center" vertical="center"/>
    </xf>
    <xf numFmtId="0" fontId="8" fillId="9" borderId="4" xfId="0" applyFont="1" applyFill="1" applyBorder="1" applyAlignment="1" applyProtection="1">
      <alignment horizontal="center" vertical="center"/>
      <protection locked="0"/>
    </xf>
    <xf numFmtId="0" fontId="7" fillId="9" borderId="2" xfId="0" applyFont="1" applyFill="1" applyBorder="1" applyAlignment="1">
      <alignment horizontal="center" vertical="center"/>
    </xf>
    <xf numFmtId="164" fontId="7" fillId="9" borderId="3" xfId="1" applyNumberFormat="1" applyFont="1" applyFill="1" applyBorder="1" applyAlignment="1" applyProtection="1">
      <alignment horizontal="center" vertical="center"/>
      <protection locked="0"/>
    </xf>
    <xf numFmtId="1" fontId="16" fillId="0" borderId="3" xfId="0" applyNumberFormat="1" applyFont="1" applyBorder="1" applyAlignment="1" applyProtection="1">
      <alignment horizontal="center" vertical="center"/>
      <protection locked="0"/>
    </xf>
    <xf numFmtId="0" fontId="7" fillId="10" borderId="3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 applyProtection="1">
      <alignment horizontal="center" vertical="center"/>
      <protection locked="0"/>
    </xf>
    <xf numFmtId="49" fontId="7" fillId="2" borderId="3" xfId="0" applyNumberFormat="1" applyFont="1" applyFill="1" applyBorder="1" applyAlignment="1">
      <alignment horizontal="center" vertical="center" readingOrder="2"/>
    </xf>
    <xf numFmtId="0" fontId="8" fillId="4" borderId="3" xfId="0" applyFont="1" applyFill="1" applyBorder="1" applyAlignment="1" applyProtection="1">
      <alignment horizontal="center" vertical="center"/>
      <protection locked="0"/>
    </xf>
    <xf numFmtId="0" fontId="7" fillId="4" borderId="3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164" fontId="18" fillId="0" borderId="3" xfId="1" applyNumberFormat="1" applyFont="1" applyFill="1" applyBorder="1" applyAlignment="1">
      <alignment horizontal="center" vertical="center"/>
    </xf>
    <xf numFmtId="0" fontId="18" fillId="4" borderId="4" xfId="0" applyFont="1" applyFill="1" applyBorder="1" applyAlignment="1" applyProtection="1">
      <alignment horizontal="center" vertical="center"/>
      <protection locked="0"/>
    </xf>
    <xf numFmtId="0" fontId="18" fillId="4" borderId="2" xfId="0" applyFont="1" applyFill="1" applyBorder="1" applyAlignment="1">
      <alignment horizontal="center" vertical="center"/>
    </xf>
    <xf numFmtId="164" fontId="18" fillId="0" borderId="3" xfId="1" applyNumberFormat="1" applyFont="1" applyFill="1" applyBorder="1" applyAlignment="1" applyProtection="1">
      <alignment horizontal="center" vertical="center"/>
      <protection locked="0"/>
    </xf>
    <xf numFmtId="49" fontId="7" fillId="2" borderId="7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49" fontId="7" fillId="0" borderId="7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6" fontId="7" fillId="0" borderId="7" xfId="2" applyNumberFormat="1" applyFont="1" applyFill="1" applyBorder="1" applyAlignment="1">
      <alignment horizontal="center" vertical="center"/>
    </xf>
    <xf numFmtId="166" fontId="7" fillId="0" borderId="5" xfId="2" applyNumberFormat="1" applyFont="1" applyFill="1" applyBorder="1" applyAlignment="1">
      <alignment horizontal="center" vertical="center"/>
    </xf>
    <xf numFmtId="0" fontId="7" fillId="7" borderId="7" xfId="0" applyFont="1" applyFill="1" applyBorder="1" applyAlignment="1" applyProtection="1">
      <alignment horizontal="center" vertical="center"/>
      <protection locked="0"/>
    </xf>
    <xf numFmtId="0" fontId="7" fillId="7" borderId="5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1" fontId="7" fillId="0" borderId="7" xfId="0" applyNumberFormat="1" applyFont="1" applyBorder="1" applyAlignment="1" applyProtection="1">
      <alignment horizontal="center" vertical="center"/>
      <protection locked="0"/>
    </xf>
    <xf numFmtId="1" fontId="7" fillId="0" borderId="5" xfId="0" applyNumberFormat="1" applyFont="1" applyBorder="1" applyAlignment="1" applyProtection="1">
      <alignment horizontal="center" vertical="center"/>
      <protection locked="0"/>
    </xf>
    <xf numFmtId="1" fontId="7" fillId="7" borderId="7" xfId="0" applyNumberFormat="1" applyFont="1" applyFill="1" applyBorder="1" applyAlignment="1" applyProtection="1">
      <alignment horizontal="center" vertical="center"/>
      <protection locked="0"/>
    </xf>
    <xf numFmtId="1" fontId="7" fillId="7" borderId="5" xfId="0" applyNumberFormat="1" applyFont="1" applyFill="1" applyBorder="1" applyAlignment="1" applyProtection="1">
      <alignment horizontal="center" vertical="center"/>
      <protection locked="0"/>
    </xf>
    <xf numFmtId="1" fontId="6" fillId="7" borderId="7" xfId="0" applyNumberFormat="1" applyFont="1" applyFill="1" applyBorder="1" applyAlignment="1">
      <alignment horizontal="center" vertical="center"/>
    </xf>
    <xf numFmtId="1" fontId="6" fillId="7" borderId="5" xfId="0" applyNumberFormat="1" applyFont="1" applyFill="1" applyBorder="1" applyAlignment="1">
      <alignment horizontal="center" vertical="center"/>
    </xf>
    <xf numFmtId="0" fontId="7" fillId="0" borderId="8" xfId="0" applyFont="1" applyBorder="1" applyAlignment="1" applyProtection="1">
      <alignment horizontal="center" vertical="center"/>
      <protection locked="0"/>
    </xf>
    <xf numFmtId="1" fontId="7" fillId="0" borderId="8" xfId="0" applyNumberFormat="1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>
      <alignment horizontal="center" vertical="center"/>
    </xf>
    <xf numFmtId="166" fontId="7" fillId="0" borderId="8" xfId="2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 applyProtection="1">
      <alignment horizontal="center" vertical="center"/>
      <protection locked="0"/>
    </xf>
    <xf numFmtId="0" fontId="7" fillId="7" borderId="8" xfId="0" applyFont="1" applyFill="1" applyBorder="1" applyAlignment="1" applyProtection="1">
      <alignment horizontal="center" vertical="center"/>
      <protection locked="0"/>
    </xf>
    <xf numFmtId="1" fontId="7" fillId="7" borderId="8" xfId="0" applyNumberFormat="1" applyFont="1" applyFill="1" applyBorder="1" applyAlignment="1" applyProtection="1">
      <alignment horizontal="center" vertical="center"/>
      <protection locked="0"/>
    </xf>
    <xf numFmtId="49" fontId="14" fillId="2" borderId="7" xfId="0" applyNumberFormat="1" applyFont="1" applyFill="1" applyBorder="1" applyAlignment="1">
      <alignment horizontal="center" vertical="center"/>
    </xf>
    <xf numFmtId="49" fontId="14" fillId="2" borderId="5" xfId="0" applyNumberFormat="1" applyFont="1" applyFill="1" applyBorder="1" applyAlignment="1">
      <alignment horizontal="center" vertic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49" fontId="14" fillId="0" borderId="7" xfId="0" applyNumberFormat="1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166" fontId="14" fillId="0" borderId="7" xfId="2" applyNumberFormat="1" applyFont="1" applyFill="1" applyBorder="1" applyAlignment="1">
      <alignment horizontal="center" vertical="center"/>
    </xf>
    <xf numFmtId="166" fontId="14" fillId="0" borderId="5" xfId="2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" fontId="14" fillId="0" borderId="7" xfId="0" applyNumberFormat="1" applyFont="1" applyBorder="1" applyAlignment="1" applyProtection="1">
      <alignment horizontal="center" vertical="center"/>
      <protection locked="0"/>
    </xf>
    <xf numFmtId="1" fontId="14" fillId="0" borderId="5" xfId="0" applyNumberFormat="1" applyFont="1" applyBorder="1" applyAlignment="1" applyProtection="1">
      <alignment horizontal="center" vertical="center"/>
      <protection locked="0"/>
    </xf>
    <xf numFmtId="165" fontId="14" fillId="0" borderId="1" xfId="0" applyNumberFormat="1" applyFont="1" applyBorder="1" applyAlignment="1" applyProtection="1">
      <alignment horizontal="center" vertical="center"/>
      <protection locked="0"/>
    </xf>
    <xf numFmtId="165" fontId="14" fillId="0" borderId="9" xfId="0" applyNumberFormat="1" applyFont="1" applyBorder="1" applyAlignment="1" applyProtection="1">
      <alignment horizontal="center" vertical="center"/>
      <protection locked="0"/>
    </xf>
    <xf numFmtId="165" fontId="14" fillId="0" borderId="2" xfId="0" applyNumberFormat="1" applyFont="1" applyBorder="1" applyAlignment="1" applyProtection="1">
      <alignment horizontal="center" vertical="center"/>
      <protection locked="0"/>
    </xf>
    <xf numFmtId="166" fontId="14" fillId="0" borderId="1" xfId="2" applyNumberFormat="1" applyFont="1" applyFill="1" applyBorder="1" applyAlignment="1">
      <alignment horizontal="center" vertical="center"/>
    </xf>
    <xf numFmtId="166" fontId="14" fillId="0" borderId="9" xfId="2" applyNumberFormat="1" applyFont="1" applyFill="1" applyBorder="1" applyAlignment="1">
      <alignment horizontal="center" vertical="center"/>
    </xf>
    <xf numFmtId="166" fontId="14" fillId="0" borderId="2" xfId="2" applyNumberFormat="1" applyFont="1" applyFill="1" applyBorder="1" applyAlignment="1">
      <alignment horizontal="center" vertical="center"/>
    </xf>
    <xf numFmtId="165" fontId="7" fillId="0" borderId="7" xfId="0" applyNumberFormat="1" applyFont="1" applyBorder="1" applyAlignment="1" applyProtection="1">
      <alignment horizontal="center" vertical="center"/>
      <protection locked="0"/>
    </xf>
    <xf numFmtId="165" fontId="7" fillId="0" borderId="5" xfId="0" applyNumberFormat="1" applyFont="1" applyBorder="1" applyAlignment="1" applyProtection="1">
      <alignment horizontal="center" vertical="center"/>
      <protection locked="0"/>
    </xf>
    <xf numFmtId="49" fontId="7" fillId="2" borderId="8" xfId="0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1" fontId="16" fillId="0" borderId="7" xfId="0" applyNumberFormat="1" applyFont="1" applyBorder="1" applyAlignment="1" applyProtection="1">
      <alignment horizontal="center" vertical="center"/>
      <protection locked="0"/>
    </xf>
    <xf numFmtId="1" fontId="16" fillId="0" borderId="5" xfId="0" applyNumberFormat="1" applyFont="1" applyBorder="1" applyAlignment="1" applyProtection="1">
      <alignment horizontal="center" vertical="center"/>
      <protection locked="0"/>
    </xf>
    <xf numFmtId="166" fontId="7" fillId="2" borderId="4" xfId="2" applyNumberFormat="1" applyFont="1" applyFill="1" applyBorder="1" applyAlignment="1">
      <alignment horizontal="center" vertical="center"/>
    </xf>
    <xf numFmtId="166" fontId="7" fillId="2" borderId="6" xfId="2" applyNumberFormat="1" applyFont="1" applyFill="1" applyBorder="1" applyAlignment="1">
      <alignment horizontal="center" vertical="center"/>
    </xf>
    <xf numFmtId="166" fontId="7" fillId="2" borderId="10" xfId="2" applyNumberFormat="1" applyFont="1" applyFill="1" applyBorder="1" applyAlignment="1">
      <alignment horizontal="center" vertical="center"/>
    </xf>
    <xf numFmtId="166" fontId="7" fillId="2" borderId="14" xfId="2" applyNumberFormat="1" applyFont="1" applyFill="1" applyBorder="1" applyAlignment="1">
      <alignment horizontal="center" vertical="center"/>
    </xf>
    <xf numFmtId="166" fontId="7" fillId="2" borderId="0" xfId="2" applyNumberFormat="1" applyFont="1" applyFill="1" applyBorder="1" applyAlignment="1">
      <alignment horizontal="center" vertical="center"/>
    </xf>
    <xf numFmtId="166" fontId="7" fillId="2" borderId="15" xfId="2" applyNumberFormat="1" applyFont="1" applyFill="1" applyBorder="1" applyAlignment="1">
      <alignment horizontal="center" vertical="center"/>
    </xf>
    <xf numFmtId="166" fontId="7" fillId="2" borderId="11" xfId="2" applyNumberFormat="1" applyFont="1" applyFill="1" applyBorder="1" applyAlignment="1">
      <alignment horizontal="center" vertical="center"/>
    </xf>
    <xf numFmtId="166" fontId="7" fillId="2" borderId="12" xfId="2" applyNumberFormat="1" applyFont="1" applyFill="1" applyBorder="1" applyAlignment="1">
      <alignment horizontal="center" vertical="center"/>
    </xf>
    <xf numFmtId="166" fontId="7" fillId="2" borderId="13" xfId="2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 readingOrder="2"/>
    </xf>
    <xf numFmtId="49" fontId="7" fillId="2" borderId="5" xfId="0" applyNumberFormat="1" applyFont="1" applyFill="1" applyBorder="1" applyAlignment="1">
      <alignment horizontal="center" vertical="center" readingOrder="2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" fontId="14" fillId="0" borderId="8" xfId="0" applyNumberFormat="1" applyFont="1" applyBorder="1" applyAlignment="1" applyProtection="1">
      <alignment horizontal="center" vertical="center"/>
      <protection locked="0"/>
    </xf>
    <xf numFmtId="1" fontId="7" fillId="7" borderId="3" xfId="0" applyNumberFormat="1" applyFont="1" applyFill="1" applyBorder="1" applyAlignment="1" applyProtection="1">
      <alignment horizontal="center" vertical="center"/>
      <protection locked="0"/>
    </xf>
    <xf numFmtId="1" fontId="15" fillId="0" borderId="7" xfId="0" applyNumberFormat="1" applyFont="1" applyBorder="1" applyAlignment="1" applyProtection="1">
      <alignment horizontal="center" vertical="center"/>
      <protection locked="0"/>
    </xf>
    <xf numFmtId="1" fontId="15" fillId="0" borderId="5" xfId="0" applyNumberFormat="1" applyFont="1" applyBorder="1" applyAlignment="1" applyProtection="1">
      <alignment horizontal="center" vertical="center"/>
      <protection locked="0"/>
    </xf>
    <xf numFmtId="1" fontId="15" fillId="0" borderId="8" xfId="0" applyNumberFormat="1" applyFont="1" applyBorder="1" applyAlignment="1" applyProtection="1">
      <alignment horizontal="center" vertical="center"/>
      <protection locked="0"/>
    </xf>
  </cellXfs>
  <cellStyles count="3">
    <cellStyle name="Comma" xfId="1" builtinId="3"/>
    <cellStyle name="Currency" xfId="2" builtinId="4"/>
    <cellStyle name="Normal" xfId="0" builtinId="0"/>
  </cellStyles>
  <dxfs count="140"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AV\Dropbox\XAV%20coffee%20works\XAV%20Revenue\Excels\&#1575;&#1705;&#1587;&#1604;%20&#1582;&#1575;&#1605;\&#1587;&#1601;&#1575;&#1585;&#1588;&#1575;&#1578;%20&#1705;&#1575;&#1604;&#1575;.xlsx" TargetMode="External"/><Relationship Id="rId1" Type="http://schemas.openxmlformats.org/officeDocument/2006/relationships/externalLinkPath" Target="/Users/XAV/Dropbox/XAV%20coffee%20works/XAV%20Revenue/Excels/&#1575;&#1705;&#1587;&#1604;%20&#1582;&#1575;&#1605;/&#1587;&#1601;&#1575;&#1585;&#1588;&#1575;&#1578;%20&#1705;&#1575;&#1604;&#1575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AV\Dropbox\XAV%20coffee%20works\Sales\Excels\&#1575;&#1705;&#1587;&#1604;%20&#1582;&#1575;&#1605;\&#1582;&#1585;&#1608;&#1580;%20&#1575;&#1586;%20&#1583;&#1601;&#1578;&#1585;.xlsx" TargetMode="External"/><Relationship Id="rId1" Type="http://schemas.openxmlformats.org/officeDocument/2006/relationships/externalLinkPath" Target="/Users/XAV/Dropbox/XAV%20coffee%20works/XAV%20Revenue/Excels/&#1575;&#1705;&#1587;&#1604;%20&#1582;&#1575;&#1605;/&#1582;&#1585;&#1608;&#1580;%20&#1575;&#1586;%20&#1583;&#1601;&#1578;&#15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حصولات"/>
      <sheetName val="لیست محصولات 1402"/>
      <sheetName val="لیست محصولات اردیبهشت ۱۴۰۳"/>
      <sheetName val="Sheet1"/>
      <sheetName val="سفارشات کالا"/>
    </sheetNames>
    <sheetDataSet>
      <sheetData sheetId="0"/>
      <sheetData sheetId="1">
        <row r="1">
          <cell r="B1" t="str">
            <v>کد محصول</v>
          </cell>
          <cell r="C1" t="str">
            <v>نام محصول</v>
          </cell>
          <cell r="D1" t="str">
            <v>گروه اصلی</v>
          </cell>
          <cell r="E1" t="str">
            <v>گروه فرعی</v>
          </cell>
          <cell r="F1" t="str">
            <v>واحد فرعی</v>
          </cell>
          <cell r="G1" t="str">
            <v>قیمت واحد (ریال)</v>
          </cell>
        </row>
        <row r="2">
          <cell r="B2">
            <v>3325.1</v>
          </cell>
          <cell r="C2" t="str">
            <v>راتناگری | Ratnagiri</v>
          </cell>
          <cell r="D2" t="str">
            <v>قهوه</v>
          </cell>
          <cell r="E2" t="str">
            <v>X Series</v>
          </cell>
          <cell r="F2">
            <v>150</v>
          </cell>
          <cell r="G2">
            <v>4250000</v>
          </cell>
        </row>
        <row r="3">
          <cell r="B3">
            <v>3325.2</v>
          </cell>
          <cell r="C3" t="str">
            <v>راتناگری | Ratnagiri</v>
          </cell>
          <cell r="D3" t="str">
            <v>قهوه</v>
          </cell>
          <cell r="E3" t="str">
            <v>X Series</v>
          </cell>
          <cell r="F3">
            <v>750</v>
          </cell>
          <cell r="G3">
            <v>20700000</v>
          </cell>
        </row>
        <row r="4">
          <cell r="B4">
            <v>3325.3</v>
          </cell>
          <cell r="C4" t="str">
            <v>راتناگری | Ratnagiri</v>
          </cell>
          <cell r="D4" t="str">
            <v>قهوه</v>
          </cell>
          <cell r="E4" t="str">
            <v>X Series</v>
          </cell>
          <cell r="F4">
            <v>40</v>
          </cell>
          <cell r="G4">
            <v>1250000</v>
          </cell>
        </row>
        <row r="5">
          <cell r="B5">
            <v>3326.1</v>
          </cell>
          <cell r="C5" t="str">
            <v>میاگروس | Milagros</v>
          </cell>
          <cell r="D5" t="str">
            <v>قهوه</v>
          </cell>
          <cell r="E5" t="str">
            <v>X Series</v>
          </cell>
          <cell r="F5">
            <v>150</v>
          </cell>
          <cell r="G5">
            <v>3750000</v>
          </cell>
        </row>
        <row r="6">
          <cell r="B6">
            <v>3326.2</v>
          </cell>
          <cell r="C6" t="str">
            <v>میاگروس | Milagros</v>
          </cell>
          <cell r="D6" t="str">
            <v>قهوه</v>
          </cell>
          <cell r="E6" t="str">
            <v>X Series</v>
          </cell>
          <cell r="F6">
            <v>750</v>
          </cell>
          <cell r="G6">
            <v>18150000</v>
          </cell>
        </row>
        <row r="7">
          <cell r="B7">
            <v>3326.3</v>
          </cell>
          <cell r="C7" t="str">
            <v>میاگروس | Milagros</v>
          </cell>
          <cell r="D7" t="str">
            <v>قهوه</v>
          </cell>
          <cell r="E7" t="str">
            <v>X Series</v>
          </cell>
          <cell r="F7">
            <v>40</v>
          </cell>
          <cell r="G7">
            <v>1100000</v>
          </cell>
        </row>
        <row r="8">
          <cell r="B8">
            <v>5522.1</v>
          </cell>
          <cell r="C8" t="str">
            <v>تامارا | Tamara</v>
          </cell>
          <cell r="D8" t="str">
            <v>قهوه</v>
          </cell>
          <cell r="E8" t="str">
            <v>X Series</v>
          </cell>
          <cell r="F8">
            <v>150</v>
          </cell>
          <cell r="G8">
            <v>2600000</v>
          </cell>
        </row>
        <row r="9">
          <cell r="B9">
            <v>5522.2</v>
          </cell>
          <cell r="C9" t="str">
            <v>تامارا | Tamara</v>
          </cell>
          <cell r="D9" t="str">
            <v>قهوه</v>
          </cell>
          <cell r="E9" t="str">
            <v>X Series</v>
          </cell>
          <cell r="F9">
            <v>750</v>
          </cell>
          <cell r="G9">
            <v>12450000</v>
          </cell>
        </row>
        <row r="10">
          <cell r="B10"/>
          <cell r="C10" t="e">
            <v>#N/A</v>
          </cell>
          <cell r="D10" t="str">
            <v>قهوه</v>
          </cell>
          <cell r="E10" t="str">
            <v>X Series</v>
          </cell>
          <cell r="F10">
            <v>40</v>
          </cell>
          <cell r="G10" t="e">
            <v>#N/A</v>
          </cell>
        </row>
        <row r="11">
          <cell r="B11"/>
          <cell r="C11" t="e">
            <v>#N/A</v>
          </cell>
          <cell r="D11" t="str">
            <v>قهوه</v>
          </cell>
          <cell r="E11" t="str">
            <v>X Series</v>
          </cell>
          <cell r="F11">
            <v>80</v>
          </cell>
          <cell r="G11" t="e">
            <v>#N/A</v>
          </cell>
        </row>
        <row r="12">
          <cell r="B12"/>
          <cell r="C12" t="e">
            <v>#N/A</v>
          </cell>
          <cell r="D12" t="str">
            <v>قهوه</v>
          </cell>
          <cell r="E12" t="str">
            <v>X Series</v>
          </cell>
          <cell r="F12">
            <v>80</v>
          </cell>
          <cell r="G12" t="e">
            <v>#N/A</v>
          </cell>
        </row>
        <row r="13">
          <cell r="B13"/>
          <cell r="C13" t="e">
            <v>#N/A</v>
          </cell>
          <cell r="D13" t="str">
            <v>قهوه</v>
          </cell>
          <cell r="E13" t="str">
            <v>X Series</v>
          </cell>
          <cell r="F13">
            <v>40</v>
          </cell>
          <cell r="G13" t="e">
            <v>#N/A</v>
          </cell>
        </row>
        <row r="14">
          <cell r="B14"/>
          <cell r="C14" t="e">
            <v>#N/A</v>
          </cell>
          <cell r="D14" t="str">
            <v>قهوه</v>
          </cell>
          <cell r="E14" t="str">
            <v>X Series</v>
          </cell>
          <cell r="F14">
            <v>80</v>
          </cell>
          <cell r="G14" t="e">
            <v>#N/A</v>
          </cell>
        </row>
        <row r="15">
          <cell r="B15"/>
          <cell r="C15" t="e">
            <v>#N/A</v>
          </cell>
          <cell r="D15" t="str">
            <v>قهوه</v>
          </cell>
          <cell r="E15" t="str">
            <v>X Series</v>
          </cell>
          <cell r="F15">
            <v>80</v>
          </cell>
          <cell r="G15" t="e">
            <v>#N/A</v>
          </cell>
        </row>
        <row r="16">
          <cell r="B16"/>
          <cell r="C16" t="e">
            <v>#N/A</v>
          </cell>
          <cell r="D16" t="str">
            <v>قهوه</v>
          </cell>
          <cell r="E16" t="str">
            <v>X Series</v>
          </cell>
          <cell r="F16">
            <v>40</v>
          </cell>
          <cell r="G16" t="e">
            <v>#N/A</v>
          </cell>
        </row>
        <row r="17">
          <cell r="B17"/>
          <cell r="C17" t="e">
            <v>#N/A</v>
          </cell>
          <cell r="D17" t="str">
            <v>قهوه</v>
          </cell>
          <cell r="E17" t="str">
            <v>X Series</v>
          </cell>
          <cell r="F17">
            <v>80</v>
          </cell>
          <cell r="G17" t="e">
            <v>#N/A</v>
          </cell>
        </row>
        <row r="18">
          <cell r="B18"/>
          <cell r="C18" t="e">
            <v>#N/A</v>
          </cell>
          <cell r="D18" t="str">
            <v>قهوه</v>
          </cell>
          <cell r="E18" t="str">
            <v>X Series</v>
          </cell>
          <cell r="F18">
            <v>80</v>
          </cell>
          <cell r="G18" t="e">
            <v>#N/A</v>
          </cell>
        </row>
        <row r="19">
          <cell r="B19"/>
          <cell r="C19" t="e">
            <v>#N/A</v>
          </cell>
          <cell r="D19" t="str">
            <v>قهوه</v>
          </cell>
          <cell r="E19" t="str">
            <v>X Series</v>
          </cell>
          <cell r="F19">
            <v>40</v>
          </cell>
          <cell r="G19" t="e">
            <v>#N/A</v>
          </cell>
        </row>
        <row r="20">
          <cell r="B20"/>
          <cell r="C20" t="e">
            <v>#N/A</v>
          </cell>
          <cell r="D20" t="str">
            <v>قهوه</v>
          </cell>
          <cell r="E20" t="str">
            <v>X Series</v>
          </cell>
          <cell r="F20">
            <v>80</v>
          </cell>
          <cell r="G20" t="e">
            <v>#N/A</v>
          </cell>
        </row>
        <row r="21">
          <cell r="B21"/>
          <cell r="C21" t="e">
            <v>#N/A</v>
          </cell>
          <cell r="D21"/>
          <cell r="E21"/>
          <cell r="F21"/>
          <cell r="G21" t="e">
            <v>#N/A</v>
          </cell>
        </row>
        <row r="22">
          <cell r="B22"/>
          <cell r="C22" t="e">
            <v>#N/A</v>
          </cell>
          <cell r="D22" t="str">
            <v>قهوه</v>
          </cell>
          <cell r="E22" t="str">
            <v>X Series</v>
          </cell>
          <cell r="F22">
            <v>40</v>
          </cell>
          <cell r="G22" t="e">
            <v>#N/A</v>
          </cell>
        </row>
        <row r="23">
          <cell r="B23"/>
          <cell r="C23"/>
          <cell r="D23" t="str">
            <v>قهوه</v>
          </cell>
          <cell r="E23" t="str">
            <v>X Series</v>
          </cell>
          <cell r="F23">
            <v>80</v>
          </cell>
          <cell r="G23" t="e">
            <v>#N/A</v>
          </cell>
        </row>
        <row r="24">
          <cell r="B24"/>
          <cell r="C24"/>
          <cell r="D24"/>
          <cell r="E24"/>
          <cell r="F24"/>
          <cell r="G24" t="e">
            <v>#N/A</v>
          </cell>
        </row>
        <row r="25">
          <cell r="B25"/>
          <cell r="C25"/>
          <cell r="D25" t="str">
            <v>قهوه</v>
          </cell>
          <cell r="E25" t="str">
            <v>X Series</v>
          </cell>
          <cell r="F25">
            <v>40</v>
          </cell>
          <cell r="G25" t="e">
            <v>#N/A</v>
          </cell>
        </row>
        <row r="26">
          <cell r="B26"/>
          <cell r="C26"/>
          <cell r="D26" t="str">
            <v>قهوه</v>
          </cell>
          <cell r="E26" t="str">
            <v>X Series</v>
          </cell>
          <cell r="F26">
            <v>80</v>
          </cell>
          <cell r="G26" t="e">
            <v>#N/A</v>
          </cell>
        </row>
        <row r="27">
          <cell r="B27"/>
          <cell r="C27"/>
          <cell r="D27" t="str">
            <v>قهوه</v>
          </cell>
          <cell r="E27" t="str">
            <v>X Series</v>
          </cell>
          <cell r="F27">
            <v>80</v>
          </cell>
          <cell r="G27" t="e">
            <v>#N/A</v>
          </cell>
        </row>
        <row r="28">
          <cell r="B28"/>
          <cell r="C28"/>
          <cell r="D28" t="str">
            <v>قهوه</v>
          </cell>
          <cell r="E28" t="str">
            <v>X Series</v>
          </cell>
          <cell r="F28">
            <v>40</v>
          </cell>
          <cell r="G28" t="e">
            <v>#N/A</v>
          </cell>
        </row>
        <row r="29">
          <cell r="B29"/>
          <cell r="C29"/>
          <cell r="D29" t="str">
            <v>قهوه</v>
          </cell>
          <cell r="E29" t="str">
            <v>X Series</v>
          </cell>
          <cell r="F29">
            <v>80</v>
          </cell>
          <cell r="G29" t="e">
            <v>#N/A</v>
          </cell>
        </row>
        <row r="30">
          <cell r="B30"/>
          <cell r="C30"/>
          <cell r="D30" t="str">
            <v>قهوه</v>
          </cell>
          <cell r="E30" t="str">
            <v>X Series</v>
          </cell>
          <cell r="F30">
            <v>80</v>
          </cell>
          <cell r="G30" t="e">
            <v>#N/A</v>
          </cell>
        </row>
        <row r="31">
          <cell r="B31"/>
          <cell r="C31"/>
          <cell r="D31" t="str">
            <v>قهوه</v>
          </cell>
          <cell r="E31" t="str">
            <v>X Series</v>
          </cell>
          <cell r="F31"/>
          <cell r="G31" t="e">
            <v>#N/A</v>
          </cell>
        </row>
        <row r="32">
          <cell r="B32"/>
          <cell r="C32"/>
          <cell r="D32" t="str">
            <v>قهوه</v>
          </cell>
          <cell r="E32" t="str">
            <v>X Series</v>
          </cell>
          <cell r="F32">
            <v>80</v>
          </cell>
          <cell r="G32" t="e">
            <v>#N/A</v>
          </cell>
        </row>
        <row r="33">
          <cell r="B33"/>
          <cell r="C33"/>
          <cell r="D33" t="str">
            <v>قهوه</v>
          </cell>
          <cell r="E33" t="str">
            <v>X Series</v>
          </cell>
          <cell r="F33">
            <v>80</v>
          </cell>
          <cell r="G33" t="e">
            <v>#N/A</v>
          </cell>
        </row>
        <row r="34">
          <cell r="B34"/>
          <cell r="C34"/>
          <cell r="D34" t="str">
            <v>قهوه</v>
          </cell>
          <cell r="E34" t="str">
            <v>X Series</v>
          </cell>
          <cell r="F34">
            <v>40</v>
          </cell>
          <cell r="G34" t="e">
            <v>#N/A</v>
          </cell>
        </row>
        <row r="35">
          <cell r="B35"/>
          <cell r="C35"/>
          <cell r="D35" t="str">
            <v>قهوه</v>
          </cell>
          <cell r="E35" t="str">
            <v>X Series</v>
          </cell>
          <cell r="F35">
            <v>80</v>
          </cell>
          <cell r="G35" t="e">
            <v>#N/A</v>
          </cell>
        </row>
        <row r="36">
          <cell r="B36"/>
          <cell r="C36"/>
          <cell r="D36" t="str">
            <v>قهوه</v>
          </cell>
          <cell r="E36" t="str">
            <v>X Series</v>
          </cell>
          <cell r="F36">
            <v>80</v>
          </cell>
          <cell r="G36" t="e">
            <v>#N/A</v>
          </cell>
        </row>
        <row r="37">
          <cell r="B37"/>
          <cell r="C37"/>
          <cell r="D37" t="str">
            <v>قهوه</v>
          </cell>
          <cell r="E37" t="str">
            <v>X Series</v>
          </cell>
          <cell r="F37">
            <v>40</v>
          </cell>
          <cell r="G37" t="e">
            <v>#N/A</v>
          </cell>
        </row>
        <row r="38">
          <cell r="B38"/>
          <cell r="C38"/>
          <cell r="D38"/>
          <cell r="E38"/>
          <cell r="F38"/>
          <cell r="G38" t="e">
            <v>#N/A</v>
          </cell>
        </row>
        <row r="39">
          <cell r="B39">
            <v>3311.1</v>
          </cell>
          <cell r="C39" t="str">
            <v>فوجی | Rwanda Fugi</v>
          </cell>
          <cell r="D39" t="str">
            <v>قهوه</v>
          </cell>
          <cell r="E39" t="str">
            <v>A Series</v>
          </cell>
          <cell r="F39">
            <v>150</v>
          </cell>
          <cell r="G39">
            <v>3050000</v>
          </cell>
        </row>
        <row r="40">
          <cell r="B40">
            <v>3311.2</v>
          </cell>
          <cell r="C40" t="str">
            <v>فوجی | Rwanda Fugi</v>
          </cell>
          <cell r="D40" t="str">
            <v>قهوه</v>
          </cell>
          <cell r="E40" t="str">
            <v>A Series</v>
          </cell>
          <cell r="F40">
            <v>750</v>
          </cell>
          <cell r="G40">
            <v>14700000</v>
          </cell>
        </row>
        <row r="41">
          <cell r="B41">
            <v>3311.3</v>
          </cell>
          <cell r="C41" t="str">
            <v>فوجی | Rwanda Fugi</v>
          </cell>
          <cell r="D41" t="str">
            <v>قهوه</v>
          </cell>
          <cell r="E41" t="str">
            <v>A Series</v>
          </cell>
          <cell r="F41">
            <v>40</v>
          </cell>
          <cell r="G41">
            <v>950000</v>
          </cell>
        </row>
        <row r="42">
          <cell r="B42">
            <v>3316.1</v>
          </cell>
          <cell r="C42" t="str">
            <v>کیاوامورورو | Kiawamururu</v>
          </cell>
          <cell r="D42" t="str">
            <v>قهوه</v>
          </cell>
          <cell r="E42" t="str">
            <v>A Series</v>
          </cell>
          <cell r="F42">
            <v>150</v>
          </cell>
          <cell r="G42">
            <v>4000000</v>
          </cell>
        </row>
        <row r="43">
          <cell r="B43">
            <v>3316.2</v>
          </cell>
          <cell r="C43" t="str">
            <v>کیاوامورورو | Kiawamururu</v>
          </cell>
          <cell r="D43" t="str">
            <v>قهوه</v>
          </cell>
          <cell r="E43" t="str">
            <v>A Series</v>
          </cell>
          <cell r="F43">
            <v>750</v>
          </cell>
          <cell r="G43">
            <v>19350000</v>
          </cell>
        </row>
        <row r="44">
          <cell r="B44">
            <v>3316.3</v>
          </cell>
          <cell r="C44" t="str">
            <v>کیاوامورورو | Kiawamururu</v>
          </cell>
          <cell r="D44" t="str">
            <v>قهوه</v>
          </cell>
          <cell r="E44" t="str">
            <v>A Series</v>
          </cell>
          <cell r="F44">
            <v>40</v>
          </cell>
          <cell r="G44">
            <v>1200000</v>
          </cell>
        </row>
        <row r="45">
          <cell r="B45">
            <v>3317.1</v>
          </cell>
          <cell r="C45" t="str">
            <v>ماسیمبا | Masimba</v>
          </cell>
          <cell r="D45" t="str">
            <v>قهوه</v>
          </cell>
          <cell r="E45" t="str">
            <v>A Series</v>
          </cell>
          <cell r="F45">
            <v>150</v>
          </cell>
          <cell r="G45">
            <v>4000000</v>
          </cell>
        </row>
        <row r="46">
          <cell r="B46">
            <v>3317.2</v>
          </cell>
          <cell r="C46" t="str">
            <v>ماسیمبا | Masimba</v>
          </cell>
          <cell r="D46" t="str">
            <v>قهوه</v>
          </cell>
          <cell r="E46" t="str">
            <v>A Series</v>
          </cell>
          <cell r="F46">
            <v>750</v>
          </cell>
          <cell r="G46">
            <v>19350000</v>
          </cell>
        </row>
        <row r="47">
          <cell r="B47">
            <v>3317.3</v>
          </cell>
          <cell r="C47" t="str">
            <v>ماسیمبا | Masimba</v>
          </cell>
          <cell r="D47" t="str">
            <v>قهوه</v>
          </cell>
          <cell r="E47" t="str">
            <v>A Series</v>
          </cell>
          <cell r="F47">
            <v>40</v>
          </cell>
          <cell r="G47">
            <v>1200000</v>
          </cell>
        </row>
        <row r="48">
          <cell r="B48">
            <v>3318.1</v>
          </cell>
          <cell r="C48" t="str">
            <v>ال جاردین | El Jardin</v>
          </cell>
          <cell r="D48" t="str">
            <v>قهوه</v>
          </cell>
          <cell r="E48" t="str">
            <v>A Series</v>
          </cell>
          <cell r="F48">
            <v>150</v>
          </cell>
          <cell r="G48">
            <v>4150000</v>
          </cell>
        </row>
        <row r="49">
          <cell r="B49">
            <v>3318.2</v>
          </cell>
          <cell r="C49" t="str">
            <v>ال جاردین | El Jardin</v>
          </cell>
          <cell r="D49" t="str">
            <v>قهوه</v>
          </cell>
          <cell r="E49" t="str">
            <v>A Series</v>
          </cell>
          <cell r="F49">
            <v>750</v>
          </cell>
          <cell r="G49">
            <v>20100000</v>
          </cell>
        </row>
        <row r="50">
          <cell r="B50">
            <v>3318.3</v>
          </cell>
          <cell r="C50" t="str">
            <v>ال جاردین | El Jardin</v>
          </cell>
          <cell r="D50" t="str">
            <v>قهوه</v>
          </cell>
          <cell r="E50" t="str">
            <v>A Series</v>
          </cell>
          <cell r="F50">
            <v>40</v>
          </cell>
          <cell r="G50">
            <v>1250000</v>
          </cell>
        </row>
        <row r="51">
          <cell r="B51"/>
          <cell r="C51"/>
          <cell r="D51" t="str">
            <v>قهوه</v>
          </cell>
          <cell r="E51" t="str">
            <v>A Series</v>
          </cell>
          <cell r="F51">
            <v>150</v>
          </cell>
          <cell r="G51" t="e">
            <v>#N/A</v>
          </cell>
        </row>
        <row r="52">
          <cell r="B52"/>
          <cell r="C52"/>
          <cell r="D52" t="str">
            <v>قهوه</v>
          </cell>
          <cell r="E52" t="str">
            <v>A Series</v>
          </cell>
          <cell r="F52">
            <v>750</v>
          </cell>
          <cell r="G52" t="e">
            <v>#N/A</v>
          </cell>
        </row>
        <row r="53">
          <cell r="B53"/>
          <cell r="C53"/>
          <cell r="D53" t="str">
            <v>قهوه</v>
          </cell>
          <cell r="E53" t="str">
            <v>A Series</v>
          </cell>
          <cell r="F53">
            <v>40</v>
          </cell>
          <cell r="G53" t="e">
            <v>#N/A</v>
          </cell>
        </row>
        <row r="54">
          <cell r="B54"/>
          <cell r="C54"/>
          <cell r="D54" t="str">
            <v>قهوه</v>
          </cell>
          <cell r="E54" t="str">
            <v>A Series</v>
          </cell>
          <cell r="F54">
            <v>150</v>
          </cell>
          <cell r="G54" t="e">
            <v>#N/A</v>
          </cell>
        </row>
        <row r="55">
          <cell r="B55"/>
          <cell r="C55"/>
          <cell r="D55" t="str">
            <v>قهوه</v>
          </cell>
          <cell r="E55" t="str">
            <v>A Series</v>
          </cell>
          <cell r="F55">
            <v>750</v>
          </cell>
          <cell r="G55" t="e">
            <v>#N/A</v>
          </cell>
        </row>
        <row r="56">
          <cell r="B56"/>
          <cell r="C56"/>
          <cell r="D56" t="str">
            <v>قهوه</v>
          </cell>
          <cell r="E56" t="str">
            <v>A Series</v>
          </cell>
          <cell r="F56">
            <v>40</v>
          </cell>
          <cell r="G56" t="e">
            <v>#N/A</v>
          </cell>
        </row>
        <row r="57">
          <cell r="B57"/>
          <cell r="C57"/>
          <cell r="D57" t="str">
            <v>قهوه</v>
          </cell>
          <cell r="E57" t="str">
            <v>A Series</v>
          </cell>
          <cell r="F57"/>
          <cell r="G57" t="e">
            <v>#N/A</v>
          </cell>
        </row>
        <row r="58">
          <cell r="B58"/>
          <cell r="C58"/>
          <cell r="D58" t="str">
            <v>قهوه</v>
          </cell>
          <cell r="E58" t="str">
            <v>A Series</v>
          </cell>
          <cell r="F58"/>
          <cell r="G58" t="e">
            <v>#N/A</v>
          </cell>
        </row>
        <row r="59">
          <cell r="B59"/>
          <cell r="C59"/>
          <cell r="D59" t="str">
            <v>قهوه</v>
          </cell>
          <cell r="E59" t="str">
            <v>A Series</v>
          </cell>
          <cell r="F59"/>
          <cell r="G59" t="e">
            <v>#N/A</v>
          </cell>
        </row>
        <row r="60">
          <cell r="B60"/>
          <cell r="C60"/>
          <cell r="D60" t="str">
            <v>قهوه</v>
          </cell>
          <cell r="E60" t="str">
            <v>A Series</v>
          </cell>
          <cell r="F60">
            <v>150</v>
          </cell>
          <cell r="G60" t="e">
            <v>#N/A</v>
          </cell>
        </row>
        <row r="61">
          <cell r="B61"/>
          <cell r="C61"/>
          <cell r="D61" t="str">
            <v>قهوه</v>
          </cell>
          <cell r="E61" t="str">
            <v>A Series</v>
          </cell>
          <cell r="F61">
            <v>750</v>
          </cell>
          <cell r="G61" t="e">
            <v>#N/A</v>
          </cell>
        </row>
        <row r="62">
          <cell r="B62"/>
          <cell r="C62"/>
          <cell r="D62" t="str">
            <v>قهوه</v>
          </cell>
          <cell r="E62" t="str">
            <v>A Series</v>
          </cell>
          <cell r="F62">
            <v>40</v>
          </cell>
          <cell r="G62" t="e">
            <v>#N/A</v>
          </cell>
        </row>
        <row r="63">
          <cell r="B63"/>
          <cell r="C63"/>
          <cell r="D63" t="str">
            <v>قهوه</v>
          </cell>
          <cell r="E63" t="str">
            <v>A Series</v>
          </cell>
          <cell r="F63">
            <v>150</v>
          </cell>
          <cell r="G63" t="e">
            <v>#N/A</v>
          </cell>
        </row>
        <row r="64">
          <cell r="B64"/>
          <cell r="C64"/>
          <cell r="D64" t="str">
            <v>قهوه</v>
          </cell>
          <cell r="E64" t="str">
            <v>A Series</v>
          </cell>
          <cell r="F64">
            <v>750</v>
          </cell>
          <cell r="G64" t="e">
            <v>#N/A</v>
          </cell>
        </row>
        <row r="65">
          <cell r="B65"/>
          <cell r="C65"/>
          <cell r="D65" t="str">
            <v>قهوه</v>
          </cell>
          <cell r="E65" t="str">
            <v>A Series</v>
          </cell>
          <cell r="F65">
            <v>40</v>
          </cell>
          <cell r="G65" t="e">
            <v>#N/A</v>
          </cell>
        </row>
        <row r="66">
          <cell r="B66"/>
          <cell r="C66"/>
          <cell r="D66" t="str">
            <v>قهوه</v>
          </cell>
          <cell r="E66" t="str">
            <v>A Series</v>
          </cell>
          <cell r="F66">
            <v>150</v>
          </cell>
          <cell r="G66" t="e">
            <v>#N/A</v>
          </cell>
        </row>
        <row r="67">
          <cell r="B67"/>
          <cell r="C67"/>
          <cell r="D67" t="str">
            <v>قهوه</v>
          </cell>
          <cell r="E67" t="str">
            <v>A Series</v>
          </cell>
          <cell r="F67">
            <v>750</v>
          </cell>
          <cell r="G67" t="e">
            <v>#N/A</v>
          </cell>
        </row>
        <row r="68">
          <cell r="B68"/>
          <cell r="C68"/>
          <cell r="D68" t="str">
            <v>قهوه</v>
          </cell>
          <cell r="E68" t="str">
            <v>A Series</v>
          </cell>
          <cell r="F68">
            <v>40</v>
          </cell>
          <cell r="G68" t="e">
            <v>#N/A</v>
          </cell>
        </row>
        <row r="69">
          <cell r="B69">
            <v>5501.1</v>
          </cell>
          <cell r="C69" t="str">
            <v>ورتکس | Vortex</v>
          </cell>
          <cell r="D69" t="str">
            <v>قهوه</v>
          </cell>
          <cell r="E69" t="str">
            <v>V Series</v>
          </cell>
          <cell r="F69">
            <v>150</v>
          </cell>
          <cell r="G69">
            <v>1750000</v>
          </cell>
        </row>
        <row r="70">
          <cell r="B70">
            <v>5501.2</v>
          </cell>
          <cell r="C70" t="str">
            <v>ورتکس | Vortex</v>
          </cell>
          <cell r="D70" t="str">
            <v>قهوه</v>
          </cell>
          <cell r="E70" t="str">
            <v>V Series</v>
          </cell>
          <cell r="F70">
            <v>750</v>
          </cell>
          <cell r="G70">
            <v>8200000</v>
          </cell>
        </row>
        <row r="71">
          <cell r="B71">
            <v>5501.3</v>
          </cell>
          <cell r="C71" t="str">
            <v>ورتکس | Vortex</v>
          </cell>
          <cell r="D71" t="str">
            <v>قهوه</v>
          </cell>
          <cell r="E71" t="str">
            <v>V Series</v>
          </cell>
          <cell r="F71">
            <v>4000</v>
          </cell>
          <cell r="G71">
            <v>41600000</v>
          </cell>
        </row>
        <row r="72">
          <cell r="B72"/>
          <cell r="C72"/>
          <cell r="D72" t="str">
            <v>قهوه</v>
          </cell>
          <cell r="E72" t="str">
            <v>V Series</v>
          </cell>
          <cell r="F72"/>
          <cell r="G72" t="e">
            <v>#N/A</v>
          </cell>
        </row>
        <row r="73">
          <cell r="B73"/>
          <cell r="C73"/>
          <cell r="D73" t="str">
            <v>قهوه</v>
          </cell>
          <cell r="E73" t="str">
            <v>V Series</v>
          </cell>
          <cell r="F73">
            <v>150</v>
          </cell>
          <cell r="G73" t="e">
            <v>#N/A</v>
          </cell>
        </row>
        <row r="74">
          <cell r="B74"/>
          <cell r="C74"/>
          <cell r="D74" t="str">
            <v>قهوه</v>
          </cell>
          <cell r="E74" t="str">
            <v>V Series</v>
          </cell>
          <cell r="F74">
            <v>750</v>
          </cell>
          <cell r="G74" t="e">
            <v>#N/A</v>
          </cell>
        </row>
        <row r="75">
          <cell r="B75"/>
          <cell r="C75"/>
          <cell r="D75" t="str">
            <v>قهوه</v>
          </cell>
          <cell r="E75" t="str">
            <v>V Series</v>
          </cell>
          <cell r="F75"/>
          <cell r="G75" t="e">
            <v>#N/A</v>
          </cell>
        </row>
        <row r="76">
          <cell r="B76"/>
          <cell r="C76"/>
          <cell r="D76" t="str">
            <v>قهوه</v>
          </cell>
          <cell r="E76" t="str">
            <v>V Series</v>
          </cell>
          <cell r="F76">
            <v>150</v>
          </cell>
          <cell r="G76" t="e">
            <v>#N/A</v>
          </cell>
        </row>
        <row r="77">
          <cell r="B77"/>
          <cell r="C77"/>
          <cell r="D77" t="str">
            <v>قهوه</v>
          </cell>
          <cell r="E77" t="str">
            <v>V Series</v>
          </cell>
          <cell r="F77">
            <v>750</v>
          </cell>
          <cell r="G77" t="e">
            <v>#N/A</v>
          </cell>
        </row>
        <row r="78">
          <cell r="B78"/>
          <cell r="C78"/>
          <cell r="D78" t="str">
            <v>قهوه</v>
          </cell>
          <cell r="E78" t="str">
            <v>V Series</v>
          </cell>
          <cell r="F78">
            <v>4000</v>
          </cell>
          <cell r="G78" t="e">
            <v>#N/A</v>
          </cell>
        </row>
        <row r="79">
          <cell r="B79"/>
          <cell r="C79"/>
          <cell r="D79" t="str">
            <v>قهوه</v>
          </cell>
          <cell r="E79" t="str">
            <v>V Series</v>
          </cell>
          <cell r="F79">
            <v>150</v>
          </cell>
          <cell r="G79" t="e">
            <v>#N/A</v>
          </cell>
        </row>
        <row r="80">
          <cell r="B80"/>
          <cell r="C80"/>
          <cell r="D80" t="str">
            <v>قهوه</v>
          </cell>
          <cell r="E80" t="str">
            <v>V Series</v>
          </cell>
          <cell r="F80">
            <v>750</v>
          </cell>
          <cell r="G80" t="e">
            <v>#N/A</v>
          </cell>
        </row>
        <row r="81">
          <cell r="B81">
            <v>5519.1</v>
          </cell>
          <cell r="C81" t="str">
            <v>سرادو میناس | Brazil Cerrado de Minas</v>
          </cell>
          <cell r="D81" t="str">
            <v>قهوه</v>
          </cell>
          <cell r="E81" t="str">
            <v>V Series</v>
          </cell>
          <cell r="F81">
            <v>150</v>
          </cell>
          <cell r="G81">
            <v>1700000</v>
          </cell>
        </row>
        <row r="82">
          <cell r="B82">
            <v>5519.2</v>
          </cell>
          <cell r="C82" t="str">
            <v>سرادو میناس | Brazil Cerrado de Minas</v>
          </cell>
          <cell r="D82" t="str">
            <v>قهوه</v>
          </cell>
          <cell r="E82" t="str">
            <v>V Series</v>
          </cell>
          <cell r="F82">
            <v>750</v>
          </cell>
          <cell r="G82">
            <v>8050000</v>
          </cell>
        </row>
        <row r="83">
          <cell r="B83">
            <v>5519.3</v>
          </cell>
          <cell r="C83" t="str">
            <v>سرادو میناس | Brazil Cerrado de Minas</v>
          </cell>
          <cell r="D83" t="str">
            <v>قهوه</v>
          </cell>
          <cell r="E83" t="str">
            <v>V Series</v>
          </cell>
          <cell r="F83">
            <v>4000</v>
          </cell>
          <cell r="G83">
            <v>40800000</v>
          </cell>
        </row>
        <row r="84">
          <cell r="B84"/>
          <cell r="C84"/>
          <cell r="D84" t="str">
            <v>قهوه</v>
          </cell>
          <cell r="E84" t="str">
            <v>V Series</v>
          </cell>
          <cell r="F84"/>
          <cell r="G84" t="e">
            <v>#N/A</v>
          </cell>
        </row>
        <row r="85">
          <cell r="B85">
            <v>5511.1</v>
          </cell>
          <cell r="C85" t="str">
            <v>هامبلا | Hambella</v>
          </cell>
          <cell r="D85" t="str">
            <v>قهوه</v>
          </cell>
          <cell r="E85" t="str">
            <v>V Series</v>
          </cell>
          <cell r="F85">
            <v>150</v>
          </cell>
          <cell r="G85">
            <v>2500000</v>
          </cell>
        </row>
        <row r="86">
          <cell r="B86">
            <v>5511.2</v>
          </cell>
          <cell r="C86" t="str">
            <v>هامبلا | Hambella</v>
          </cell>
          <cell r="D86" t="str">
            <v>قهوه</v>
          </cell>
          <cell r="E86" t="str">
            <v>V Series</v>
          </cell>
          <cell r="F86">
            <v>750</v>
          </cell>
          <cell r="G86">
            <v>11850000</v>
          </cell>
        </row>
        <row r="87">
          <cell r="B87"/>
          <cell r="C87"/>
          <cell r="D87" t="str">
            <v>قهوه</v>
          </cell>
          <cell r="E87" t="str">
            <v>A Series</v>
          </cell>
          <cell r="F87">
            <v>150</v>
          </cell>
          <cell r="G87" t="e">
            <v>#N/A</v>
          </cell>
        </row>
        <row r="88">
          <cell r="B88"/>
          <cell r="C88"/>
          <cell r="D88" t="str">
            <v>قهوه</v>
          </cell>
          <cell r="E88" t="str">
            <v>A Series</v>
          </cell>
          <cell r="F88">
            <v>750</v>
          </cell>
          <cell r="G88" t="e">
            <v>#N/A</v>
          </cell>
        </row>
        <row r="89">
          <cell r="B89"/>
          <cell r="C89"/>
          <cell r="D89" t="str">
            <v>قهوه</v>
          </cell>
          <cell r="E89" t="str">
            <v>A Series</v>
          </cell>
          <cell r="F89">
            <v>40</v>
          </cell>
          <cell r="G89" t="e">
            <v>#N/A</v>
          </cell>
        </row>
        <row r="90">
          <cell r="B90"/>
          <cell r="C90"/>
          <cell r="D90" t="str">
            <v>قهوه</v>
          </cell>
          <cell r="E90" t="str">
            <v>V Series</v>
          </cell>
          <cell r="F90">
            <v>150</v>
          </cell>
          <cell r="G90" t="e">
            <v>#N/A</v>
          </cell>
        </row>
        <row r="91">
          <cell r="B91"/>
          <cell r="C91"/>
          <cell r="D91" t="str">
            <v>قهوه</v>
          </cell>
          <cell r="E91" t="str">
            <v>V Series</v>
          </cell>
          <cell r="F91">
            <v>750</v>
          </cell>
          <cell r="G91" t="e">
            <v>#N/A</v>
          </cell>
        </row>
        <row r="92">
          <cell r="B92">
            <v>5521.1</v>
          </cell>
          <cell r="C92" t="str">
            <v xml:space="preserve">Ethiopia Sidama |اتیوپی سیداما    </v>
          </cell>
          <cell r="D92" t="str">
            <v>قهوه</v>
          </cell>
          <cell r="E92" t="str">
            <v>V Series</v>
          </cell>
          <cell r="F92">
            <v>150</v>
          </cell>
          <cell r="G92" t="str">
            <v>تست</v>
          </cell>
        </row>
        <row r="93">
          <cell r="B93">
            <v>5521.2</v>
          </cell>
          <cell r="C93" t="str">
            <v xml:space="preserve">Ethiopia Sidama |اتیوپی سیداما    </v>
          </cell>
          <cell r="D93" t="str">
            <v>قهوه</v>
          </cell>
          <cell r="E93" t="str">
            <v>V Series</v>
          </cell>
          <cell r="F93">
            <v>750</v>
          </cell>
          <cell r="G93">
            <v>8150000</v>
          </cell>
        </row>
        <row r="94">
          <cell r="B94">
            <v>5521.3</v>
          </cell>
          <cell r="C94" t="str">
            <v xml:space="preserve">Ethiopia Sidama |اتیوپی سیداما    </v>
          </cell>
          <cell r="D94" t="str">
            <v>قهوه</v>
          </cell>
          <cell r="E94" t="str">
            <v>V Series</v>
          </cell>
          <cell r="F94">
            <v>4000</v>
          </cell>
          <cell r="G94">
            <v>41200000</v>
          </cell>
        </row>
        <row r="95">
          <cell r="B95"/>
          <cell r="C95"/>
          <cell r="D95" t="str">
            <v>قهوه</v>
          </cell>
          <cell r="E95" t="str">
            <v>V Series</v>
          </cell>
          <cell r="F95"/>
          <cell r="G95" t="e">
            <v>#N/A</v>
          </cell>
        </row>
        <row r="96">
          <cell r="B96"/>
          <cell r="C96"/>
          <cell r="D96" t="str">
            <v>قهوه</v>
          </cell>
          <cell r="E96" t="str">
            <v>V Series</v>
          </cell>
          <cell r="F96">
            <v>150</v>
          </cell>
          <cell r="G96" t="e">
            <v>#N/A</v>
          </cell>
        </row>
        <row r="97">
          <cell r="B97"/>
          <cell r="C97"/>
          <cell r="D97" t="str">
            <v>قهوه</v>
          </cell>
          <cell r="E97" t="str">
            <v>V Series</v>
          </cell>
          <cell r="F97">
            <v>750</v>
          </cell>
          <cell r="G97" t="e">
            <v>#N/A</v>
          </cell>
        </row>
        <row r="98">
          <cell r="B98"/>
          <cell r="C98"/>
          <cell r="D98" t="str">
            <v>قهوه</v>
          </cell>
          <cell r="E98" t="str">
            <v>V Series</v>
          </cell>
          <cell r="F98">
            <v>4000</v>
          </cell>
          <cell r="G98" t="e">
            <v>#N/A</v>
          </cell>
        </row>
        <row r="99">
          <cell r="B99"/>
          <cell r="C99"/>
          <cell r="D99" t="str">
            <v>قهوه</v>
          </cell>
          <cell r="E99" t="str">
            <v>V Series</v>
          </cell>
          <cell r="F99">
            <v>150</v>
          </cell>
          <cell r="G99" t="e">
            <v>#N/A</v>
          </cell>
        </row>
        <row r="100">
          <cell r="B100"/>
          <cell r="C100"/>
          <cell r="D100" t="str">
            <v>قهوه</v>
          </cell>
          <cell r="E100" t="str">
            <v>V Series</v>
          </cell>
          <cell r="F100">
            <v>750</v>
          </cell>
          <cell r="G100" t="e">
            <v>#N/A</v>
          </cell>
        </row>
        <row r="101">
          <cell r="B101">
            <v>5518.1</v>
          </cell>
          <cell r="C101" t="str">
            <v>هوآنکایو | Peru Huancayo</v>
          </cell>
          <cell r="D101" t="str">
            <v>قهوه</v>
          </cell>
          <cell r="E101" t="str">
            <v>V Series</v>
          </cell>
          <cell r="F101">
            <v>150</v>
          </cell>
          <cell r="G101">
            <v>1800000</v>
          </cell>
        </row>
        <row r="102">
          <cell r="B102">
            <v>5518.2</v>
          </cell>
          <cell r="C102" t="str">
            <v>هوآنکایو | Peru Huancayo</v>
          </cell>
          <cell r="D102" t="str">
            <v>قهوه</v>
          </cell>
          <cell r="E102" t="str">
            <v>V Series</v>
          </cell>
          <cell r="F102">
            <v>750</v>
          </cell>
          <cell r="G102">
            <v>8300000</v>
          </cell>
        </row>
        <row r="103">
          <cell r="B103">
            <v>5518.3</v>
          </cell>
          <cell r="C103" t="str">
            <v>هوآنکایو | Peru Huancayo</v>
          </cell>
          <cell r="D103" t="str">
            <v>قهوه</v>
          </cell>
          <cell r="E103" t="str">
            <v>V Series</v>
          </cell>
          <cell r="F103">
            <v>4000</v>
          </cell>
          <cell r="G103">
            <v>42000000</v>
          </cell>
        </row>
        <row r="104">
          <cell r="B104"/>
          <cell r="C104"/>
          <cell r="D104" t="str">
            <v>لوازم جانبی</v>
          </cell>
          <cell r="E104" t="str">
            <v>BrewBook</v>
          </cell>
          <cell r="F104" t="str">
            <v>-</v>
          </cell>
          <cell r="G104" t="e">
            <v>#N/A</v>
          </cell>
        </row>
        <row r="105">
          <cell r="B105"/>
          <cell r="C105"/>
          <cell r="D105" t="str">
            <v>لوازم جانبی</v>
          </cell>
          <cell r="E105" t="str">
            <v>Sensory Box</v>
          </cell>
          <cell r="F105" t="str">
            <v>-</v>
          </cell>
          <cell r="G105" t="e">
            <v>#N/A</v>
          </cell>
        </row>
        <row r="106">
          <cell r="B106">
            <v>8800</v>
          </cell>
          <cell r="C106" t="str">
            <v>دفترچه ژاو</v>
          </cell>
          <cell r="D106" t="str">
            <v>لوازم جانبی</v>
          </cell>
          <cell r="E106" t="str">
            <v>Accessory</v>
          </cell>
          <cell r="F106" t="str">
            <v>-</v>
          </cell>
          <cell r="G106" t="str">
            <v>-</v>
          </cell>
        </row>
        <row r="107">
          <cell r="B107">
            <v>8810</v>
          </cell>
          <cell r="C107" t="str">
            <v>مداد ژاو</v>
          </cell>
          <cell r="D107" t="str">
            <v>لوازم جانبی</v>
          </cell>
          <cell r="E107" t="str">
            <v>Accessory</v>
          </cell>
          <cell r="F107" t="str">
            <v>-</v>
          </cell>
          <cell r="G107" t="str">
            <v>-</v>
          </cell>
        </row>
        <row r="108">
          <cell r="B108">
            <v>8820</v>
          </cell>
          <cell r="C108" t="str">
            <v>کیسه پارچه ای</v>
          </cell>
          <cell r="D108" t="str">
            <v>لوازم جانبی</v>
          </cell>
          <cell r="E108" t="str">
            <v>Accessory</v>
          </cell>
          <cell r="F108" t="str">
            <v>-</v>
          </cell>
          <cell r="G108" t="str">
            <v>-</v>
          </cell>
        </row>
        <row r="109">
          <cell r="B109">
            <v>5511.11</v>
          </cell>
          <cell r="C109" t="str">
            <v>هامبلا(رست دمی) | Hambella( Filter Roast)</v>
          </cell>
          <cell r="D109" t="str">
            <v>قهوه</v>
          </cell>
          <cell r="E109" t="str">
            <v>V Series</v>
          </cell>
          <cell r="F109">
            <v>150</v>
          </cell>
          <cell r="G109">
            <v>2500000</v>
          </cell>
        </row>
        <row r="110">
          <cell r="B110">
            <v>5511.22</v>
          </cell>
          <cell r="C110" t="str">
            <v>هامبلا(رست دمی) | Hambella( Filter Roast)</v>
          </cell>
          <cell r="D110" t="str">
            <v>قهوه</v>
          </cell>
          <cell r="E110" t="str">
            <v>V Series</v>
          </cell>
          <cell r="F110">
            <v>750</v>
          </cell>
          <cell r="G110">
            <v>11850000</v>
          </cell>
        </row>
        <row r="111">
          <cell r="B111"/>
          <cell r="C111"/>
          <cell r="D111" t="str">
            <v>لوازم جانبی</v>
          </cell>
          <cell r="E111"/>
          <cell r="F111" t="str">
            <v>-</v>
          </cell>
          <cell r="G111" t="e">
            <v>#N/A</v>
          </cell>
        </row>
        <row r="112">
          <cell r="B112">
            <v>8840</v>
          </cell>
          <cell r="C112" t="str">
            <v>دفتر 60 برگ ژاو</v>
          </cell>
          <cell r="D112" t="str">
            <v>لوازم جانبی</v>
          </cell>
          <cell r="E112" t="str">
            <v>Accessory</v>
          </cell>
          <cell r="F112" t="str">
            <v>-</v>
          </cell>
          <cell r="G112" t="str">
            <v>-</v>
          </cell>
        </row>
        <row r="113">
          <cell r="B113">
            <v>3324.1</v>
          </cell>
          <cell r="C113" t="str">
            <v>التو کوکوزه | Elto Kokose</v>
          </cell>
          <cell r="D113" t="str">
            <v>قهوه</v>
          </cell>
          <cell r="E113" t="str">
            <v>A Series</v>
          </cell>
          <cell r="F113">
            <v>150</v>
          </cell>
          <cell r="G113">
            <v>6700000</v>
          </cell>
        </row>
        <row r="114">
          <cell r="B114">
            <v>3324.2</v>
          </cell>
          <cell r="C114" t="str">
            <v>التو کوکوزه | Elto Kokose</v>
          </cell>
          <cell r="D114" t="str">
            <v>قهوه</v>
          </cell>
          <cell r="E114" t="str">
            <v>A Series</v>
          </cell>
          <cell r="F114">
            <v>750</v>
          </cell>
          <cell r="G114">
            <v>32850000</v>
          </cell>
        </row>
        <row r="115">
          <cell r="B115">
            <v>3324.3</v>
          </cell>
          <cell r="C115" t="str">
            <v>التو کوکوزه | Elto Kokose</v>
          </cell>
          <cell r="D115" t="str">
            <v>قهوه</v>
          </cell>
          <cell r="E115" t="str">
            <v>A Series</v>
          </cell>
          <cell r="F115">
            <v>40</v>
          </cell>
          <cell r="G115">
            <v>1900000</v>
          </cell>
        </row>
        <row r="116">
          <cell r="B116">
            <v>3322.1</v>
          </cell>
          <cell r="C116" t="str">
            <v>هاماشو | Hamasho</v>
          </cell>
          <cell r="D116" t="str">
            <v>قهوه</v>
          </cell>
          <cell r="E116" t="str">
            <v>A Series</v>
          </cell>
          <cell r="F116">
            <v>150</v>
          </cell>
          <cell r="G116">
            <v>5800000</v>
          </cell>
        </row>
        <row r="117">
          <cell r="B117">
            <v>3322.2</v>
          </cell>
          <cell r="C117" t="str">
            <v>هاماشو | Hamasho</v>
          </cell>
          <cell r="D117" t="str">
            <v>قهوه</v>
          </cell>
          <cell r="E117" t="str">
            <v>A Series</v>
          </cell>
          <cell r="F117">
            <v>750</v>
          </cell>
          <cell r="G117">
            <v>28350000</v>
          </cell>
        </row>
        <row r="118">
          <cell r="B118">
            <v>3322.3</v>
          </cell>
          <cell r="C118" t="str">
            <v>هاماشو | Hamasho</v>
          </cell>
          <cell r="D118" t="str">
            <v>قهوه</v>
          </cell>
          <cell r="E118" t="str">
            <v>A Series</v>
          </cell>
          <cell r="F118">
            <v>40</v>
          </cell>
          <cell r="G118">
            <v>1650000</v>
          </cell>
        </row>
        <row r="119">
          <cell r="B119">
            <v>3323.1</v>
          </cell>
          <cell r="C119" t="str">
            <v>سرزا | La Cereza</v>
          </cell>
          <cell r="D119" t="str">
            <v>قهوه</v>
          </cell>
          <cell r="E119" t="str">
            <v>A Series</v>
          </cell>
          <cell r="F119">
            <v>150</v>
          </cell>
          <cell r="G119">
            <v>6300000</v>
          </cell>
        </row>
        <row r="120">
          <cell r="B120">
            <v>3323.2</v>
          </cell>
          <cell r="C120" t="str">
            <v>سرزا | La Cereza</v>
          </cell>
          <cell r="D120" t="str">
            <v>قهوه</v>
          </cell>
          <cell r="E120" t="str">
            <v>A Series</v>
          </cell>
          <cell r="F120">
            <v>750</v>
          </cell>
          <cell r="G120">
            <v>30900000</v>
          </cell>
        </row>
        <row r="121">
          <cell r="B121">
            <v>3323.3</v>
          </cell>
          <cell r="C121" t="str">
            <v>سرزا | La Cereza</v>
          </cell>
          <cell r="D121" t="str">
            <v>قهوه</v>
          </cell>
          <cell r="E121" t="str">
            <v>A Series</v>
          </cell>
          <cell r="F121">
            <v>40</v>
          </cell>
          <cell r="G121">
            <v>1800000</v>
          </cell>
        </row>
        <row r="122">
          <cell r="B122">
            <v>3321.1</v>
          </cell>
          <cell r="C122" t="str">
            <v>ال‌کورو | El Chorro</v>
          </cell>
          <cell r="D122" t="str">
            <v>قهوه</v>
          </cell>
          <cell r="E122" t="str">
            <v>A Series</v>
          </cell>
          <cell r="F122">
            <v>150</v>
          </cell>
          <cell r="G122">
            <v>4700000</v>
          </cell>
        </row>
        <row r="123">
          <cell r="B123">
            <v>3321.2</v>
          </cell>
          <cell r="C123" t="str">
            <v>ال‌کورو | El Chorro</v>
          </cell>
          <cell r="D123" t="str">
            <v>قهوه</v>
          </cell>
          <cell r="E123" t="str">
            <v>A Series</v>
          </cell>
          <cell r="F123">
            <v>750</v>
          </cell>
          <cell r="G123">
            <v>22800000</v>
          </cell>
        </row>
        <row r="124">
          <cell r="B124">
            <v>3321.3</v>
          </cell>
          <cell r="C124" t="str">
            <v>ال‌کورو | El Chorro</v>
          </cell>
          <cell r="D124" t="str">
            <v>قهوه</v>
          </cell>
          <cell r="E124" t="str">
            <v>A Series</v>
          </cell>
          <cell r="F124">
            <v>40</v>
          </cell>
          <cell r="G124">
            <v>1400000</v>
          </cell>
        </row>
        <row r="125">
          <cell r="B125">
            <v>1123.0999999999999</v>
          </cell>
          <cell r="C125" t="str">
            <v>ال‌ پارایسو ۹۲ ویلتون | El Paraiso 92 Wilton</v>
          </cell>
          <cell r="D125" t="str">
            <v>قهوه</v>
          </cell>
          <cell r="E125" t="str">
            <v>X Series</v>
          </cell>
          <cell r="F125">
            <v>80</v>
          </cell>
          <cell r="G125">
            <v>4800000</v>
          </cell>
        </row>
        <row r="126">
          <cell r="B126"/>
          <cell r="C126"/>
          <cell r="D126"/>
          <cell r="E126"/>
          <cell r="F126"/>
          <cell r="G126" t="e">
            <v>#N/A</v>
          </cell>
        </row>
        <row r="127">
          <cell r="B127">
            <v>1123.3</v>
          </cell>
          <cell r="C127" t="str">
            <v>ال‌ پارایسو ۹۲ ویلتون | El Paraiso 92 Wilton</v>
          </cell>
          <cell r="D127" t="str">
            <v>قهوه</v>
          </cell>
          <cell r="E127" t="str">
            <v>X Series</v>
          </cell>
          <cell r="F127">
            <v>40</v>
          </cell>
          <cell r="G127">
            <v>2500000</v>
          </cell>
        </row>
        <row r="128">
          <cell r="B128">
            <v>1126.0999999999999</v>
          </cell>
          <cell r="C128" t="str">
            <v>دبورا نیروانا | Deborah Nirvana</v>
          </cell>
          <cell r="D128" t="str">
            <v>قهوه</v>
          </cell>
          <cell r="E128" t="str">
            <v>X Series</v>
          </cell>
          <cell r="F128">
            <v>80</v>
          </cell>
          <cell r="G128">
            <v>16600000</v>
          </cell>
        </row>
        <row r="129">
          <cell r="B129"/>
          <cell r="C129"/>
          <cell r="D129"/>
          <cell r="E129"/>
          <cell r="F129"/>
          <cell r="G129" t="e">
            <v>#N/A</v>
          </cell>
        </row>
        <row r="130">
          <cell r="B130">
            <v>1126.3</v>
          </cell>
          <cell r="C130" t="str">
            <v>دبورا نیروانا | Deborah Nirvana</v>
          </cell>
          <cell r="D130" t="str">
            <v>قهوه</v>
          </cell>
          <cell r="E130" t="str">
            <v>X Series</v>
          </cell>
          <cell r="F130">
            <v>40</v>
          </cell>
          <cell r="G130">
            <v>8400000</v>
          </cell>
        </row>
        <row r="131">
          <cell r="B131">
            <v>1125.0999999999999</v>
          </cell>
          <cell r="C131" t="str">
            <v>بنجامین دیانوس | Benjamin De Dianous</v>
          </cell>
          <cell r="D131" t="str">
            <v>قهوه</v>
          </cell>
          <cell r="E131" t="str">
            <v>X Series</v>
          </cell>
          <cell r="F131">
            <v>80</v>
          </cell>
          <cell r="G131">
            <v>11000000</v>
          </cell>
        </row>
        <row r="132">
          <cell r="B132"/>
          <cell r="C132"/>
          <cell r="D132"/>
          <cell r="E132"/>
          <cell r="F132"/>
          <cell r="G132" t="e">
            <v>#N/A</v>
          </cell>
        </row>
        <row r="133">
          <cell r="B133">
            <v>1125.3</v>
          </cell>
          <cell r="C133" t="str">
            <v>بنجامین دیانوس | Benjamin De Dianous</v>
          </cell>
          <cell r="D133" t="str">
            <v>قهوه</v>
          </cell>
          <cell r="E133" t="str">
            <v>X Series</v>
          </cell>
          <cell r="F133">
            <v>40</v>
          </cell>
          <cell r="G133">
            <v>5600000</v>
          </cell>
        </row>
        <row r="134">
          <cell r="B134">
            <v>1124.0999999999999</v>
          </cell>
          <cell r="C134" t="str">
            <v>دهکده آلو | Alo Village</v>
          </cell>
          <cell r="D134" t="str">
            <v>قهوه</v>
          </cell>
          <cell r="E134" t="str">
            <v>X Series</v>
          </cell>
          <cell r="F134">
            <v>80</v>
          </cell>
          <cell r="G134">
            <v>6000000</v>
          </cell>
        </row>
        <row r="135">
          <cell r="B135"/>
          <cell r="C135"/>
          <cell r="D135"/>
          <cell r="E135"/>
          <cell r="F135"/>
          <cell r="G135" t="e">
            <v>#N/A</v>
          </cell>
        </row>
        <row r="136">
          <cell r="B136">
            <v>1124.3</v>
          </cell>
          <cell r="C136" t="str">
            <v>دهکده آلو | Alo Village</v>
          </cell>
          <cell r="D136" t="str">
            <v>قهوه</v>
          </cell>
          <cell r="E136" t="str">
            <v>X Series</v>
          </cell>
          <cell r="F136">
            <v>40</v>
          </cell>
          <cell r="G136">
            <v>3100000</v>
          </cell>
        </row>
        <row r="137">
          <cell r="B137">
            <v>1127.0999999999999</v>
          </cell>
          <cell r="C137" t="str">
            <v>سولداد | Soledad</v>
          </cell>
          <cell r="D137" t="str">
            <v>قهوه</v>
          </cell>
          <cell r="E137" t="str">
            <v>X Series</v>
          </cell>
          <cell r="F137">
            <v>80</v>
          </cell>
          <cell r="G137">
            <v>4900000</v>
          </cell>
        </row>
        <row r="138">
          <cell r="B138"/>
          <cell r="C138"/>
          <cell r="D138"/>
          <cell r="E138"/>
          <cell r="F138"/>
          <cell r="G138" t="e">
            <v>#N/A</v>
          </cell>
        </row>
        <row r="139">
          <cell r="B139">
            <v>1127.3</v>
          </cell>
          <cell r="C139" t="str">
            <v>سولداد | Soledad</v>
          </cell>
          <cell r="D139" t="str">
            <v>قهوه</v>
          </cell>
          <cell r="E139" t="str">
            <v>X Series</v>
          </cell>
          <cell r="F139">
            <v>40</v>
          </cell>
          <cell r="G139">
            <v>2550000</v>
          </cell>
        </row>
        <row r="140">
          <cell r="B140">
            <v>1129.0999999999999</v>
          </cell>
          <cell r="C140" t="str">
            <v>جانسون | Janson</v>
          </cell>
          <cell r="D140" t="str">
            <v>قهوه</v>
          </cell>
          <cell r="E140" t="str">
            <v>X Series</v>
          </cell>
          <cell r="F140">
            <v>80</v>
          </cell>
          <cell r="G140">
            <v>9900000</v>
          </cell>
        </row>
        <row r="141">
          <cell r="B141"/>
          <cell r="C141"/>
          <cell r="D141"/>
          <cell r="E141"/>
          <cell r="F141"/>
          <cell r="G141" t="e">
            <v>#N/A</v>
          </cell>
        </row>
        <row r="142">
          <cell r="B142">
            <v>1129.3</v>
          </cell>
          <cell r="C142" t="str">
            <v>جانسون | Janson</v>
          </cell>
          <cell r="D142" t="str">
            <v>قهوه</v>
          </cell>
          <cell r="E142" t="str">
            <v>X Series</v>
          </cell>
          <cell r="F142">
            <v>40</v>
          </cell>
          <cell r="G142">
            <v>5050000</v>
          </cell>
        </row>
        <row r="143">
          <cell r="B143">
            <v>1130.0999999999999</v>
          </cell>
          <cell r="C143" t="str">
            <v>الیدا پلانو | Elida Plano</v>
          </cell>
          <cell r="D143" t="str">
            <v>قهوه</v>
          </cell>
          <cell r="E143" t="str">
            <v>X Series</v>
          </cell>
          <cell r="F143">
            <v>80</v>
          </cell>
          <cell r="G143">
            <v>13100000</v>
          </cell>
        </row>
        <row r="144">
          <cell r="B144"/>
          <cell r="C144"/>
          <cell r="D144"/>
          <cell r="E144"/>
          <cell r="F144"/>
          <cell r="G144" t="e">
            <v>#N/A</v>
          </cell>
        </row>
        <row r="145">
          <cell r="B145">
            <v>1130.3</v>
          </cell>
          <cell r="C145" t="str">
            <v>الیدا پلانو | Elida Plano</v>
          </cell>
          <cell r="D145" t="str">
            <v>قهوه</v>
          </cell>
          <cell r="E145" t="str">
            <v>X Series</v>
          </cell>
          <cell r="F145">
            <v>40</v>
          </cell>
          <cell r="G145">
            <v>6650000</v>
          </cell>
        </row>
        <row r="146">
          <cell r="B146">
            <v>1128.0999999999999</v>
          </cell>
          <cell r="C146" t="str">
            <v>لا ناتورا | La Natura</v>
          </cell>
          <cell r="D146" t="str">
            <v>قهوه</v>
          </cell>
          <cell r="E146" t="str">
            <v>X Series</v>
          </cell>
          <cell r="F146">
            <v>80</v>
          </cell>
          <cell r="G146">
            <v>5500000</v>
          </cell>
        </row>
        <row r="147">
          <cell r="B147"/>
          <cell r="C147"/>
          <cell r="D147"/>
          <cell r="E147"/>
          <cell r="F147"/>
          <cell r="G147" t="e">
            <v>#N/A</v>
          </cell>
        </row>
        <row r="148">
          <cell r="B148">
            <v>1128.3</v>
          </cell>
          <cell r="C148" t="str">
            <v>لا ناتورا | La Natura</v>
          </cell>
          <cell r="D148" t="str">
            <v>قهوه</v>
          </cell>
          <cell r="E148" t="str">
            <v>X Series</v>
          </cell>
          <cell r="F148">
            <v>40</v>
          </cell>
          <cell r="G148">
            <v>2850000</v>
          </cell>
        </row>
        <row r="149">
          <cell r="B149">
            <v>1118.0999999999999</v>
          </cell>
          <cell r="C149" t="str">
            <v>گرانجا | Granja</v>
          </cell>
          <cell r="D149" t="str">
            <v>قهوه</v>
          </cell>
          <cell r="E149" t="str">
            <v>X Series</v>
          </cell>
          <cell r="F149">
            <v>80</v>
          </cell>
          <cell r="G149">
            <v>7500000</v>
          </cell>
        </row>
        <row r="150">
          <cell r="B150"/>
          <cell r="C150"/>
          <cell r="D150"/>
          <cell r="E150"/>
          <cell r="F150"/>
          <cell r="G150" t="e">
            <v>#N/A</v>
          </cell>
        </row>
        <row r="151">
          <cell r="B151">
            <v>1118.3</v>
          </cell>
          <cell r="C151" t="str">
            <v>گرانجا | Granja</v>
          </cell>
          <cell r="D151" t="str">
            <v>قهوه</v>
          </cell>
          <cell r="E151" t="str">
            <v>X Series</v>
          </cell>
          <cell r="F151">
            <v>40</v>
          </cell>
          <cell r="G151">
            <v>3850000</v>
          </cell>
        </row>
        <row r="152">
          <cell r="B152"/>
          <cell r="C152"/>
          <cell r="D152"/>
          <cell r="E152"/>
          <cell r="F152" t="str">
            <v>-</v>
          </cell>
          <cell r="G152" t="e">
            <v>#N/A</v>
          </cell>
        </row>
        <row r="153">
          <cell r="B153"/>
          <cell r="C153"/>
          <cell r="D153"/>
          <cell r="E153"/>
          <cell r="F153" t="str">
            <v>-</v>
          </cell>
          <cell r="G153" t="e">
            <v>#N/A</v>
          </cell>
        </row>
        <row r="154">
          <cell r="B154"/>
          <cell r="C154"/>
          <cell r="D154"/>
          <cell r="E154"/>
          <cell r="F154" t="str">
            <v>-</v>
          </cell>
          <cell r="G154" t="e">
            <v>#N/A</v>
          </cell>
        </row>
        <row r="155">
          <cell r="B155"/>
          <cell r="C155"/>
          <cell r="D155"/>
          <cell r="E155"/>
          <cell r="F155" t="str">
            <v>-</v>
          </cell>
          <cell r="G155" t="e">
            <v>#N/A</v>
          </cell>
        </row>
        <row r="156">
          <cell r="B156"/>
          <cell r="C156"/>
          <cell r="D156"/>
          <cell r="E156"/>
          <cell r="F156" t="str">
            <v>-</v>
          </cell>
          <cell r="G156" t="e">
            <v>#N/A</v>
          </cell>
        </row>
        <row r="157">
          <cell r="B157"/>
          <cell r="C157"/>
          <cell r="D157"/>
          <cell r="E157"/>
          <cell r="F157" t="str">
            <v>-</v>
          </cell>
          <cell r="G157" t="e">
            <v>#N/A</v>
          </cell>
        </row>
        <row r="158">
          <cell r="B158"/>
          <cell r="C158"/>
          <cell r="D158"/>
          <cell r="E158"/>
          <cell r="F158" t="str">
            <v>-</v>
          </cell>
          <cell r="G158" t="e">
            <v>#N/A</v>
          </cell>
        </row>
        <row r="159">
          <cell r="B159"/>
          <cell r="C159"/>
          <cell r="D159"/>
          <cell r="E159"/>
          <cell r="F159" t="str">
            <v>-</v>
          </cell>
          <cell r="G159" t="e">
            <v>#N/A</v>
          </cell>
        </row>
        <row r="160">
          <cell r="B160"/>
          <cell r="C160"/>
          <cell r="D160"/>
          <cell r="E160"/>
          <cell r="F160" t="str">
            <v>-</v>
          </cell>
          <cell r="G160" t="e">
            <v>#N/A</v>
          </cell>
        </row>
        <row r="161">
          <cell r="B161"/>
          <cell r="C161"/>
          <cell r="D161"/>
          <cell r="E161"/>
          <cell r="F161" t="str">
            <v>-</v>
          </cell>
          <cell r="G161" t="e">
            <v>#N/A</v>
          </cell>
        </row>
        <row r="162">
          <cell r="B162"/>
          <cell r="C162"/>
          <cell r="D162"/>
          <cell r="E162"/>
          <cell r="F162" t="str">
            <v>-</v>
          </cell>
          <cell r="G162" t="e">
            <v>#N/A</v>
          </cell>
        </row>
        <row r="163">
          <cell r="B163"/>
          <cell r="C163"/>
          <cell r="D163"/>
          <cell r="E163"/>
          <cell r="F163" t="str">
            <v>-</v>
          </cell>
          <cell r="G163" t="e">
            <v>#N/A</v>
          </cell>
        </row>
        <row r="164">
          <cell r="B164"/>
          <cell r="C164"/>
          <cell r="D164"/>
          <cell r="E164"/>
          <cell r="F164" t="str">
            <v>-</v>
          </cell>
          <cell r="G164" t="e">
            <v>#N/A</v>
          </cell>
        </row>
        <row r="165">
          <cell r="B165"/>
          <cell r="C165"/>
          <cell r="D165"/>
          <cell r="E165"/>
          <cell r="F165" t="str">
            <v>-</v>
          </cell>
          <cell r="G165" t="e">
            <v>#N/A</v>
          </cell>
        </row>
        <row r="166">
          <cell r="B166"/>
          <cell r="C166"/>
          <cell r="D166"/>
          <cell r="E166"/>
          <cell r="F166" t="str">
            <v>-</v>
          </cell>
          <cell r="G166" t="e">
            <v>#N/A</v>
          </cell>
        </row>
        <row r="167">
          <cell r="B167"/>
          <cell r="C167"/>
          <cell r="D167"/>
          <cell r="E167"/>
          <cell r="F167" t="str">
            <v>-</v>
          </cell>
          <cell r="G167" t="e">
            <v>#N/A</v>
          </cell>
        </row>
        <row r="168">
          <cell r="B168"/>
          <cell r="C168"/>
          <cell r="D168"/>
          <cell r="E168"/>
          <cell r="F168" t="str">
            <v>-</v>
          </cell>
          <cell r="G168" t="e">
            <v>#N/A</v>
          </cell>
        </row>
        <row r="169">
          <cell r="B169"/>
          <cell r="C169"/>
          <cell r="D169"/>
          <cell r="E169"/>
          <cell r="F169" t="str">
            <v>-</v>
          </cell>
          <cell r="G169" t="e">
            <v>#N/A</v>
          </cell>
        </row>
        <row r="170">
          <cell r="B170"/>
          <cell r="C170"/>
          <cell r="D170"/>
          <cell r="E170"/>
          <cell r="F170" t="str">
            <v>-</v>
          </cell>
          <cell r="G170" t="e">
            <v>#N/A</v>
          </cell>
        </row>
        <row r="171">
          <cell r="B171"/>
          <cell r="C171"/>
          <cell r="D171"/>
          <cell r="E171"/>
          <cell r="F171" t="str">
            <v>-</v>
          </cell>
          <cell r="G171" t="e">
            <v>#N/A</v>
          </cell>
        </row>
        <row r="172">
          <cell r="B172"/>
          <cell r="C172"/>
          <cell r="D172"/>
          <cell r="E172"/>
          <cell r="F172" t="str">
            <v>-</v>
          </cell>
          <cell r="G172" t="e">
            <v>#N/A</v>
          </cell>
        </row>
        <row r="173">
          <cell r="B173"/>
          <cell r="C173"/>
          <cell r="D173"/>
          <cell r="E173"/>
          <cell r="F173" t="str">
            <v>-</v>
          </cell>
          <cell r="G173" t="e">
            <v>#N/A</v>
          </cell>
        </row>
        <row r="174">
          <cell r="B174"/>
          <cell r="C174"/>
          <cell r="D174"/>
          <cell r="E174"/>
          <cell r="F174" t="str">
            <v>-</v>
          </cell>
          <cell r="G174" t="e">
            <v>#N/A</v>
          </cell>
        </row>
        <row r="175">
          <cell r="B175"/>
          <cell r="C175"/>
          <cell r="D175"/>
          <cell r="E175"/>
          <cell r="F175" t="str">
            <v>-</v>
          </cell>
          <cell r="G175" t="e">
            <v>#N/A</v>
          </cell>
        </row>
        <row r="176">
          <cell r="B176"/>
          <cell r="C176"/>
          <cell r="D176"/>
          <cell r="E176"/>
          <cell r="F176" t="str">
            <v>-</v>
          </cell>
          <cell r="G176" t="e">
            <v>#N/A</v>
          </cell>
        </row>
        <row r="177">
          <cell r="B177"/>
          <cell r="C177"/>
          <cell r="D177"/>
          <cell r="E177"/>
          <cell r="F177" t="str">
            <v>-</v>
          </cell>
          <cell r="G177" t="e">
            <v>#N/A</v>
          </cell>
        </row>
        <row r="178">
          <cell r="B178"/>
          <cell r="C178"/>
          <cell r="D178"/>
          <cell r="E178"/>
          <cell r="F178" t="str">
            <v>-</v>
          </cell>
          <cell r="G178" t="e">
            <v>#N/A</v>
          </cell>
        </row>
        <row r="179">
          <cell r="B179"/>
          <cell r="C179"/>
          <cell r="D179"/>
          <cell r="E179"/>
          <cell r="F179" t="str">
            <v>-</v>
          </cell>
          <cell r="G179" t="e">
            <v>#N/A</v>
          </cell>
        </row>
        <row r="180">
          <cell r="B180"/>
          <cell r="C180"/>
          <cell r="D180"/>
          <cell r="E180"/>
          <cell r="F180" t="str">
            <v>-</v>
          </cell>
          <cell r="G180" t="e">
            <v>#N/A</v>
          </cell>
        </row>
        <row r="181">
          <cell r="B181"/>
          <cell r="C181"/>
          <cell r="D181"/>
          <cell r="E181"/>
          <cell r="F181" t="str">
            <v>-</v>
          </cell>
          <cell r="G181" t="e">
            <v>#N/A</v>
          </cell>
        </row>
        <row r="182">
          <cell r="B182"/>
          <cell r="C182"/>
          <cell r="D182"/>
          <cell r="E182"/>
          <cell r="F182" t="str">
            <v>-</v>
          </cell>
          <cell r="G182" t="e">
            <v>#N/A</v>
          </cell>
        </row>
        <row r="183">
          <cell r="B183"/>
          <cell r="C183"/>
          <cell r="D183"/>
          <cell r="E183"/>
          <cell r="F183" t="str">
            <v>-</v>
          </cell>
          <cell r="G183" t="e">
            <v>#N/A</v>
          </cell>
        </row>
        <row r="184">
          <cell r="B184"/>
          <cell r="C184"/>
          <cell r="D184"/>
          <cell r="E184"/>
          <cell r="F184" t="str">
            <v>-</v>
          </cell>
          <cell r="G184" t="e">
            <v>#N/A</v>
          </cell>
        </row>
        <row r="185">
          <cell r="B185"/>
          <cell r="C185"/>
          <cell r="D185"/>
          <cell r="E185"/>
          <cell r="F185" t="str">
            <v>-</v>
          </cell>
          <cell r="G185" t="e">
            <v>#N/A</v>
          </cell>
        </row>
        <row r="186">
          <cell r="B186"/>
          <cell r="C186"/>
          <cell r="D186"/>
          <cell r="E186"/>
          <cell r="F186" t="str">
            <v>-</v>
          </cell>
          <cell r="G186" t="e">
            <v>#N/A</v>
          </cell>
        </row>
        <row r="187">
          <cell r="B187"/>
          <cell r="C187"/>
          <cell r="D187"/>
          <cell r="E187"/>
          <cell r="F187" t="str">
            <v>-</v>
          </cell>
          <cell r="G187" t="e">
            <v>#N/A</v>
          </cell>
        </row>
        <row r="188">
          <cell r="B188"/>
          <cell r="C188"/>
          <cell r="D188"/>
          <cell r="E188"/>
          <cell r="F188" t="str">
            <v>-</v>
          </cell>
          <cell r="G188" t="e">
            <v>#N/A</v>
          </cell>
        </row>
        <row r="189">
          <cell r="B189"/>
          <cell r="C189"/>
          <cell r="D189"/>
          <cell r="E189"/>
          <cell r="F189" t="str">
            <v>-</v>
          </cell>
          <cell r="G189" t="e">
            <v>#N/A</v>
          </cell>
        </row>
        <row r="190">
          <cell r="B190"/>
          <cell r="C190"/>
          <cell r="D190"/>
          <cell r="E190"/>
          <cell r="F190" t="str">
            <v>-</v>
          </cell>
          <cell r="G190" t="e">
            <v>#N/A</v>
          </cell>
        </row>
        <row r="191">
          <cell r="B191"/>
          <cell r="C191"/>
          <cell r="D191"/>
          <cell r="E191"/>
          <cell r="F191" t="str">
            <v>-</v>
          </cell>
          <cell r="G191" t="e">
            <v>#N/A</v>
          </cell>
        </row>
        <row r="192">
          <cell r="B192"/>
          <cell r="C192"/>
          <cell r="D192"/>
          <cell r="E192"/>
          <cell r="F192" t="str">
            <v>-</v>
          </cell>
          <cell r="G192" t="e">
            <v>#N/A</v>
          </cell>
        </row>
        <row r="193">
          <cell r="B193"/>
          <cell r="C193"/>
          <cell r="D193"/>
          <cell r="E193"/>
          <cell r="F193" t="str">
            <v>-</v>
          </cell>
          <cell r="G193" t="e">
            <v>#N/A</v>
          </cell>
        </row>
        <row r="194">
          <cell r="B194"/>
          <cell r="C194"/>
          <cell r="D194"/>
          <cell r="E194"/>
          <cell r="F194" t="str">
            <v>-</v>
          </cell>
          <cell r="G194" t="e">
            <v>#N/A</v>
          </cell>
        </row>
        <row r="195">
          <cell r="B195"/>
          <cell r="C195"/>
          <cell r="D195"/>
          <cell r="E195"/>
          <cell r="F195" t="str">
            <v>-</v>
          </cell>
          <cell r="G195" t="e">
            <v>#N/A</v>
          </cell>
        </row>
        <row r="196">
          <cell r="B196"/>
          <cell r="C196"/>
          <cell r="D196"/>
          <cell r="E196"/>
          <cell r="F196" t="str">
            <v>-</v>
          </cell>
          <cell r="G196" t="e">
            <v>#N/A</v>
          </cell>
        </row>
        <row r="197">
          <cell r="B197"/>
          <cell r="C197"/>
          <cell r="D197"/>
          <cell r="E197"/>
          <cell r="F197" t="str">
            <v>-</v>
          </cell>
          <cell r="G197" t="e">
            <v>#N/A</v>
          </cell>
        </row>
        <row r="198">
          <cell r="B198"/>
          <cell r="C198"/>
          <cell r="D198"/>
          <cell r="E198"/>
          <cell r="F198" t="str">
            <v>-</v>
          </cell>
          <cell r="G198" t="e">
            <v>#N/A</v>
          </cell>
        </row>
        <row r="199">
          <cell r="B199"/>
          <cell r="C199"/>
          <cell r="D199"/>
          <cell r="E199"/>
          <cell r="F199" t="str">
            <v>-</v>
          </cell>
          <cell r="G199" t="e">
            <v>#N/A</v>
          </cell>
        </row>
        <row r="200">
          <cell r="B200"/>
          <cell r="C200"/>
          <cell r="D200"/>
          <cell r="E200"/>
          <cell r="F200" t="str">
            <v>-</v>
          </cell>
          <cell r="G200" t="e">
            <v>#N/A</v>
          </cell>
        </row>
        <row r="201">
          <cell r="B201"/>
          <cell r="C201"/>
          <cell r="D201"/>
          <cell r="E201"/>
          <cell r="F201" t="str">
            <v>-</v>
          </cell>
          <cell r="G201" t="e">
            <v>#N/A</v>
          </cell>
        </row>
        <row r="202">
          <cell r="B202"/>
          <cell r="C202"/>
          <cell r="D202"/>
          <cell r="E202"/>
          <cell r="F202" t="str">
            <v>-</v>
          </cell>
          <cell r="G202" t="e">
            <v>#N/A</v>
          </cell>
        </row>
        <row r="203">
          <cell r="B203"/>
          <cell r="C203"/>
          <cell r="D203"/>
          <cell r="E203"/>
          <cell r="F203" t="str">
            <v>-</v>
          </cell>
          <cell r="G203" t="e">
            <v>#N/A</v>
          </cell>
        </row>
        <row r="204">
          <cell r="B204"/>
          <cell r="C204"/>
          <cell r="D204"/>
          <cell r="E204"/>
          <cell r="F204" t="str">
            <v>-</v>
          </cell>
          <cell r="G204" t="e">
            <v>#N/A</v>
          </cell>
        </row>
        <row r="205">
          <cell r="B205"/>
          <cell r="C205"/>
          <cell r="D205"/>
          <cell r="E205"/>
          <cell r="F205" t="str">
            <v>-</v>
          </cell>
          <cell r="G205" t="e">
            <v>#N/A</v>
          </cell>
        </row>
        <row r="206">
          <cell r="B206"/>
          <cell r="C206"/>
          <cell r="D206"/>
          <cell r="E206"/>
          <cell r="F206" t="str">
            <v>-</v>
          </cell>
          <cell r="G206" t="e">
            <v>#N/A</v>
          </cell>
        </row>
        <row r="207">
          <cell r="B207"/>
          <cell r="C207"/>
          <cell r="D207"/>
          <cell r="E207"/>
          <cell r="F207" t="str">
            <v>-</v>
          </cell>
          <cell r="G207" t="e">
            <v>#N/A</v>
          </cell>
        </row>
        <row r="208">
          <cell r="B208"/>
          <cell r="C208"/>
          <cell r="D208"/>
          <cell r="E208"/>
          <cell r="F208" t="str">
            <v>-</v>
          </cell>
          <cell r="G208" t="e">
            <v>#N/A</v>
          </cell>
        </row>
        <row r="209">
          <cell r="B209"/>
          <cell r="C209"/>
          <cell r="D209"/>
          <cell r="E209"/>
          <cell r="F209" t="str">
            <v>-</v>
          </cell>
          <cell r="G209" t="e">
            <v>#N/A</v>
          </cell>
        </row>
        <row r="210">
          <cell r="B210"/>
          <cell r="C210"/>
          <cell r="D210"/>
          <cell r="E210"/>
          <cell r="F210" t="str">
            <v>-</v>
          </cell>
          <cell r="G210" t="e">
            <v>#N/A</v>
          </cell>
        </row>
        <row r="211">
          <cell r="B211"/>
          <cell r="C211"/>
          <cell r="D211"/>
          <cell r="E211"/>
          <cell r="F211" t="str">
            <v>-</v>
          </cell>
          <cell r="G211" t="e">
            <v>#N/A</v>
          </cell>
        </row>
        <row r="212">
          <cell r="B212"/>
          <cell r="C212"/>
          <cell r="D212"/>
          <cell r="E212"/>
          <cell r="F212" t="str">
            <v>-</v>
          </cell>
          <cell r="G212" t="e">
            <v>#N/A</v>
          </cell>
        </row>
        <row r="213">
          <cell r="B213"/>
          <cell r="C213"/>
          <cell r="D213"/>
          <cell r="E213"/>
          <cell r="F213" t="str">
            <v>-</v>
          </cell>
          <cell r="G213" t="e">
            <v>#N/A</v>
          </cell>
        </row>
        <row r="214">
          <cell r="B214"/>
          <cell r="C214"/>
          <cell r="D214"/>
          <cell r="E214"/>
          <cell r="F214" t="str">
            <v>-</v>
          </cell>
          <cell r="G214" t="e">
            <v>#N/A</v>
          </cell>
        </row>
        <row r="215">
          <cell r="B215"/>
          <cell r="C215"/>
          <cell r="D215"/>
          <cell r="E215"/>
          <cell r="F215" t="str">
            <v>-</v>
          </cell>
          <cell r="G215" t="e">
            <v>#N/A</v>
          </cell>
        </row>
        <row r="216">
          <cell r="B216"/>
          <cell r="C216"/>
          <cell r="D216"/>
          <cell r="E216"/>
          <cell r="F216" t="str">
            <v>-</v>
          </cell>
          <cell r="G216" t="e">
            <v>#N/A</v>
          </cell>
        </row>
        <row r="217">
          <cell r="B217"/>
          <cell r="C217"/>
          <cell r="D217"/>
          <cell r="E217"/>
          <cell r="F217" t="str">
            <v>-</v>
          </cell>
          <cell r="G217" t="e">
            <v>#N/A</v>
          </cell>
        </row>
        <row r="218">
          <cell r="B218"/>
          <cell r="C218"/>
          <cell r="D218"/>
          <cell r="E218"/>
          <cell r="F218" t="str">
            <v>-</v>
          </cell>
          <cell r="G218" t="e">
            <v>#N/A</v>
          </cell>
        </row>
        <row r="219">
          <cell r="B219"/>
          <cell r="C219"/>
          <cell r="D219"/>
          <cell r="E219"/>
          <cell r="F219" t="str">
            <v>-</v>
          </cell>
          <cell r="G219" t="e">
            <v>#N/A</v>
          </cell>
        </row>
        <row r="220">
          <cell r="B220"/>
          <cell r="C220"/>
          <cell r="D220"/>
          <cell r="E220"/>
          <cell r="F220" t="str">
            <v>-</v>
          </cell>
          <cell r="G220" t="e">
            <v>#N/A</v>
          </cell>
        </row>
        <row r="221">
          <cell r="B221"/>
          <cell r="C221"/>
          <cell r="D221"/>
          <cell r="E221"/>
          <cell r="F221" t="str">
            <v>-</v>
          </cell>
          <cell r="G221" t="e">
            <v>#N/A</v>
          </cell>
        </row>
        <row r="222">
          <cell r="B222"/>
          <cell r="C222"/>
          <cell r="D222"/>
          <cell r="E222"/>
          <cell r="F222" t="str">
            <v>-</v>
          </cell>
          <cell r="G222" t="e">
            <v>#N/A</v>
          </cell>
        </row>
        <row r="223">
          <cell r="B223"/>
          <cell r="C223"/>
          <cell r="D223"/>
          <cell r="E223"/>
          <cell r="F223" t="str">
            <v>-</v>
          </cell>
          <cell r="G223" t="e">
            <v>#N/A</v>
          </cell>
        </row>
        <row r="224">
          <cell r="B224"/>
          <cell r="C224"/>
          <cell r="D224"/>
          <cell r="E224"/>
          <cell r="F224" t="str">
            <v>-</v>
          </cell>
          <cell r="G224" t="e">
            <v>#N/A</v>
          </cell>
        </row>
        <row r="225">
          <cell r="B225"/>
          <cell r="C225"/>
          <cell r="D225"/>
          <cell r="E225"/>
          <cell r="F225" t="str">
            <v>-</v>
          </cell>
          <cell r="G225" t="e">
            <v>#N/A</v>
          </cell>
        </row>
        <row r="226">
          <cell r="B226"/>
          <cell r="C226"/>
          <cell r="D226"/>
          <cell r="E226"/>
          <cell r="F226" t="str">
            <v>-</v>
          </cell>
          <cell r="G226" t="e">
            <v>#N/A</v>
          </cell>
        </row>
        <row r="227">
          <cell r="B227"/>
          <cell r="C227"/>
          <cell r="D227"/>
          <cell r="E227"/>
          <cell r="F227" t="str">
            <v>-</v>
          </cell>
          <cell r="G227" t="e">
            <v>#N/A</v>
          </cell>
        </row>
        <row r="228">
          <cell r="B228"/>
          <cell r="C228"/>
          <cell r="D228"/>
          <cell r="E228"/>
          <cell r="F228" t="str">
            <v>-</v>
          </cell>
          <cell r="G228" t="e">
            <v>#N/A</v>
          </cell>
        </row>
        <row r="229">
          <cell r="B229"/>
          <cell r="C229"/>
          <cell r="D229"/>
          <cell r="E229"/>
          <cell r="F229" t="str">
            <v>-</v>
          </cell>
          <cell r="G229" t="e">
            <v>#N/A</v>
          </cell>
        </row>
        <row r="230">
          <cell r="B230"/>
          <cell r="C230"/>
          <cell r="D230"/>
          <cell r="E230"/>
          <cell r="F230" t="str">
            <v>-</v>
          </cell>
          <cell r="G230" t="e">
            <v>#N/A</v>
          </cell>
        </row>
        <row r="231">
          <cell r="B231"/>
          <cell r="C231"/>
          <cell r="D231"/>
          <cell r="E231"/>
          <cell r="F231" t="str">
            <v>-</v>
          </cell>
          <cell r="G231" t="e">
            <v>#N/A</v>
          </cell>
        </row>
        <row r="232">
          <cell r="B232"/>
          <cell r="C232"/>
          <cell r="D232"/>
          <cell r="E232"/>
          <cell r="F232" t="str">
            <v>-</v>
          </cell>
          <cell r="G232" t="e">
            <v>#N/A</v>
          </cell>
        </row>
        <row r="233">
          <cell r="B233"/>
          <cell r="C233"/>
          <cell r="D233"/>
          <cell r="E233"/>
          <cell r="F233" t="str">
            <v>-</v>
          </cell>
          <cell r="G233" t="e">
            <v>#N/A</v>
          </cell>
        </row>
        <row r="234">
          <cell r="B234"/>
          <cell r="C234"/>
          <cell r="D234"/>
          <cell r="E234"/>
          <cell r="F234" t="str">
            <v>-</v>
          </cell>
          <cell r="G234" t="e">
            <v>#N/A</v>
          </cell>
        </row>
        <row r="235">
          <cell r="B235"/>
          <cell r="C235"/>
          <cell r="D235"/>
          <cell r="E235"/>
          <cell r="F235" t="str">
            <v>-</v>
          </cell>
          <cell r="G235" t="e">
            <v>#N/A</v>
          </cell>
        </row>
        <row r="236">
          <cell r="B236"/>
          <cell r="C236"/>
          <cell r="D236"/>
          <cell r="E236"/>
          <cell r="F236" t="str">
            <v>-</v>
          </cell>
          <cell r="G236" t="e">
            <v>#N/A</v>
          </cell>
        </row>
        <row r="237">
          <cell r="B237"/>
          <cell r="C237"/>
          <cell r="D237"/>
          <cell r="E237"/>
          <cell r="F237" t="str">
            <v>-</v>
          </cell>
          <cell r="G237" t="e">
            <v>#N/A</v>
          </cell>
        </row>
      </sheetData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حصولات"/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204">
          <cell r="AH204">
            <v>0</v>
          </cell>
        </row>
        <row r="205">
          <cell r="AH205">
            <v>0</v>
          </cell>
        </row>
        <row r="207">
          <cell r="AH207">
            <v>0</v>
          </cell>
        </row>
        <row r="208">
          <cell r="AH208">
            <v>0</v>
          </cell>
        </row>
        <row r="209">
          <cell r="AH209">
            <v>0</v>
          </cell>
        </row>
        <row r="210">
          <cell r="AH210">
            <v>0</v>
          </cell>
        </row>
        <row r="211">
          <cell r="AH211">
            <v>0</v>
          </cell>
        </row>
        <row r="212">
          <cell r="AH212">
            <v>0</v>
          </cell>
        </row>
        <row r="213">
          <cell r="AH213">
            <v>0</v>
          </cell>
        </row>
        <row r="214">
          <cell r="AH214">
            <v>0</v>
          </cell>
        </row>
        <row r="215">
          <cell r="AH215">
            <v>0</v>
          </cell>
        </row>
        <row r="216">
          <cell r="AH216">
            <v>0</v>
          </cell>
        </row>
        <row r="217">
          <cell r="AH217">
            <v>0</v>
          </cell>
        </row>
        <row r="218">
          <cell r="AH218">
            <v>0</v>
          </cell>
        </row>
        <row r="219">
          <cell r="AH219">
            <v>0</v>
          </cell>
        </row>
        <row r="220">
          <cell r="AH220">
            <v>0</v>
          </cell>
        </row>
        <row r="221">
          <cell r="AH221">
            <v>0</v>
          </cell>
        </row>
        <row r="222">
          <cell r="AH222">
            <v>0</v>
          </cell>
        </row>
        <row r="223">
          <cell r="AH223">
            <v>0</v>
          </cell>
        </row>
        <row r="224">
          <cell r="AH224">
            <v>0</v>
          </cell>
        </row>
        <row r="225">
          <cell r="AH225">
            <v>0</v>
          </cell>
        </row>
        <row r="226">
          <cell r="AH226">
            <v>0</v>
          </cell>
        </row>
        <row r="227">
          <cell r="AH227">
            <v>0</v>
          </cell>
        </row>
        <row r="228">
          <cell r="AH228">
            <v>0</v>
          </cell>
        </row>
        <row r="229">
          <cell r="AH229">
            <v>0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AH243">
            <v>0</v>
          </cell>
        </row>
        <row r="244">
          <cell r="AH244">
            <v>0</v>
          </cell>
        </row>
        <row r="245">
          <cell r="AH245">
            <v>0</v>
          </cell>
        </row>
        <row r="246">
          <cell r="AH246">
            <v>0</v>
          </cell>
        </row>
        <row r="247">
          <cell r="AH247">
            <v>0</v>
          </cell>
        </row>
        <row r="248">
          <cell r="AH248">
            <v>0</v>
          </cell>
        </row>
        <row r="249">
          <cell r="AH249">
            <v>0</v>
          </cell>
        </row>
        <row r="250">
          <cell r="AH250">
            <v>0</v>
          </cell>
        </row>
        <row r="251">
          <cell r="AH251">
            <v>0</v>
          </cell>
        </row>
        <row r="252">
          <cell r="AH252">
            <v>0</v>
          </cell>
        </row>
        <row r="253">
          <cell r="AH253">
            <v>0</v>
          </cell>
        </row>
        <row r="254">
          <cell r="AH254">
            <v>0</v>
          </cell>
        </row>
        <row r="255">
          <cell r="AH255">
            <v>0</v>
          </cell>
        </row>
        <row r="256">
          <cell r="AH256">
            <v>0</v>
          </cell>
        </row>
        <row r="257">
          <cell r="AH257">
            <v>0</v>
          </cell>
        </row>
        <row r="258">
          <cell r="AH258">
            <v>0</v>
          </cell>
        </row>
        <row r="259">
          <cell r="AH259">
            <v>0</v>
          </cell>
        </row>
        <row r="260">
          <cell r="AH260">
            <v>0</v>
          </cell>
        </row>
        <row r="261">
          <cell r="AH261">
            <v>0</v>
          </cell>
        </row>
        <row r="262">
          <cell r="AH262">
            <v>0</v>
          </cell>
        </row>
        <row r="263">
          <cell r="AH263">
            <v>0</v>
          </cell>
        </row>
        <row r="264">
          <cell r="AH264">
            <v>0</v>
          </cell>
        </row>
        <row r="265">
          <cell r="AH265">
            <v>0</v>
          </cell>
        </row>
        <row r="266">
          <cell r="AH266">
            <v>0</v>
          </cell>
        </row>
        <row r="267">
          <cell r="AH267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0440-D113-4346-95D9-28C406FC73BB}">
  <dimension ref="A1:AR267"/>
  <sheetViews>
    <sheetView rightToLeft="1" topLeftCell="G1" zoomScale="70" zoomScaleNormal="70" workbookViewId="0">
      <selection activeCell="N6" sqref="N6:N7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7.44140625" style="28" customWidth="1"/>
    <col min="9" max="9" width="23.109375" style="24" bestFit="1" customWidth="1"/>
    <col min="10" max="10" width="16.33203125" style="24" hidden="1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73.77734375" style="24" bestFit="1" customWidth="1"/>
    <col min="29" max="29" width="15.7773437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44140625" style="24" bestFit="1" customWidth="1"/>
    <col min="34" max="34" width="94.4414062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137" t="s">
        <v>0</v>
      </c>
      <c r="B1" s="138"/>
      <c r="C1" s="137" t="s">
        <v>1</v>
      </c>
      <c r="D1" s="138"/>
      <c r="E1" s="137" t="s">
        <v>2</v>
      </c>
      <c r="F1" s="13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39" t="s">
        <v>17</v>
      </c>
      <c r="V1" s="14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 t="s">
        <v>70</v>
      </c>
      <c r="I2" s="9" t="s">
        <v>136</v>
      </c>
      <c r="J2" s="9"/>
      <c r="K2" s="11" t="str">
        <f t="shared" ref="K2:K65" ca="1" si="0">IF(C2, TODAY(), "" )</f>
        <v/>
      </c>
      <c r="L2" s="12" t="s">
        <v>153</v>
      </c>
      <c r="M2" s="12" t="s">
        <v>154</v>
      </c>
      <c r="N2" s="12" t="s">
        <v>155</v>
      </c>
      <c r="O2" s="9">
        <v>5519.1</v>
      </c>
      <c r="P2" s="9">
        <v>1</v>
      </c>
      <c r="Q2" s="13" t="str">
        <f>VLOOKUP(O2, '[1]لیست محصولات 1402'!B:C,2,0)</f>
        <v>سرادو میناس | Brazil Cerrado de Minas</v>
      </c>
      <c r="R2" s="9"/>
      <c r="S2" s="12">
        <f>VLOOKUP(O2, '[1]لیست محصولات 1402'!B:F,5,0)</f>
        <v>150</v>
      </c>
      <c r="T2" s="14">
        <f>VLOOKUP(O2, '[1]لیست محصولات 1402'!B:G,6,0)</f>
        <v>1700000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1700000</v>
      </c>
      <c r="Y2" s="17"/>
      <c r="Z2" s="14">
        <f t="shared" ref="Z2:Z65" si="4">X2-Y2</f>
        <v>1700000</v>
      </c>
      <c r="AA2" s="18" t="s">
        <v>85</v>
      </c>
      <c r="AB2" s="13" t="s">
        <v>70</v>
      </c>
      <c r="AC2" s="19" t="s">
        <v>70</v>
      </c>
      <c r="AD2" s="20"/>
      <c r="AE2" s="70" t="s">
        <v>165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(پرسنل) - آریا خاکساری -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25">
        <v>2</v>
      </c>
      <c r="H3" s="141" t="s">
        <v>70</v>
      </c>
      <c r="I3" s="125" t="s">
        <v>136</v>
      </c>
      <c r="J3" s="9"/>
      <c r="K3" s="11" t="str">
        <f t="shared" ca="1" si="0"/>
        <v/>
      </c>
      <c r="L3" s="123" t="s">
        <v>156</v>
      </c>
      <c r="M3" s="123" t="s">
        <v>157</v>
      </c>
      <c r="N3" s="123" t="s">
        <v>155</v>
      </c>
      <c r="O3" s="9">
        <v>5511.1</v>
      </c>
      <c r="P3" s="9">
        <v>1</v>
      </c>
      <c r="Q3" s="13" t="str">
        <f>VLOOKUP(O3, '[1]لیست محصولات 1402'!B:C,2,0)</f>
        <v>هامبلا | Hambella</v>
      </c>
      <c r="R3" s="9"/>
      <c r="S3" s="12">
        <f>VLOOKUP(O3, '[1]لیست محصولات 1402'!B:F,5,0)</f>
        <v>150</v>
      </c>
      <c r="T3" s="14">
        <f>VLOOKUP(O3, '[1]لیست محصولات 1402'!B:G,6,0)</f>
        <v>2500000</v>
      </c>
      <c r="U3" s="15"/>
      <c r="V3" s="16">
        <f t="shared" si="1"/>
        <v>0</v>
      </c>
      <c r="W3" s="12">
        <f t="shared" si="2"/>
        <v>1</v>
      </c>
      <c r="X3" s="14">
        <f t="shared" si="3"/>
        <v>2500000</v>
      </c>
      <c r="Y3" s="17"/>
      <c r="Z3" s="14">
        <f t="shared" si="4"/>
        <v>2500000</v>
      </c>
      <c r="AA3" s="133" t="s">
        <v>85</v>
      </c>
      <c r="AB3" s="131" t="s">
        <v>70</v>
      </c>
      <c r="AC3" s="129" t="s">
        <v>70</v>
      </c>
      <c r="AD3" s="127"/>
      <c r="AE3" s="121" t="s">
        <v>165</v>
      </c>
      <c r="AF3" s="21"/>
      <c r="AG3" s="22" t="str">
        <f t="shared" si="5"/>
        <v>TRUE</v>
      </c>
      <c r="AH3" s="23" t="str">
        <f>AA3&amp;" "&amp;AB3&amp;" "&amp;N3&amp;" - "&amp;L3&amp;" "&amp;M3&amp;" "&amp;AC3</f>
        <v>تهران - (پرسنل) - رامتین حضرتی -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26"/>
      <c r="H4" s="142"/>
      <c r="I4" s="126"/>
      <c r="J4" s="9"/>
      <c r="K4" s="11" t="str">
        <f t="shared" ca="1" si="0"/>
        <v/>
      </c>
      <c r="L4" s="124"/>
      <c r="M4" s="124"/>
      <c r="N4" s="124"/>
      <c r="O4" s="9">
        <v>5519.1</v>
      </c>
      <c r="P4" s="9">
        <v>2</v>
      </c>
      <c r="Q4" s="13" t="str">
        <f>VLOOKUP(O4, '[1]لیست محصولات 1402'!B:C,2,0)</f>
        <v>سرادو میناس | Brazil Cerrado de Minas</v>
      </c>
      <c r="R4" s="9"/>
      <c r="S4" s="12">
        <f>VLOOKUP(O4, '[1]لیست محصولات 1402'!B:F,5,0)</f>
        <v>150</v>
      </c>
      <c r="T4" s="14">
        <f>VLOOKUP(O4, '[1]لیست محصولات 1402'!B:G,6,0)</f>
        <v>1700000</v>
      </c>
      <c r="U4" s="15"/>
      <c r="V4" s="16">
        <f t="shared" si="1"/>
        <v>0</v>
      </c>
      <c r="W4" s="12">
        <f t="shared" si="2"/>
        <v>2</v>
      </c>
      <c r="X4" s="14">
        <f t="shared" si="3"/>
        <v>3400000</v>
      </c>
      <c r="Y4" s="17"/>
      <c r="Z4" s="14">
        <f t="shared" si="4"/>
        <v>3400000</v>
      </c>
      <c r="AA4" s="134"/>
      <c r="AB4" s="132"/>
      <c r="AC4" s="130"/>
      <c r="AD4" s="128"/>
      <c r="AE4" s="122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66">
        <v>3</v>
      </c>
      <c r="H5" s="67"/>
      <c r="I5" s="68" t="s">
        <v>136</v>
      </c>
      <c r="J5" s="9"/>
      <c r="K5" s="11" t="str">
        <f t="shared" ca="1" si="0"/>
        <v/>
      </c>
      <c r="L5" s="12" t="s">
        <v>162</v>
      </c>
      <c r="M5" s="12" t="s">
        <v>163</v>
      </c>
      <c r="N5" s="12" t="s">
        <v>164</v>
      </c>
      <c r="O5" s="9">
        <v>5511.2</v>
      </c>
      <c r="P5" s="9">
        <v>1</v>
      </c>
      <c r="Q5" s="13" t="str">
        <f>VLOOKUP(O5, '[1]لیست محصولات 1402'!B:C,2,0)</f>
        <v>هامبلا | Hambella</v>
      </c>
      <c r="R5" s="9"/>
      <c r="S5" s="12">
        <f>VLOOKUP(O5, '[1]لیست محصولات 1402'!B:F,5,0)</f>
        <v>750</v>
      </c>
      <c r="T5" s="14">
        <f>VLOOKUP(O5, '[1]لیست محصولات 1402'!B:G,6,0)</f>
        <v>11850000</v>
      </c>
      <c r="U5" s="15"/>
      <c r="V5" s="16">
        <f t="shared" si="1"/>
        <v>0</v>
      </c>
      <c r="W5" s="12">
        <f t="shared" si="2"/>
        <v>1</v>
      </c>
      <c r="X5" s="14">
        <f t="shared" si="3"/>
        <v>11850000</v>
      </c>
      <c r="Y5" s="17"/>
      <c r="Z5" s="14">
        <f t="shared" si="4"/>
        <v>11850000</v>
      </c>
      <c r="AA5" s="18" t="s">
        <v>85</v>
      </c>
      <c r="AB5" s="13" t="s">
        <v>177</v>
      </c>
      <c r="AC5" s="19" t="s">
        <v>178</v>
      </c>
      <c r="AD5" s="20"/>
      <c r="AE5" s="70" t="s">
        <v>165</v>
      </c>
      <c r="AF5" s="21"/>
      <c r="AG5" s="22" t="str">
        <f t="shared" si="5"/>
        <v>TRUE</v>
      </c>
      <c r="AH5" s="23" t="str">
        <f t="shared" si="6"/>
        <v>تهران گاندی جنوبی، مرکز خرید گاندی ، طبقه همکف پاستا نید - مجتبی زحمتکش 09381113027</v>
      </c>
    </row>
    <row r="6" spans="1:34" ht="22.2" customHeight="1">
      <c r="A6" s="7"/>
      <c r="B6" s="7"/>
      <c r="C6" s="7" t="b">
        <v>0</v>
      </c>
      <c r="D6" s="7"/>
      <c r="E6" s="7"/>
      <c r="F6" s="8"/>
      <c r="G6" s="135">
        <v>4</v>
      </c>
      <c r="H6" s="143" t="s">
        <v>171</v>
      </c>
      <c r="I6" s="135" t="s">
        <v>136</v>
      </c>
      <c r="J6" s="9"/>
      <c r="K6" s="11" t="str">
        <f t="shared" ca="1" si="0"/>
        <v/>
      </c>
      <c r="L6" s="123" t="s">
        <v>179</v>
      </c>
      <c r="M6" s="123" t="s">
        <v>182</v>
      </c>
      <c r="N6" s="123"/>
      <c r="O6" s="9">
        <v>5501.1</v>
      </c>
      <c r="P6" s="9">
        <v>1</v>
      </c>
      <c r="Q6" s="13" t="str">
        <f>VLOOKUP(O6, '[1]لیست محصولات 1402'!B:C,2,0)</f>
        <v>ورتکس | Vortex</v>
      </c>
      <c r="R6" s="9" t="s">
        <v>122</v>
      </c>
      <c r="S6" s="12">
        <f>VLOOKUP(O6, '[1]لیست محصولات 1402'!B:F,5,0)</f>
        <v>150</v>
      </c>
      <c r="T6" s="14">
        <f>VLOOKUP(O6, '[1]لیست محصولات 1402'!B:G,6,0)</f>
        <v>1750000</v>
      </c>
      <c r="U6" s="15"/>
      <c r="V6" s="16">
        <f t="shared" si="1"/>
        <v>0</v>
      </c>
      <c r="W6" s="12">
        <f t="shared" si="2"/>
        <v>1</v>
      </c>
      <c r="X6" s="14">
        <f t="shared" si="3"/>
        <v>1750000</v>
      </c>
      <c r="Y6" s="17"/>
      <c r="Z6" s="14">
        <f t="shared" si="4"/>
        <v>1750000</v>
      </c>
      <c r="AA6" s="133" t="s">
        <v>85</v>
      </c>
      <c r="AB6" s="131" t="s">
        <v>183</v>
      </c>
      <c r="AC6" s="129" t="s">
        <v>181</v>
      </c>
      <c r="AD6" s="127"/>
      <c r="AE6" s="121" t="s">
        <v>165</v>
      </c>
      <c r="AF6" s="21"/>
      <c r="AG6" s="22" t="str">
        <f t="shared" si="5"/>
        <v>TRUE</v>
      </c>
      <c r="AH6" s="23" t="str">
        <f t="shared" si="6"/>
        <v>تهران یادگار امام . خیابان دامپزشکی . کوچه پارساییان . کوچه محمودی. پلاک ۱ واحد ۲  - مهرداد رضایی 09124041065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36"/>
      <c r="H7" s="144"/>
      <c r="I7" s="136"/>
      <c r="J7" s="9"/>
      <c r="K7" s="11" t="str">
        <f t="shared" ca="1" si="0"/>
        <v/>
      </c>
      <c r="L7" s="124"/>
      <c r="M7" s="124"/>
      <c r="N7" s="124"/>
      <c r="O7" s="9">
        <v>5519.1</v>
      </c>
      <c r="P7" s="9">
        <v>1</v>
      </c>
      <c r="Q7" s="13" t="str">
        <f>VLOOKUP(O7, '[1]لیست محصولات 1402'!B:C,2,0)</f>
        <v>سرادو میناس | Brazil Cerrado de Minas</v>
      </c>
      <c r="R7" s="9" t="s">
        <v>180</v>
      </c>
      <c r="S7" s="12">
        <f>VLOOKUP(O7, '[1]لیست محصولات 1402'!B:F,5,0)</f>
        <v>150</v>
      </c>
      <c r="T7" s="14">
        <f>VLOOKUP(O7, '[1]لیست محصولات 1402'!B:G,6,0)</f>
        <v>1700000</v>
      </c>
      <c r="U7" s="26"/>
      <c r="V7" s="16">
        <f t="shared" si="1"/>
        <v>0</v>
      </c>
      <c r="W7" s="12">
        <f t="shared" si="2"/>
        <v>1</v>
      </c>
      <c r="X7" s="14">
        <f t="shared" si="3"/>
        <v>1700000</v>
      </c>
      <c r="Y7" s="17"/>
      <c r="Z7" s="14">
        <f t="shared" si="4"/>
        <v>1700000</v>
      </c>
      <c r="AA7" s="134"/>
      <c r="AB7" s="132"/>
      <c r="AC7" s="130"/>
      <c r="AD7" s="128"/>
      <c r="AE7" s="122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1402'!B:C,2,0)</f>
        <v>#N/A</v>
      </c>
      <c r="R8" s="9"/>
      <c r="S8" s="12" t="e">
        <f>VLOOKUP(O8, '[1]لیست محصولات 1402'!B:F,5,0)</f>
        <v>#N/A</v>
      </c>
      <c r="T8" s="14" t="e">
        <f>VLOOKUP(O8, '[1]لیست محصولات 1402'!B:G,6,0)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2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1402'!B:C,2,0)</f>
        <v>#N/A</v>
      </c>
      <c r="R9" s="9"/>
      <c r="S9" s="12" t="e">
        <f>VLOOKUP(O9, '[1]لیست محصولات 1402'!B:F,5,0)</f>
        <v>#N/A</v>
      </c>
      <c r="T9" s="14" t="e">
        <f>VLOOKUP(O9, '[1]لیست محصولات 1402'!B:G,6,0)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1402'!B:C,2,0)</f>
        <v>#N/A</v>
      </c>
      <c r="R10" s="9"/>
      <c r="S10" s="12" t="e">
        <f>VLOOKUP(O10, '[1]لیست محصولات 1402'!B:F,5,0)</f>
        <v>#N/A</v>
      </c>
      <c r="T10" s="14" t="e">
        <f>VLOOKUP(O10, '[1]لیست محصولات 1402'!B:G,6,0)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1402'!B:C,2,0)</f>
        <v>#N/A</v>
      </c>
      <c r="R11" s="9"/>
      <c r="S11" s="12" t="e">
        <f>VLOOKUP(O11, '[1]لیست محصولات 1402'!B:F,5,0)</f>
        <v>#N/A</v>
      </c>
      <c r="T11" s="14" t="e">
        <f>VLOOKUP(O11, '[1]لیست محصولات 1402'!B:G,6,0)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1402'!B:C,2,0)</f>
        <v>#N/A</v>
      </c>
      <c r="R12" s="9"/>
      <c r="S12" s="12" t="e">
        <f>VLOOKUP(O12, '[1]لیست محصولات 1402'!B:F,5,0)</f>
        <v>#N/A</v>
      </c>
      <c r="T12" s="14" t="e">
        <f>VLOOKUP(O12, '[1]لیست محصولات 1402'!B:G,6,0)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1402'!B:C,2,0)</f>
        <v>#N/A</v>
      </c>
      <c r="R13" s="9"/>
      <c r="S13" s="12" t="e">
        <f>VLOOKUP(O13, '[1]لیست محصولات 1402'!B:F,5,0)</f>
        <v>#N/A</v>
      </c>
      <c r="T13" s="14" t="e">
        <f>VLOOKUP(O13, '[1]لیست محصولات 1402'!B:G,6,0)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1402'!B:C,2,0)</f>
        <v>#N/A</v>
      </c>
      <c r="R14" s="9"/>
      <c r="S14" s="12" t="e">
        <f>VLOOKUP(O14, '[1]لیست محصولات 1402'!B:F,5,0)</f>
        <v>#N/A</v>
      </c>
      <c r="T14" s="14" t="e">
        <f>VLOOKUP(O14, '[1]لیست محصولات 1402'!B:G,6,0)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1402'!B:C,2,0)</f>
        <v>#N/A</v>
      </c>
      <c r="R15" s="9"/>
      <c r="S15" s="12" t="e">
        <f>VLOOKUP(O15, '[1]لیست محصولات 1402'!B:F,5,0)</f>
        <v>#N/A</v>
      </c>
      <c r="T15" s="14" t="e">
        <f>VLOOKUP(O15, '[1]لیست محصولات 1402'!B:G,6,0)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1402'!B:C,2,0)</f>
        <v>#N/A</v>
      </c>
      <c r="R16" s="9"/>
      <c r="S16" s="12" t="e">
        <f>VLOOKUP(O16, '[1]لیست محصولات 1402'!B:F,5,0)</f>
        <v>#N/A</v>
      </c>
      <c r="T16" s="14" t="e">
        <f>VLOOKUP(O16, '[1]لیست محصولات 1402'!B:G,6,0)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2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1402'!B:C,2,0)</f>
        <v>#N/A</v>
      </c>
      <c r="R17" s="9"/>
      <c r="S17" s="12" t="e">
        <f>VLOOKUP(O17, '[1]لیست محصولات 1402'!B:F,5,0)</f>
        <v>#N/A</v>
      </c>
      <c r="T17" s="14" t="e">
        <f>VLOOKUP(O17, '[1]لیست محصولات 1402'!B:G,6,0)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1402'!B:C,2,0)</f>
        <v>#N/A</v>
      </c>
      <c r="R18" s="9"/>
      <c r="S18" s="12" t="e">
        <f>VLOOKUP(O18, '[1]لیست محصولات 1402'!B:F,5,0)</f>
        <v>#N/A</v>
      </c>
      <c r="T18" s="14" t="e">
        <f>VLOOKUP(O18, '[1]لیست محصولات 1402'!B:G,6,0)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2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1402'!B:C,2,0)</f>
        <v>#N/A</v>
      </c>
      <c r="R19" s="9"/>
      <c r="S19" s="12" t="e">
        <f>VLOOKUP(O19, '[1]لیست محصولات 1402'!B:F,5,0)</f>
        <v>#N/A</v>
      </c>
      <c r="T19" s="14" t="e">
        <f>VLOOKUP(O19, '[1]لیست محصولات 1402'!B:G,6,0)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1402'!B:C,2,0)</f>
        <v>#N/A</v>
      </c>
      <c r="R20" s="9"/>
      <c r="S20" s="12" t="e">
        <f>VLOOKUP(O20, '[1]لیست محصولات 1402'!B:F,5,0)</f>
        <v>#N/A</v>
      </c>
      <c r="T20" s="14" t="e">
        <f>VLOOKUP(O20, '[1]لیست محصولات 1402'!B:G,6,0)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1402'!B:C,2,0)</f>
        <v>#N/A</v>
      </c>
      <c r="R21" s="9"/>
      <c r="S21" s="12" t="e">
        <f>VLOOKUP(O21, '[1]لیست محصولات 1402'!B:F,5,0)</f>
        <v>#N/A</v>
      </c>
      <c r="T21" s="14" t="e">
        <f>VLOOKUP(O21, '[1]لیست محصولات 1402'!B:G,6,0)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1402'!B:C,2,0)</f>
        <v>#N/A</v>
      </c>
      <c r="R22" s="9"/>
      <c r="S22" s="12" t="e">
        <f>VLOOKUP(O22, '[1]لیست محصولات 1402'!B:F,5,0)</f>
        <v>#N/A</v>
      </c>
      <c r="T22" s="14" t="e">
        <f>VLOOKUP(O22, '[1]لیست محصولات 1402'!B:G,6,0)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1402'!B:C,2,0)</f>
        <v>#N/A</v>
      </c>
      <c r="R23" s="9"/>
      <c r="S23" s="12" t="e">
        <f>VLOOKUP(O23, '[1]لیست محصولات 1402'!B:F,5,0)</f>
        <v>#N/A</v>
      </c>
      <c r="T23" s="14" t="e">
        <f>VLOOKUP(O23, '[1]لیست محصولات 1402'!B:G,6,0)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1402'!B:C,2,0)</f>
        <v>#N/A</v>
      </c>
      <c r="R24" s="9"/>
      <c r="S24" s="12" t="e">
        <f>VLOOKUP(O24, '[1]لیست محصولات 1402'!B:F,5,0)</f>
        <v>#N/A</v>
      </c>
      <c r="T24" s="14" t="e">
        <f>VLOOKUP(O24, '[1]لیست محصولات 1402'!B:G,6,0)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1402'!B:C,2,0)</f>
        <v>#N/A</v>
      </c>
      <c r="R25" s="9"/>
      <c r="S25" s="12" t="e">
        <f>VLOOKUP(O25, '[1]لیست محصولات 1402'!B:F,5,0)</f>
        <v>#N/A</v>
      </c>
      <c r="T25" s="14" t="e">
        <f>VLOOKUP(O25, '[1]لیست محصولات 1402'!B:G,6,0)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1402'!B:C,2,0)</f>
        <v>#N/A</v>
      </c>
      <c r="R26" s="9"/>
      <c r="S26" s="12" t="e">
        <f>VLOOKUP(O26, '[1]لیست محصولات 1402'!B:F,5,0)</f>
        <v>#N/A</v>
      </c>
      <c r="T26" s="14" t="e">
        <f>VLOOKUP(O26, '[1]لیست محصولات 1402'!B:G,6,0)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1402'!B:C,2,0)</f>
        <v>#N/A</v>
      </c>
      <c r="R27" s="9"/>
      <c r="S27" s="12" t="e">
        <f>VLOOKUP(O27, '[1]لیست محصولات 1402'!B:F,5,0)</f>
        <v>#N/A</v>
      </c>
      <c r="T27" s="14" t="e">
        <f>VLOOKUP(O27, '[1]لیست محصولات 1402'!B:G,6,0)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1402'!B:C,2,0)</f>
        <v>#N/A</v>
      </c>
      <c r="R28" s="9"/>
      <c r="S28" s="12" t="e">
        <f>VLOOKUP(O28, '[1]لیست محصولات 1402'!B:F,5,0)</f>
        <v>#N/A</v>
      </c>
      <c r="T28" s="14" t="e">
        <f>VLOOKUP(O28, '[1]لیست محصولات 1402'!B:G,6,0)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1402'!B:C,2,0)</f>
        <v>#N/A</v>
      </c>
      <c r="R29" s="9"/>
      <c r="S29" s="12" t="e">
        <f>VLOOKUP(O29, '[1]لیست محصولات 1402'!B:F,5,0)</f>
        <v>#N/A</v>
      </c>
      <c r="T29" s="14" t="e">
        <f>VLOOKUP(O29, '[1]لیست محصولات 1402'!B:G,6,0)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1402'!B:C,2,0)</f>
        <v>#N/A</v>
      </c>
      <c r="R30" s="9"/>
      <c r="S30" s="12" t="e">
        <f>VLOOKUP(O30, '[1]لیست محصولات 1402'!B:F,5,0)</f>
        <v>#N/A</v>
      </c>
      <c r="T30" s="14" t="e">
        <f>VLOOKUP(O30, '[1]لیست محصولات 1402'!B:G,6,0)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1402'!B:C,2,0)</f>
        <v>#N/A</v>
      </c>
      <c r="R31" s="9"/>
      <c r="S31" s="12" t="e">
        <f>VLOOKUP(O31, '[1]لیست محصولات 1402'!B:F,5,0)</f>
        <v>#N/A</v>
      </c>
      <c r="T31" s="14" t="e">
        <f>VLOOKUP(O31, '[1]لیست محصولات 1402'!B:G,6,0)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1402'!B:C,2,0)</f>
        <v>#N/A</v>
      </c>
      <c r="R32" s="9"/>
      <c r="S32" s="12" t="e">
        <f>VLOOKUP(O32, '[1]لیست محصولات 1402'!B:F,5,0)</f>
        <v>#N/A</v>
      </c>
      <c r="T32" s="14" t="e">
        <f>VLOOKUP(O32, '[1]لیست محصولات 1402'!B:G,6,0)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1402'!B:C,2,0)</f>
        <v>#N/A</v>
      </c>
      <c r="R33" s="9"/>
      <c r="S33" s="12" t="e">
        <f>VLOOKUP(O33, '[1]لیست محصولات 1402'!B:F,5,0)</f>
        <v>#N/A</v>
      </c>
      <c r="T33" s="14" t="e">
        <f>VLOOKUP(O33, '[1]لیست محصولات 1402'!B:G,6,0)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1402'!B:C,2,0)</f>
        <v>#N/A</v>
      </c>
      <c r="R34" s="9"/>
      <c r="S34" s="12" t="e">
        <f>VLOOKUP(O34, '[1]لیست محصولات 1402'!B:F,5,0)</f>
        <v>#N/A</v>
      </c>
      <c r="T34" s="14" t="e">
        <f>VLOOKUP(O34, '[1]لیست محصولات 1402'!B:G,6,0)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1402'!B:C,2,0)</f>
        <v>#N/A</v>
      </c>
      <c r="R35" s="9"/>
      <c r="S35" s="12" t="e">
        <f>VLOOKUP(O35, '[1]لیست محصولات 1402'!B:F,5,0)</f>
        <v>#N/A</v>
      </c>
      <c r="T35" s="14" t="e">
        <f>VLOOKUP(O35, '[1]لیست محصولات 1402'!B:G,6,0)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1402'!B:C,2,0)</f>
        <v>#N/A</v>
      </c>
      <c r="R36" s="9"/>
      <c r="S36" s="12" t="e">
        <f>VLOOKUP(O36, '[1]لیست محصولات 1402'!B:F,5,0)</f>
        <v>#N/A</v>
      </c>
      <c r="T36" s="14" t="e">
        <f>VLOOKUP(O36, '[1]لیست محصولات 1402'!B:G,6,0)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1402'!B:C,2,0)</f>
        <v>#N/A</v>
      </c>
      <c r="R37" s="9"/>
      <c r="S37" s="12" t="e">
        <f>VLOOKUP(O37, '[1]لیست محصولات 1402'!B:F,5,0)</f>
        <v>#N/A</v>
      </c>
      <c r="T37" s="14" t="e">
        <f>VLOOKUP(O37, '[1]لیست محصولات 1402'!B:G,6,0)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1402'!B:C,2,0)</f>
        <v>#N/A</v>
      </c>
      <c r="R38" s="9"/>
      <c r="S38" s="12" t="e">
        <f>VLOOKUP(O38, '[1]لیست محصولات 1402'!B:F,5,0)</f>
        <v>#N/A</v>
      </c>
      <c r="T38" s="14" t="e">
        <f>VLOOKUP(O38, '[1]لیست محصولات 1402'!B:G,6,0)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1402'!B:C,2,0)</f>
        <v>#N/A</v>
      </c>
      <c r="R39" s="9"/>
      <c r="S39" s="12" t="e">
        <f>VLOOKUP(O39, '[1]لیست محصولات 1402'!B:F,5,0)</f>
        <v>#N/A</v>
      </c>
      <c r="T39" s="14" t="e">
        <f>VLOOKUP(O39, '[1]لیست محصولات 1402'!B:G,6,0)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1402'!B:C,2,0)</f>
        <v>#N/A</v>
      </c>
      <c r="R40" s="9"/>
      <c r="S40" s="12" t="e">
        <f>VLOOKUP(O40, '[1]لیست محصولات 1402'!B:F,5,0)</f>
        <v>#N/A</v>
      </c>
      <c r="T40" s="14" t="e">
        <f>VLOOKUP(O40, '[1]لیست محصولات 1402'!B:G,6,0)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1402'!B:C,2,0)</f>
        <v>#N/A</v>
      </c>
      <c r="R41" s="9"/>
      <c r="S41" s="12" t="e">
        <f>VLOOKUP(O41, '[1]لیست محصولات 1402'!B:F,5,0)</f>
        <v>#N/A</v>
      </c>
      <c r="T41" s="14" t="e">
        <f>VLOOKUP(O41, '[1]لیست محصولات 1402'!B:G,6,0)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1402'!B:C,2,0)</f>
        <v>#N/A</v>
      </c>
      <c r="R42" s="9"/>
      <c r="S42" s="12" t="e">
        <f>VLOOKUP(O42, '[1]لیست محصولات 1402'!B:F,5,0)</f>
        <v>#N/A</v>
      </c>
      <c r="T42" s="14" t="e">
        <f>VLOOKUP(O42, '[1]لیست محصولات 1402'!B:G,6,0)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1402'!B:C,2,0)</f>
        <v>#N/A</v>
      </c>
      <c r="R43" s="9"/>
      <c r="S43" s="12" t="e">
        <f>VLOOKUP(O43, '[1]لیست محصولات 1402'!B:F,5,0)</f>
        <v>#N/A</v>
      </c>
      <c r="T43" s="14" t="e">
        <f>VLOOKUP(O43, '[1]لیست محصولات 1402'!B:G,6,0)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1402'!B:C,2,0)</f>
        <v>#N/A</v>
      </c>
      <c r="R44" s="9"/>
      <c r="S44" s="12" t="e">
        <f>VLOOKUP(O44, '[1]لیست محصولات 1402'!B:F,5,0)</f>
        <v>#N/A</v>
      </c>
      <c r="T44" s="14" t="e">
        <f>VLOOKUP(O44, '[1]لیست محصولات 1402'!B:G,6,0)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1402'!B:C,2,0)</f>
        <v>#N/A</v>
      </c>
      <c r="R45" s="9"/>
      <c r="S45" s="12" t="e">
        <f>VLOOKUP(O45, '[1]لیست محصولات 1402'!B:F,5,0)</f>
        <v>#N/A</v>
      </c>
      <c r="T45" s="14" t="e">
        <f>VLOOKUP(O45, '[1]لیست محصولات 1402'!B:G,6,0)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1402'!B:C,2,0)</f>
        <v>#N/A</v>
      </c>
      <c r="R46" s="9"/>
      <c r="S46" s="12" t="e">
        <f>VLOOKUP(O46, '[1]لیست محصولات 1402'!B:F,5,0)</f>
        <v>#N/A</v>
      </c>
      <c r="T46" s="14" t="e">
        <f>VLOOKUP(O46, '[1]لیست محصولات 1402'!B:G,6,0)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1402'!B:C,2,0)</f>
        <v>#N/A</v>
      </c>
      <c r="R47" s="9"/>
      <c r="S47" s="12" t="e">
        <f>VLOOKUP(O47, '[1]لیست محصولات 1402'!B:F,5,0)</f>
        <v>#N/A</v>
      </c>
      <c r="T47" s="14" t="e">
        <f>VLOOKUP(O47, '[1]لیست محصولات 1402'!B:G,6,0)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1402'!B:C,2,0)</f>
        <v>#N/A</v>
      </c>
      <c r="R48" s="9"/>
      <c r="S48" s="12" t="e">
        <f>VLOOKUP(O48, '[1]لیست محصولات 1402'!B:F,5,0)</f>
        <v>#N/A</v>
      </c>
      <c r="T48" s="14" t="e">
        <f>VLOOKUP(O48, '[1]لیست محصولات 1402'!B:G,6,0)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1402'!B:C,2,0)</f>
        <v>#N/A</v>
      </c>
      <c r="R49" s="9"/>
      <c r="S49" s="12" t="e">
        <f>VLOOKUP(O49, '[1]لیست محصولات 1402'!B:F,5,0)</f>
        <v>#N/A</v>
      </c>
      <c r="T49" s="14" t="e">
        <f>VLOOKUP(O49, '[1]لیست محصولات 1402'!B:G,6,0)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1402'!B:C,2,0)</f>
        <v>#N/A</v>
      </c>
      <c r="R50" s="9"/>
      <c r="S50" s="12" t="e">
        <f>VLOOKUP(O50, '[1]لیست محصولات 1402'!B:F,5,0)</f>
        <v>#N/A</v>
      </c>
      <c r="T50" s="14" t="e">
        <f>VLOOKUP(O50, '[1]لیست محصولات 1402'!B:G,6,0)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1402'!B:C,2,0)</f>
        <v>#N/A</v>
      </c>
      <c r="R51" s="9"/>
      <c r="S51" s="12" t="e">
        <f>VLOOKUP(O51, '[1]لیست محصولات 1402'!B:F,5,0)</f>
        <v>#N/A</v>
      </c>
      <c r="T51" s="14" t="e">
        <f>VLOOKUP(O51, '[1]لیست محصولات 1402'!B:G,6,0)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1402'!B:C,2,0)</f>
        <v>#N/A</v>
      </c>
      <c r="R52" s="9"/>
      <c r="S52" s="12" t="e">
        <f>VLOOKUP(O52, '[1]لیست محصولات 1402'!B:F,5,0)</f>
        <v>#N/A</v>
      </c>
      <c r="T52" s="14" t="e">
        <f>VLOOKUP(O52, '[1]لیست محصولات 1402'!B:G,6,0)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1402'!B:C,2,0)</f>
        <v>#N/A</v>
      </c>
      <c r="R53" s="9"/>
      <c r="S53" s="12" t="e">
        <f>VLOOKUP(O53, '[1]لیست محصولات 1402'!B:F,5,0)</f>
        <v>#N/A</v>
      </c>
      <c r="T53" s="14" t="e">
        <f>VLOOKUP(O53, '[1]لیست محصولات 1402'!B:G,6,0)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1402'!B:C,2,0)</f>
        <v>#N/A</v>
      </c>
      <c r="R54" s="9"/>
      <c r="S54" s="12" t="e">
        <f>VLOOKUP(O54, '[1]لیست محصولات 1402'!B:F,5,0)</f>
        <v>#N/A</v>
      </c>
      <c r="T54" s="14" t="e">
        <f>VLOOKUP(O54, '[1]لیست محصولات 1402'!B:G,6,0)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1402'!B:C,2,0)</f>
        <v>#N/A</v>
      </c>
      <c r="R55" s="9"/>
      <c r="S55" s="12" t="e">
        <f>VLOOKUP(O55, '[1]لیست محصولات 1402'!B:F,5,0)</f>
        <v>#N/A</v>
      </c>
      <c r="T55" s="14" t="e">
        <f>VLOOKUP(O55, '[1]لیست محصولات 1402'!B:G,6,0)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1402'!B:C,2,0)</f>
        <v>#N/A</v>
      </c>
      <c r="R56" s="9"/>
      <c r="S56" s="12" t="e">
        <f>VLOOKUP(O56, '[1]لیست محصولات 1402'!B:F,5,0)</f>
        <v>#N/A</v>
      </c>
      <c r="T56" s="14" t="e">
        <f>VLOOKUP(O56, '[1]لیست محصولات 1402'!B:G,6,0)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1402'!B:C,2,0)</f>
        <v>#N/A</v>
      </c>
      <c r="R57" s="9"/>
      <c r="S57" s="12" t="e">
        <f>VLOOKUP(O57, '[1]لیست محصولات 1402'!B:F,5,0)</f>
        <v>#N/A</v>
      </c>
      <c r="T57" s="14" t="e">
        <f>VLOOKUP(O57, '[1]لیست محصولات 1402'!B:G,6,0)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1402'!B:C,2,0)</f>
        <v>#N/A</v>
      </c>
      <c r="R58" s="9"/>
      <c r="S58" s="12" t="e">
        <f>VLOOKUP(O58, '[1]لیست محصولات 1402'!B:F,5,0)</f>
        <v>#N/A</v>
      </c>
      <c r="T58" s="14" t="e">
        <f>VLOOKUP(O58, '[1]لیست محصولات 1402'!B:G,6,0)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1402'!B:C,2,0)</f>
        <v>#N/A</v>
      </c>
      <c r="R59" s="9"/>
      <c r="S59" s="12" t="e">
        <f>VLOOKUP(O59, '[1]لیست محصولات 1402'!B:F,5,0)</f>
        <v>#N/A</v>
      </c>
      <c r="T59" s="14" t="e">
        <f>VLOOKUP(O59, '[1]لیست محصولات 1402'!B:G,6,0)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1402'!B:C,2,0)</f>
        <v>#N/A</v>
      </c>
      <c r="R60" s="9"/>
      <c r="S60" s="12" t="e">
        <f>VLOOKUP(O60, '[1]لیست محصولات 1402'!B:F,5,0)</f>
        <v>#N/A</v>
      </c>
      <c r="T60" s="14" t="e">
        <f>VLOOKUP(O60, '[1]لیست محصولات 1402'!B:G,6,0)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1402'!B:C,2,0)</f>
        <v>#N/A</v>
      </c>
      <c r="R61" s="9"/>
      <c r="S61" s="12" t="e">
        <f>VLOOKUP(O61, '[1]لیست محصولات 1402'!B:F,5,0)</f>
        <v>#N/A</v>
      </c>
      <c r="T61" s="14" t="e">
        <f>VLOOKUP(O61, '[1]لیست محصولات 1402'!B:G,6,0)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1402'!B:C,2,0)</f>
        <v>#N/A</v>
      </c>
      <c r="R62" s="9"/>
      <c r="S62" s="12" t="e">
        <f>VLOOKUP(O62, '[1]لیست محصولات 1402'!B:F,5,0)</f>
        <v>#N/A</v>
      </c>
      <c r="T62" s="14" t="e">
        <f>VLOOKUP(O62, '[1]لیست محصولات 1402'!B:G,6,0)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1402'!B:C,2,0)</f>
        <v>#N/A</v>
      </c>
      <c r="R63" s="9"/>
      <c r="S63" s="12" t="e">
        <f>VLOOKUP(O63, '[1]لیست محصولات 1402'!B:F,5,0)</f>
        <v>#N/A</v>
      </c>
      <c r="T63" s="14" t="e">
        <f>VLOOKUP(O63, '[1]لیست محصولات 1402'!B:G,6,0)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1402'!B:C,2,0)</f>
        <v>#N/A</v>
      </c>
      <c r="R64" s="9"/>
      <c r="S64" s="12" t="e">
        <f>VLOOKUP(O64, '[1]لیست محصولات 1402'!B:F,5,0)</f>
        <v>#N/A</v>
      </c>
      <c r="T64" s="14" t="e">
        <f>VLOOKUP(O64, '[1]لیست محصولات 1402'!B:G,6,0)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1402'!B:C,2,0)</f>
        <v>#N/A</v>
      </c>
      <c r="R65" s="9"/>
      <c r="S65" s="12" t="e">
        <f>VLOOKUP(O65, '[1]لیست محصولات 1402'!B:F,5,0)</f>
        <v>#N/A</v>
      </c>
      <c r="T65" s="14" t="e">
        <f>VLOOKUP(O65, '[1]لیست محصولات 1402'!B:G,6,0)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1402'!B:C,2,0)</f>
        <v>#N/A</v>
      </c>
      <c r="R66" s="9"/>
      <c r="S66" s="12" t="e">
        <f>VLOOKUP(O66, '[1]لیست محصولات 1402'!B:F,5,0)</f>
        <v>#N/A</v>
      </c>
      <c r="T66" s="14" t="e">
        <f>VLOOKUP(O66, '[1]لیست محصولات 1402'!B:G,6,0)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1402'!B:C,2,0)</f>
        <v>#N/A</v>
      </c>
      <c r="R67" s="9"/>
      <c r="S67" s="12" t="e">
        <f>VLOOKUP(O67, '[1]لیست محصولات 1402'!B:F,5,0)</f>
        <v>#N/A</v>
      </c>
      <c r="T67" s="14" t="e">
        <f>VLOOKUP(O67, '[1]لیست محصولات 1402'!B:G,6,0)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1402'!B:C,2,0)</f>
        <v>#N/A</v>
      </c>
      <c r="R68" s="9"/>
      <c r="S68" s="12" t="e">
        <f>VLOOKUP(O68, '[1]لیست محصولات 1402'!B:F,5,0)</f>
        <v>#N/A</v>
      </c>
      <c r="T68" s="14" t="e">
        <f>VLOOKUP(O68, '[1]لیست محصولات 1402'!B:G,6,0)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1402'!B:C,2,0)</f>
        <v>#N/A</v>
      </c>
      <c r="R69" s="9"/>
      <c r="S69" s="12" t="e">
        <f>VLOOKUP(O69, '[1]لیست محصولات 1402'!B:F,5,0)</f>
        <v>#N/A</v>
      </c>
      <c r="T69" s="14" t="e">
        <f>VLOOKUP(O69, '[1]لیست محصولات 1402'!B:G,6,0)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1402'!B:C,2,0)</f>
        <v>#N/A</v>
      </c>
      <c r="R70" s="9"/>
      <c r="S70" s="12" t="e">
        <f>VLOOKUP(O70, '[1]لیست محصولات 1402'!B:F,5,0)</f>
        <v>#N/A</v>
      </c>
      <c r="T70" s="14" t="e">
        <f>VLOOKUP(O70, '[1]لیست محصولات 1402'!B:G,6,0)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1402'!B:C,2,0)</f>
        <v>#N/A</v>
      </c>
      <c r="R71" s="9"/>
      <c r="S71" s="12" t="e">
        <f>VLOOKUP(O71, '[1]لیست محصولات 1402'!B:F,5,0)</f>
        <v>#N/A</v>
      </c>
      <c r="T71" s="14" t="e">
        <f>VLOOKUP(O71, '[1]لیست محصولات 1402'!B:G,6,0)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1402'!B:C,2,0)</f>
        <v>#N/A</v>
      </c>
      <c r="R72" s="9"/>
      <c r="S72" s="12" t="e">
        <f>VLOOKUP(O72, '[1]لیست محصولات 1402'!B:F,5,0)</f>
        <v>#N/A</v>
      </c>
      <c r="T72" s="14" t="e">
        <f>VLOOKUP(O72, '[1]لیست محصولات 1402'!B:G,6,0)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1402'!B:C,2,0)</f>
        <v>#N/A</v>
      </c>
      <c r="R73" s="9"/>
      <c r="S73" s="12" t="e">
        <f>VLOOKUP(O73, '[1]لیست محصولات 1402'!B:F,5,0)</f>
        <v>#N/A</v>
      </c>
      <c r="T73" s="14" t="e">
        <f>VLOOKUP(O73, '[1]لیست محصولات 1402'!B:G,6,0)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1402'!B:C,2,0)</f>
        <v>#N/A</v>
      </c>
      <c r="R74" s="9"/>
      <c r="S74" s="12" t="e">
        <f>VLOOKUP(O74, '[1]لیست محصولات 1402'!B:F,5,0)</f>
        <v>#N/A</v>
      </c>
      <c r="T74" s="14" t="e">
        <f>VLOOKUP(O74, '[1]لیست محصولات 1402'!B:G,6,0)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1402'!B:C,2,0)</f>
        <v>#N/A</v>
      </c>
      <c r="R75" s="9"/>
      <c r="S75" s="12" t="e">
        <f>VLOOKUP(O75, '[1]لیست محصولات 1402'!B:F,5,0)</f>
        <v>#N/A</v>
      </c>
      <c r="T75" s="14" t="e">
        <f>VLOOKUP(O75, '[1]لیست محصولات 1402'!B:G,6,0)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1402'!B:C,2,0)</f>
        <v>#N/A</v>
      </c>
      <c r="R76" s="9"/>
      <c r="S76" s="12" t="e">
        <f>VLOOKUP(O76, '[1]لیست محصولات 1402'!B:F,5,0)</f>
        <v>#N/A</v>
      </c>
      <c r="T76" s="14" t="e">
        <f>VLOOKUP(O76, '[1]لیست محصولات 1402'!B:G,6,0)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1402'!B:C,2,0)</f>
        <v>#N/A</v>
      </c>
      <c r="R77" s="9"/>
      <c r="S77" s="12" t="e">
        <f>VLOOKUP(O77, '[1]لیست محصولات 1402'!B:F,5,0)</f>
        <v>#N/A</v>
      </c>
      <c r="T77" s="14" t="e">
        <f>VLOOKUP(O77, '[1]لیست محصولات 1402'!B:G,6,0)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1402'!B:C,2,0)</f>
        <v>#N/A</v>
      </c>
      <c r="R78" s="9"/>
      <c r="S78" s="12" t="e">
        <f>VLOOKUP(O78, '[1]لیست محصولات 1402'!B:F,5,0)</f>
        <v>#N/A</v>
      </c>
      <c r="T78" s="14" t="e">
        <f>VLOOKUP(O78, '[1]لیست محصولات 1402'!B:G,6,0)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1402'!B:C,2,0)</f>
        <v>#N/A</v>
      </c>
      <c r="R79" s="9"/>
      <c r="S79" s="12" t="e">
        <f>VLOOKUP(O79, '[1]لیست محصولات 1402'!B:F,5,0)</f>
        <v>#N/A</v>
      </c>
      <c r="T79" s="14" t="e">
        <f>VLOOKUP(O79, '[1]لیست محصولات 1402'!B:G,6,0)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1402'!B:C,2,0)</f>
        <v>#N/A</v>
      </c>
      <c r="R80" s="9"/>
      <c r="S80" s="12" t="e">
        <f>VLOOKUP(O80, '[1]لیست محصولات 1402'!B:F,5,0)</f>
        <v>#N/A</v>
      </c>
      <c r="T80" s="14" t="e">
        <f>VLOOKUP(O80, '[1]لیست محصولات 1402'!B:G,6,0)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1402'!B:C,2,0)</f>
        <v>#N/A</v>
      </c>
      <c r="R81" s="9"/>
      <c r="S81" s="12" t="e">
        <f>VLOOKUP(O81, '[1]لیست محصولات 1402'!B:F,5,0)</f>
        <v>#N/A</v>
      </c>
      <c r="T81" s="14" t="e">
        <f>VLOOKUP(O81, '[1]لیست محصولات 1402'!B:G,6,0)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1402'!B:C,2,0)</f>
        <v>#N/A</v>
      </c>
      <c r="R82" s="9"/>
      <c r="S82" s="12" t="e">
        <f>VLOOKUP(O82, '[1]لیست محصولات 1402'!B:F,5,0)</f>
        <v>#N/A</v>
      </c>
      <c r="T82" s="14" t="e">
        <f>VLOOKUP(O82, '[1]لیست محصولات 1402'!B:G,6,0)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1402'!B:C,2,0)</f>
        <v>#N/A</v>
      </c>
      <c r="R83" s="9"/>
      <c r="S83" s="12" t="e">
        <f>VLOOKUP(O83, '[1]لیست محصولات 1402'!B:F,5,0)</f>
        <v>#N/A</v>
      </c>
      <c r="T83" s="14" t="e">
        <f>VLOOKUP(O83, '[1]لیست محصولات 1402'!B:G,6,0)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1402'!B:C,2,0)</f>
        <v>#N/A</v>
      </c>
      <c r="R84" s="9"/>
      <c r="S84" s="12" t="e">
        <f>VLOOKUP(O84, '[1]لیست محصولات 1402'!B:F,5,0)</f>
        <v>#N/A</v>
      </c>
      <c r="T84" s="14" t="e">
        <f>VLOOKUP(O84, '[1]لیست محصولات 1402'!B:G,6,0)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1402'!B:C,2,0)</f>
        <v>#N/A</v>
      </c>
      <c r="R85" s="9"/>
      <c r="S85" s="12" t="e">
        <f>VLOOKUP(O85, '[1]لیست محصولات 1402'!B:F,5,0)</f>
        <v>#N/A</v>
      </c>
      <c r="T85" s="14" t="e">
        <f>VLOOKUP(O85, '[1]لیست محصولات 1402'!B:G,6,0)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1402'!B:C,2,0)</f>
        <v>#N/A</v>
      </c>
      <c r="R86" s="9"/>
      <c r="S86" s="12" t="e">
        <f>VLOOKUP(O86, '[1]لیست محصولات 1402'!B:F,5,0)</f>
        <v>#N/A</v>
      </c>
      <c r="T86" s="14" t="e">
        <f>VLOOKUP(O86, '[1]لیست محصولات 1402'!B:G,6,0)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1402'!B:C,2,0)</f>
        <v>#N/A</v>
      </c>
      <c r="R87" s="9"/>
      <c r="S87" s="12" t="e">
        <f>VLOOKUP(O87, '[1]لیست محصولات 1402'!B:F,5,0)</f>
        <v>#N/A</v>
      </c>
      <c r="T87" s="14" t="e">
        <f>VLOOKUP(O87, '[1]لیست محصولات 1402'!B:G,6,0)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1402'!B:C,2,0)</f>
        <v>#N/A</v>
      </c>
      <c r="R88" s="9"/>
      <c r="S88" s="12" t="e">
        <f>VLOOKUP(O88, '[1]لیست محصولات 1402'!B:F,5,0)</f>
        <v>#N/A</v>
      </c>
      <c r="T88" s="14" t="e">
        <f>VLOOKUP(O88, '[1]لیست محصولات 1402'!B:G,6,0)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1402'!B:C,2,0)</f>
        <v>#N/A</v>
      </c>
      <c r="R89" s="9"/>
      <c r="S89" s="12" t="e">
        <f>VLOOKUP(O89, '[1]لیست محصولات 1402'!B:F,5,0)</f>
        <v>#N/A</v>
      </c>
      <c r="T89" s="14" t="e">
        <f>VLOOKUP(O89, '[1]لیست محصولات 1402'!B:G,6,0)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1402'!B:C,2,0)</f>
        <v>#N/A</v>
      </c>
      <c r="R90" s="9"/>
      <c r="S90" s="12" t="e">
        <f>VLOOKUP(O90, '[1]لیست محصولات 1402'!B:F,5,0)</f>
        <v>#N/A</v>
      </c>
      <c r="T90" s="14" t="e">
        <f>VLOOKUP(O90, '[1]لیست محصولات 1402'!B:G,6,0)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1402'!B:C,2,0)</f>
        <v>#N/A</v>
      </c>
      <c r="R91" s="9"/>
      <c r="S91" s="12" t="e">
        <f>VLOOKUP(O91, '[1]لیست محصولات 1402'!B:F,5,0)</f>
        <v>#N/A</v>
      </c>
      <c r="T91" s="14" t="e">
        <f>VLOOKUP(O91, '[1]لیست محصولات 1402'!B:G,6,0)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1402'!B:C,2,0)</f>
        <v>#N/A</v>
      </c>
      <c r="R92" s="9"/>
      <c r="S92" s="12" t="e">
        <f>VLOOKUP(O92, '[1]لیست محصولات 1402'!B:F,5,0)</f>
        <v>#N/A</v>
      </c>
      <c r="T92" s="14" t="e">
        <f>VLOOKUP(O92, '[1]لیست محصولات 1402'!B:G,6,0)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1402'!B:C,2,0)</f>
        <v>#N/A</v>
      </c>
      <c r="R93" s="9"/>
      <c r="S93" s="12" t="e">
        <f>VLOOKUP(O93, '[1]لیست محصولات 1402'!B:F,5,0)</f>
        <v>#N/A</v>
      </c>
      <c r="T93" s="14" t="e">
        <f>VLOOKUP(O93, '[1]لیست محصولات 1402'!B:G,6,0)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1402'!B:C,2,0)</f>
        <v>#N/A</v>
      </c>
      <c r="R94" s="9"/>
      <c r="S94" s="12" t="e">
        <f>VLOOKUP(O94, '[1]لیست محصولات 1402'!B:F,5,0)</f>
        <v>#N/A</v>
      </c>
      <c r="T94" s="14" t="e">
        <f>VLOOKUP(O94, '[1]لیست محصولات 1402'!B:G,6,0)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1402'!B:C,2,0)</f>
        <v>#N/A</v>
      </c>
      <c r="R95" s="9"/>
      <c r="S95" s="12" t="e">
        <f>VLOOKUP(O95, '[1]لیست محصولات 1402'!B:F,5,0)</f>
        <v>#N/A</v>
      </c>
      <c r="T95" s="14" t="e">
        <f>VLOOKUP(O95, '[1]لیست محصولات 1402'!B:G,6,0)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1402'!B:C,2,0)</f>
        <v>#N/A</v>
      </c>
      <c r="R96" s="9"/>
      <c r="S96" s="12" t="e">
        <f>VLOOKUP(O96, '[1]لیست محصولات 1402'!B:F,5,0)</f>
        <v>#N/A</v>
      </c>
      <c r="T96" s="14" t="e">
        <f>VLOOKUP(O96, '[1]لیست محصولات 1402'!B:G,6,0)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1402'!B:C,2,0)</f>
        <v>#N/A</v>
      </c>
      <c r="R97" s="9"/>
      <c r="S97" s="12" t="e">
        <f>VLOOKUP(O97, '[1]لیست محصولات 1402'!B:F,5,0)</f>
        <v>#N/A</v>
      </c>
      <c r="T97" s="14" t="e">
        <f>VLOOKUP(O97, '[1]لیست محصولات 1402'!B:G,6,0)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1402'!B:C,2,0)</f>
        <v>#N/A</v>
      </c>
      <c r="R98" s="9"/>
      <c r="S98" s="12" t="e">
        <f>VLOOKUP(O98, '[1]لیست محصولات 1402'!B:F,5,0)</f>
        <v>#N/A</v>
      </c>
      <c r="T98" s="14" t="e">
        <f>VLOOKUP(O98, '[1]لیست محصولات 1402'!B:G,6,0)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1402'!B:C,2,0)</f>
        <v>#N/A</v>
      </c>
      <c r="R99" s="9"/>
      <c r="S99" s="12" t="e">
        <f>VLOOKUP(O99, '[1]لیست محصولات 1402'!B:F,5,0)</f>
        <v>#N/A</v>
      </c>
      <c r="T99" s="14" t="e">
        <f>VLOOKUP(O99, '[1]لیست محصولات 1402'!B:G,6,0)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1402'!B:C,2,0)</f>
        <v>#N/A</v>
      </c>
      <c r="R100" s="9"/>
      <c r="S100" s="12" t="e">
        <f>VLOOKUP(O100, '[1]لیست محصولات 1402'!B:F,5,0)</f>
        <v>#N/A</v>
      </c>
      <c r="T100" s="14" t="e">
        <f>VLOOKUP(O100, '[1]لیست محصولات 1402'!B:G,6,0)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1402'!B:C,2,0)</f>
        <v>#N/A</v>
      </c>
      <c r="R101" s="9"/>
      <c r="S101" s="12" t="e">
        <f>VLOOKUP(O101, '[1]لیست محصولات 1402'!B:F,5,0)</f>
        <v>#N/A</v>
      </c>
      <c r="T101" s="14" t="e">
        <f>VLOOKUP(O101, '[1]لیست محصولات 1402'!B:G,6,0)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1402'!B:C,2,0)</f>
        <v>#N/A</v>
      </c>
      <c r="R102" s="9"/>
      <c r="S102" s="12" t="e">
        <f>VLOOKUP(O102, '[1]لیست محصولات 1402'!B:F,5,0)</f>
        <v>#N/A</v>
      </c>
      <c r="T102" s="14" t="e">
        <f>VLOOKUP(O102, '[1]لیست محصولات 1402'!B:G,6,0)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1402'!B:C,2,0)</f>
        <v>#N/A</v>
      </c>
      <c r="R103" s="9"/>
      <c r="S103" s="12" t="e">
        <f>VLOOKUP(O103, '[1]لیست محصولات 1402'!B:F,5,0)</f>
        <v>#N/A</v>
      </c>
      <c r="T103" s="14" t="e">
        <f>VLOOKUP(O103, '[1]لیست محصولات 1402'!B:G,6,0)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1402'!B:C,2,0)</f>
        <v>#N/A</v>
      </c>
      <c r="R104" s="9"/>
      <c r="S104" s="12" t="e">
        <f>VLOOKUP(O104, '[1]لیست محصولات 1402'!B:F,5,0)</f>
        <v>#N/A</v>
      </c>
      <c r="T104" s="14" t="e">
        <f>VLOOKUP(O104, '[1]لیست محصولات 1402'!B:G,6,0)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1402'!B:C,2,0)</f>
        <v>#N/A</v>
      </c>
      <c r="R105" s="9"/>
      <c r="S105" s="12" t="e">
        <f>VLOOKUP(O105, '[1]لیست محصولات 1402'!B:F,5,0)</f>
        <v>#N/A</v>
      </c>
      <c r="T105" s="14" t="e">
        <f>VLOOKUP(O105, '[1]لیست محصولات 1402'!B:G,6,0)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1402'!B:C,2,0)</f>
        <v>#N/A</v>
      </c>
      <c r="R106" s="9"/>
      <c r="S106" s="12" t="e">
        <f>VLOOKUP(O106, '[1]لیست محصولات 1402'!B:F,5,0)</f>
        <v>#N/A</v>
      </c>
      <c r="T106" s="14" t="e">
        <f>VLOOKUP(O106, '[1]لیست محصولات 1402'!B:G,6,0)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1402'!B:C,2,0)</f>
        <v>#N/A</v>
      </c>
      <c r="R107" s="9"/>
      <c r="S107" s="12" t="e">
        <f>VLOOKUP(O107, '[1]لیست محصولات 1402'!B:F,5,0)</f>
        <v>#N/A</v>
      </c>
      <c r="T107" s="14" t="e">
        <f>VLOOKUP(O107, '[1]لیست محصولات 1402'!B:G,6,0)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1402'!B:C,2,0)</f>
        <v>#N/A</v>
      </c>
      <c r="R108" s="9"/>
      <c r="S108" s="12" t="e">
        <f>VLOOKUP(O108, '[1]لیست محصولات 1402'!B:F,5,0)</f>
        <v>#N/A</v>
      </c>
      <c r="T108" s="14" t="e">
        <f>VLOOKUP(O108, '[1]لیست محصولات 1402'!B:G,6,0)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1402'!B:C,2,0)</f>
        <v>#N/A</v>
      </c>
      <c r="R109" s="9"/>
      <c r="S109" s="12" t="e">
        <f>VLOOKUP(O109, '[1]لیست محصولات 1402'!B:F,5,0)</f>
        <v>#N/A</v>
      </c>
      <c r="T109" s="14" t="e">
        <f>VLOOKUP(O109, '[1]لیست محصولات 1402'!B:G,6,0)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1402'!B:C,2,0)</f>
        <v>#N/A</v>
      </c>
      <c r="R110" s="9"/>
      <c r="S110" s="12" t="e">
        <f>VLOOKUP(O110, '[1]لیست محصولات 1402'!B:F,5,0)</f>
        <v>#N/A</v>
      </c>
      <c r="T110" s="14" t="e">
        <f>VLOOKUP(O110, '[1]لیست محصولات 1402'!B:G,6,0)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1402'!B:C,2,0)</f>
        <v>#N/A</v>
      </c>
      <c r="R111" s="9"/>
      <c r="S111" s="12" t="e">
        <f>VLOOKUP(O111, '[1]لیست محصولات 1402'!B:F,5,0)</f>
        <v>#N/A</v>
      </c>
      <c r="T111" s="14" t="e">
        <f>VLOOKUP(O111, '[1]لیست محصولات 1402'!B:G,6,0)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1402'!B:C,2,0)</f>
        <v>#N/A</v>
      </c>
      <c r="R112" s="9"/>
      <c r="S112" s="12" t="e">
        <f>VLOOKUP(O112, '[1]لیست محصولات 1402'!B:F,5,0)</f>
        <v>#N/A</v>
      </c>
      <c r="T112" s="14" t="e">
        <f>VLOOKUP(O112, '[1]لیست محصولات 1402'!B:G,6,0)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1402'!B:C,2,0)</f>
        <v>#N/A</v>
      </c>
      <c r="R113" s="9"/>
      <c r="S113" s="12" t="e">
        <f>VLOOKUP(O113, '[1]لیست محصولات 1402'!B:F,5,0)</f>
        <v>#N/A</v>
      </c>
      <c r="T113" s="14" t="e">
        <f>VLOOKUP(O113, '[1]لیست محصولات 1402'!B:G,6,0)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1402'!B:C,2,0)</f>
        <v>#N/A</v>
      </c>
      <c r="R114" s="9"/>
      <c r="S114" s="12" t="e">
        <f>VLOOKUP(O114, '[1]لیست محصولات 1402'!B:F,5,0)</f>
        <v>#N/A</v>
      </c>
      <c r="T114" s="14" t="e">
        <f>VLOOKUP(O114, '[1]لیست محصولات 1402'!B:G,6,0)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1402'!B:C,2,0)</f>
        <v>#N/A</v>
      </c>
      <c r="R115" s="9"/>
      <c r="S115" s="12" t="e">
        <f>VLOOKUP(O115, '[1]لیست محصولات 1402'!B:F,5,0)</f>
        <v>#N/A</v>
      </c>
      <c r="T115" s="14" t="e">
        <f>VLOOKUP(O115, '[1]لیست محصولات 1402'!B:G,6,0)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1402'!B:C,2,0)</f>
        <v>#N/A</v>
      </c>
      <c r="R116" s="9"/>
      <c r="S116" s="12" t="e">
        <f>VLOOKUP(O116, '[1]لیست محصولات 1402'!B:F,5,0)</f>
        <v>#N/A</v>
      </c>
      <c r="T116" s="14" t="e">
        <f>VLOOKUP(O116, '[1]لیست محصولات 1402'!B:G,6,0)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1402'!B:C,2,0)</f>
        <v>#N/A</v>
      </c>
      <c r="R117" s="9"/>
      <c r="S117" s="12" t="e">
        <f>VLOOKUP(O117, '[1]لیست محصولات 1402'!B:F,5,0)</f>
        <v>#N/A</v>
      </c>
      <c r="T117" s="14" t="e">
        <f>VLOOKUP(O117, '[1]لیست محصولات 1402'!B:G,6,0)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1402'!B:C,2,0)</f>
        <v>#N/A</v>
      </c>
      <c r="R118" s="9"/>
      <c r="S118" s="12" t="e">
        <f>VLOOKUP(O118, '[1]لیست محصولات 1402'!B:F,5,0)</f>
        <v>#N/A</v>
      </c>
      <c r="T118" s="14" t="e">
        <f>VLOOKUP(O118, '[1]لیست محصولات 1402'!B:G,6,0)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1402'!B:C,2,0)</f>
        <v>#N/A</v>
      </c>
      <c r="R119" s="9"/>
      <c r="S119" s="12" t="e">
        <f>VLOOKUP(O119, '[1]لیست محصولات 1402'!B:F,5,0)</f>
        <v>#N/A</v>
      </c>
      <c r="T119" s="14" t="e">
        <f>VLOOKUP(O119, '[1]لیست محصولات 1402'!B:G,6,0)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1402'!B:C,2,0)</f>
        <v>#N/A</v>
      </c>
      <c r="R120" s="9"/>
      <c r="S120" s="12" t="e">
        <f>VLOOKUP(O120, '[1]لیست محصولات 1402'!B:F,5,0)</f>
        <v>#N/A</v>
      </c>
      <c r="T120" s="14" t="e">
        <f>VLOOKUP(O120, '[1]لیست محصولات 1402'!B:G,6,0)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1402'!B:C,2,0)</f>
        <v>#N/A</v>
      </c>
      <c r="R121" s="9"/>
      <c r="S121" s="12" t="e">
        <f>VLOOKUP(O121, '[1]لیست محصولات 1402'!B:F,5,0)</f>
        <v>#N/A</v>
      </c>
      <c r="T121" s="14" t="e">
        <f>VLOOKUP(O121, '[1]لیست محصولات 1402'!B:G,6,0)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1402'!B:C,2,0)</f>
        <v>#N/A</v>
      </c>
      <c r="R122" s="9"/>
      <c r="S122" s="12" t="e">
        <f>VLOOKUP(O122, '[1]لیست محصولات 1402'!B:F,5,0)</f>
        <v>#N/A</v>
      </c>
      <c r="T122" s="14" t="e">
        <f>VLOOKUP(O122, '[1]لیست محصولات 1402'!B:G,6,0)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1402'!B:C,2,0)</f>
        <v>#N/A</v>
      </c>
      <c r="R123" s="9"/>
      <c r="S123" s="12" t="e">
        <f>VLOOKUP(O123, '[1]لیست محصولات 1402'!B:F,5,0)</f>
        <v>#N/A</v>
      </c>
      <c r="T123" s="14" t="e">
        <f>VLOOKUP(O123, '[1]لیست محصولات 1402'!B:G,6,0)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1402'!B:C,2,0)</f>
        <v>#N/A</v>
      </c>
      <c r="R124" s="9"/>
      <c r="S124" s="12" t="e">
        <f>VLOOKUP(O124, '[1]لیست محصولات 1402'!B:F,5,0)</f>
        <v>#N/A</v>
      </c>
      <c r="T124" s="14" t="e">
        <f>VLOOKUP(O124, '[1]لیست محصولات 1402'!B:G,6,0)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1402'!B:C,2,0)</f>
        <v>#N/A</v>
      </c>
      <c r="R125" s="9"/>
      <c r="S125" s="12" t="e">
        <f>VLOOKUP(O125, '[1]لیست محصولات 1402'!B:F,5,0)</f>
        <v>#N/A</v>
      </c>
      <c r="T125" s="14" t="e">
        <f>VLOOKUP(O125, '[1]لیست محصولات 1402'!B:G,6,0)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1402'!B:C,2,0)</f>
        <v>#N/A</v>
      </c>
      <c r="R126" s="9"/>
      <c r="S126" s="12" t="e">
        <f>VLOOKUP(O126, '[1]لیست محصولات 1402'!B:F,5,0)</f>
        <v>#N/A</v>
      </c>
      <c r="T126" s="14" t="e">
        <f>VLOOKUP(O126, '[1]لیست محصولات 1402'!B:G,6,0)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1402'!B:C,2,0)</f>
        <v>#N/A</v>
      </c>
      <c r="R127" s="9"/>
      <c r="S127" s="12" t="e">
        <f>VLOOKUP(O127, '[1]لیست محصولات 1402'!B:F,5,0)</f>
        <v>#N/A</v>
      </c>
      <c r="T127" s="14" t="e">
        <f>VLOOKUP(O127, '[1]لیست محصولات 1402'!B:G,6,0)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1402'!B:C,2,0)</f>
        <v>#N/A</v>
      </c>
      <c r="R128" s="9"/>
      <c r="S128" s="12" t="e">
        <f>VLOOKUP(O128, '[1]لیست محصولات 1402'!B:F,5,0)</f>
        <v>#N/A</v>
      </c>
      <c r="T128" s="14" t="e">
        <f>VLOOKUP(O128, '[1]لیست محصولات 1402'!B:G,6,0)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1402'!B:C,2,0)</f>
        <v>#N/A</v>
      </c>
      <c r="R129" s="9"/>
      <c r="S129" s="12" t="e">
        <f>VLOOKUP(O129, '[1]لیست محصولات 1402'!B:F,5,0)</f>
        <v>#N/A</v>
      </c>
      <c r="T129" s="14" t="e">
        <f>VLOOKUP(O129, '[1]لیست محصولات 1402'!B:G,6,0)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1402'!B:C,2,0)</f>
        <v>#N/A</v>
      </c>
      <c r="R130" s="9"/>
      <c r="S130" s="12" t="e">
        <f>VLOOKUP(O130, '[1]لیست محصولات 1402'!B:F,5,0)</f>
        <v>#N/A</v>
      </c>
      <c r="T130" s="14" t="e">
        <f>VLOOKUP(O130, '[1]لیست محصولات 1402'!B:G,6,0)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1402'!B:C,2,0)</f>
        <v>#N/A</v>
      </c>
      <c r="R131" s="9"/>
      <c r="S131" s="12" t="e">
        <f>VLOOKUP(O131, '[1]لیست محصولات 1402'!B:F,5,0)</f>
        <v>#N/A</v>
      </c>
      <c r="T131" s="14" t="e">
        <f>VLOOKUP(O131, '[1]لیست محصولات 1402'!B:G,6,0)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1402'!B:C,2,0)</f>
        <v>#N/A</v>
      </c>
      <c r="R132" s="9"/>
      <c r="S132" s="12" t="e">
        <f>VLOOKUP(O132, '[1]لیست محصولات 1402'!B:F,5,0)</f>
        <v>#N/A</v>
      </c>
      <c r="T132" s="14" t="e">
        <f>VLOOKUP(O132, '[1]لیست محصولات 1402'!B:G,6,0)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1402'!B:C,2,0)</f>
        <v>#N/A</v>
      </c>
      <c r="R133" s="9"/>
      <c r="S133" s="12" t="e">
        <f>VLOOKUP(O133, '[1]لیست محصولات 1402'!B:F,5,0)</f>
        <v>#N/A</v>
      </c>
      <c r="T133" s="14" t="e">
        <f>VLOOKUP(O133, '[1]لیست محصولات 1402'!B:G,6,0)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1402'!B:C,2,0)</f>
        <v>#N/A</v>
      </c>
      <c r="R134" s="9"/>
      <c r="S134" s="12" t="e">
        <f>VLOOKUP(O134, '[1]لیست محصولات 1402'!B:F,5,0)</f>
        <v>#N/A</v>
      </c>
      <c r="T134" s="14" t="e">
        <f>VLOOKUP(O134, '[1]لیست محصولات 1402'!B:G,6,0)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1402'!B:C,2,0)</f>
        <v>#N/A</v>
      </c>
      <c r="R135" s="9"/>
      <c r="S135" s="12" t="e">
        <f>VLOOKUP(O135, '[1]لیست محصولات 1402'!B:F,5,0)</f>
        <v>#N/A</v>
      </c>
      <c r="T135" s="14" t="e">
        <f>VLOOKUP(O135, '[1]لیست محصولات 1402'!B:G,6,0)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1402'!B:C,2,0)</f>
        <v>#N/A</v>
      </c>
      <c r="R136" s="9"/>
      <c r="S136" s="12" t="e">
        <f>VLOOKUP(O136, '[1]لیست محصولات 1402'!B:F,5,0)</f>
        <v>#N/A</v>
      </c>
      <c r="T136" s="14" t="e">
        <f>VLOOKUP(O136, '[1]لیست محصولات 1402'!B:G,6,0)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1402'!B:C,2,0)</f>
        <v>#N/A</v>
      </c>
      <c r="R137" s="9"/>
      <c r="S137" s="12" t="e">
        <f>VLOOKUP(O137, '[1]لیست محصولات 1402'!B:F,5,0)</f>
        <v>#N/A</v>
      </c>
      <c r="T137" s="14" t="e">
        <f>VLOOKUP(O137, '[1]لیست محصولات 1402'!B:G,6,0)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1402'!B:C,2,0)</f>
        <v>#N/A</v>
      </c>
      <c r="R138" s="9"/>
      <c r="S138" s="12" t="e">
        <f>VLOOKUP(O138, '[1]لیست محصولات 1402'!B:F,5,0)</f>
        <v>#N/A</v>
      </c>
      <c r="T138" s="14" t="e">
        <f>VLOOKUP(O138, '[1]لیست محصولات 1402'!B:G,6,0)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1402'!B:C,2,0)</f>
        <v>#N/A</v>
      </c>
      <c r="R139" s="9"/>
      <c r="S139" s="12" t="e">
        <f>VLOOKUP(O139, '[1]لیست محصولات 1402'!B:F,5,0)</f>
        <v>#N/A</v>
      </c>
      <c r="T139" s="14" t="e">
        <f>VLOOKUP(O139, '[1]لیست محصولات 1402'!B:G,6,0)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1402'!B:C,2,0)</f>
        <v>#N/A</v>
      </c>
      <c r="R140" s="9"/>
      <c r="S140" s="12" t="e">
        <f>VLOOKUP(O140, '[1]لیست محصولات 1402'!B:F,5,0)</f>
        <v>#N/A</v>
      </c>
      <c r="T140" s="14" t="e">
        <f>VLOOKUP(O140, '[1]لیست محصولات 1402'!B:G,6,0)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1402'!B:C,2,0)</f>
        <v>#N/A</v>
      </c>
      <c r="R141" s="9"/>
      <c r="S141" s="12" t="e">
        <f>VLOOKUP(O141, '[1]لیست محصولات 1402'!B:F,5,0)</f>
        <v>#N/A</v>
      </c>
      <c r="T141" s="14" t="e">
        <f>VLOOKUP(O141, '[1]لیست محصولات 1402'!B:G,6,0)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1402'!B:C,2,0)</f>
        <v>#N/A</v>
      </c>
      <c r="R142" s="9"/>
      <c r="S142" s="12" t="e">
        <f>VLOOKUP(O142, '[1]لیست محصولات 1402'!B:F,5,0)</f>
        <v>#N/A</v>
      </c>
      <c r="T142" s="14" t="e">
        <f>VLOOKUP(O142, '[1]لیست محصولات 1402'!B:G,6,0)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1402'!B:C,2,0)</f>
        <v>#N/A</v>
      </c>
      <c r="R143" s="9"/>
      <c r="S143" s="12" t="e">
        <f>VLOOKUP(O143, '[1]لیست محصولات 1402'!B:F,5,0)</f>
        <v>#N/A</v>
      </c>
      <c r="T143" s="14" t="e">
        <f>VLOOKUP(O143, '[1]لیست محصولات 1402'!B:G,6,0)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1402'!B:C,2,0)</f>
        <v>#N/A</v>
      </c>
      <c r="R144" s="9"/>
      <c r="S144" s="12" t="e">
        <f>VLOOKUP(O144, '[1]لیست محصولات 1402'!B:F,5,0)</f>
        <v>#N/A</v>
      </c>
      <c r="T144" s="14" t="e">
        <f>VLOOKUP(O144, '[1]لیست محصولات 1402'!B:G,6,0)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1402'!B:C,2,0)</f>
        <v>#N/A</v>
      </c>
      <c r="R145" s="9"/>
      <c r="S145" s="12" t="e">
        <f>VLOOKUP(O145, '[1]لیست محصولات 1402'!B:F,5,0)</f>
        <v>#N/A</v>
      </c>
      <c r="T145" s="14" t="e">
        <f>VLOOKUP(O145, '[1]لیست محصولات 1402'!B:G,6,0)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1402'!B:C,2,0)</f>
        <v>#N/A</v>
      </c>
      <c r="R146" s="9"/>
      <c r="S146" s="12" t="e">
        <f>VLOOKUP(O146, '[1]لیست محصولات 1402'!B:F,5,0)</f>
        <v>#N/A</v>
      </c>
      <c r="T146" s="14" t="e">
        <f>VLOOKUP(O146, '[1]لیست محصولات 1402'!B:G,6,0)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1402'!B:C,2,0)</f>
        <v>#N/A</v>
      </c>
      <c r="R147" s="9"/>
      <c r="S147" s="12" t="e">
        <f>VLOOKUP(O147, '[1]لیست محصولات 1402'!B:F,5,0)</f>
        <v>#N/A</v>
      </c>
      <c r="T147" s="14" t="e">
        <f>VLOOKUP(O147, '[1]لیست محصولات 1402'!B:G,6,0)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1402'!B:C,2,0)</f>
        <v>#N/A</v>
      </c>
      <c r="R148" s="9"/>
      <c r="S148" s="12" t="e">
        <f>VLOOKUP(O148, '[1]لیست محصولات 1402'!B:F,5,0)</f>
        <v>#N/A</v>
      </c>
      <c r="T148" s="14" t="e">
        <f>VLOOKUP(O148, '[1]لیست محصولات 1402'!B:G,6,0)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1402'!B:C,2,0)</f>
        <v>#N/A</v>
      </c>
      <c r="R149" s="9"/>
      <c r="S149" s="12" t="e">
        <f>VLOOKUP(O149, '[1]لیست محصولات 1402'!B:F,5,0)</f>
        <v>#N/A</v>
      </c>
      <c r="T149" s="14" t="e">
        <f>VLOOKUP(O149, '[1]لیست محصولات 1402'!B:G,6,0)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1402'!B:C,2,0)</f>
        <v>#N/A</v>
      </c>
      <c r="R150" s="9"/>
      <c r="S150" s="12" t="e">
        <f>VLOOKUP(O150, '[1]لیست محصولات 1402'!B:F,5,0)</f>
        <v>#N/A</v>
      </c>
      <c r="T150" s="14" t="e">
        <f>VLOOKUP(O150, '[1]لیست محصولات 1402'!B:G,6,0)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1402'!B:C,2,0)</f>
        <v>#N/A</v>
      </c>
      <c r="R151" s="9"/>
      <c r="S151" s="12" t="e">
        <f>VLOOKUP(O151, '[1]لیست محصولات 1402'!B:F,5,0)</f>
        <v>#N/A</v>
      </c>
      <c r="T151" s="14" t="e">
        <f>VLOOKUP(O151, '[1]لیست محصولات 1402'!B:G,6,0)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1402'!B:C,2,0)</f>
        <v>#N/A</v>
      </c>
      <c r="R152" s="9"/>
      <c r="S152" s="12" t="e">
        <f>VLOOKUP(O152, '[1]لیست محصولات 1402'!B:F,5,0)</f>
        <v>#N/A</v>
      </c>
      <c r="T152" s="14" t="e">
        <f>VLOOKUP(O152, '[1]لیست محصولات 1402'!B:G,6,0)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1402'!B:C,2,0)</f>
        <v>#N/A</v>
      </c>
      <c r="R153" s="9"/>
      <c r="S153" s="12" t="e">
        <f>VLOOKUP(O153, '[1]لیست محصولات 1402'!B:F,5,0)</f>
        <v>#N/A</v>
      </c>
      <c r="T153" s="14" t="e">
        <f>VLOOKUP(O153, '[1]لیست محصولات 1402'!B:G,6,0)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1402'!B:C,2,0)</f>
        <v>#N/A</v>
      </c>
      <c r="R154" s="9"/>
      <c r="S154" s="12" t="e">
        <f>VLOOKUP(O154, '[1]لیست محصولات 1402'!B:F,5,0)</f>
        <v>#N/A</v>
      </c>
      <c r="T154" s="14" t="e">
        <f>VLOOKUP(O154, '[1]لیست محصولات 1402'!B:G,6,0)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1402'!B:C,2,0)</f>
        <v>#N/A</v>
      </c>
      <c r="R155" s="9"/>
      <c r="S155" s="12" t="e">
        <f>VLOOKUP(O155, '[1]لیست محصولات 1402'!B:F,5,0)</f>
        <v>#N/A</v>
      </c>
      <c r="T155" s="14" t="e">
        <f>VLOOKUP(O155, '[1]لیست محصولات 1402'!B:G,6,0)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1402'!B:C,2,0)</f>
        <v>#N/A</v>
      </c>
      <c r="R156" s="9"/>
      <c r="S156" s="12" t="e">
        <f>VLOOKUP(O156, '[1]لیست محصولات 1402'!B:F,5,0)</f>
        <v>#N/A</v>
      </c>
      <c r="T156" s="14" t="e">
        <f>VLOOKUP(O156, '[1]لیست محصولات 1402'!B:G,6,0)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1402'!B:C,2,0)</f>
        <v>#N/A</v>
      </c>
      <c r="R157" s="9"/>
      <c r="S157" s="12" t="e">
        <f>VLOOKUP(O157, '[1]لیست محصولات 1402'!B:F,5,0)</f>
        <v>#N/A</v>
      </c>
      <c r="T157" s="14" t="e">
        <f>VLOOKUP(O157, '[1]لیست محصولات 1402'!B:G,6,0)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1402'!B:C,2,0)</f>
        <v>#N/A</v>
      </c>
      <c r="R158" s="9"/>
      <c r="S158" s="12" t="e">
        <f>VLOOKUP(O158, '[1]لیست محصولات 1402'!B:F,5,0)</f>
        <v>#N/A</v>
      </c>
      <c r="T158" s="14" t="e">
        <f>VLOOKUP(O158, '[1]لیست محصولات 1402'!B:G,6,0)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1402'!B:C,2,0)</f>
        <v>#N/A</v>
      </c>
      <c r="R159" s="9"/>
      <c r="S159" s="12" t="e">
        <f>VLOOKUP(O159, '[1]لیست محصولات 1402'!B:F,5,0)</f>
        <v>#N/A</v>
      </c>
      <c r="T159" s="14" t="e">
        <f>VLOOKUP(O159, '[1]لیست محصولات 1402'!B:G,6,0)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1402'!B:C,2,0)</f>
        <v>#N/A</v>
      </c>
      <c r="R160" s="9"/>
      <c r="S160" s="12" t="e">
        <f>VLOOKUP(O160, '[1]لیست محصولات 1402'!B:F,5,0)</f>
        <v>#N/A</v>
      </c>
      <c r="T160" s="14" t="e">
        <f>VLOOKUP(O160, '[1]لیست محصولات 1402'!B:G,6,0)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1402'!B:C,2,0)</f>
        <v>#N/A</v>
      </c>
      <c r="R161" s="9"/>
      <c r="S161" s="12" t="e">
        <f>VLOOKUP(O161, '[1]لیست محصولات 1402'!B:F,5,0)</f>
        <v>#N/A</v>
      </c>
      <c r="T161" s="14" t="e">
        <f>VLOOKUP(O161, '[1]لیست محصولات 1402'!B:G,6,0)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1402'!B:C,2,0)</f>
        <v>#N/A</v>
      </c>
      <c r="R162" s="9"/>
      <c r="S162" s="12" t="e">
        <f>VLOOKUP(O162, '[1]لیست محصولات 1402'!B:F,5,0)</f>
        <v>#N/A</v>
      </c>
      <c r="T162" s="14" t="e">
        <f>VLOOKUP(O162, '[1]لیست محصولات 1402'!B:G,6,0)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1402'!B:C,2,0)</f>
        <v>#N/A</v>
      </c>
      <c r="R163" s="9"/>
      <c r="S163" s="12" t="e">
        <f>VLOOKUP(O163, '[1]لیست محصولات 1402'!B:F,5,0)</f>
        <v>#N/A</v>
      </c>
      <c r="T163" s="14" t="e">
        <f>VLOOKUP(O163, '[1]لیست محصولات 1402'!B:G,6,0)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1402'!B:C,2,0)</f>
        <v>#N/A</v>
      </c>
      <c r="R164" s="9"/>
      <c r="S164" s="12" t="e">
        <f>VLOOKUP(O164, '[1]لیست محصولات 1402'!B:F,5,0)</f>
        <v>#N/A</v>
      </c>
      <c r="T164" s="14" t="e">
        <f>VLOOKUP(O164, '[1]لیست محصولات 1402'!B:G,6,0)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1402'!B:C,2,0)</f>
        <v>#N/A</v>
      </c>
      <c r="R165" s="9"/>
      <c r="S165" s="12" t="e">
        <f>VLOOKUP(O165, '[1]لیست محصولات 1402'!B:F,5,0)</f>
        <v>#N/A</v>
      </c>
      <c r="T165" s="14" t="e">
        <f>VLOOKUP(O165, '[1]لیست محصولات 1402'!B:G,6,0)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1402'!B:C,2,0)</f>
        <v>#N/A</v>
      </c>
      <c r="R166" s="9"/>
      <c r="S166" s="12" t="e">
        <f>VLOOKUP(O166, '[1]لیست محصولات 1402'!B:F,5,0)</f>
        <v>#N/A</v>
      </c>
      <c r="T166" s="14" t="e">
        <f>VLOOKUP(O166, '[1]لیست محصولات 1402'!B:G,6,0)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1402'!B:C,2,0)</f>
        <v>#N/A</v>
      </c>
      <c r="R167" s="9"/>
      <c r="S167" s="12" t="e">
        <f>VLOOKUP(O167, '[1]لیست محصولات 1402'!B:F,5,0)</f>
        <v>#N/A</v>
      </c>
      <c r="T167" s="14" t="e">
        <f>VLOOKUP(O167, '[1]لیست محصولات 1402'!B:G,6,0)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1402'!B:C,2,0)</f>
        <v>#N/A</v>
      </c>
      <c r="R168" s="9"/>
      <c r="S168" s="12" t="e">
        <f>VLOOKUP(O168, '[1]لیست محصولات 1402'!B:F,5,0)</f>
        <v>#N/A</v>
      </c>
      <c r="T168" s="14" t="e">
        <f>VLOOKUP(O168, '[1]لیست محصولات 1402'!B:G,6,0)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1402'!B:C,2,0)</f>
        <v>#N/A</v>
      </c>
      <c r="R169" s="9"/>
      <c r="S169" s="12" t="e">
        <f>VLOOKUP(O169, '[1]لیست محصولات 1402'!B:F,5,0)</f>
        <v>#N/A</v>
      </c>
      <c r="T169" s="14" t="e">
        <f>VLOOKUP(O169, '[1]لیست محصولات 1402'!B:G,6,0)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1402'!B:C,2,0)</f>
        <v>#N/A</v>
      </c>
      <c r="R170" s="9"/>
      <c r="S170" s="12" t="e">
        <f>VLOOKUP(O170, '[1]لیست محصولات 1402'!B:F,5,0)</f>
        <v>#N/A</v>
      </c>
      <c r="T170" s="14" t="e">
        <f>VLOOKUP(O170, '[1]لیست محصولات 1402'!B:G,6,0)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1402'!B:C,2,0)</f>
        <v>#N/A</v>
      </c>
      <c r="R171" s="9"/>
      <c r="S171" s="12" t="e">
        <f>VLOOKUP(O171, '[1]لیست محصولات 1402'!B:F,5,0)</f>
        <v>#N/A</v>
      </c>
      <c r="T171" s="14" t="e">
        <f>VLOOKUP(O171, '[1]لیست محصولات 1402'!B:G,6,0)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1402'!B:C,2,0)</f>
        <v>#N/A</v>
      </c>
      <c r="R172" s="9"/>
      <c r="S172" s="12" t="e">
        <f>VLOOKUP(O172, '[1]لیست محصولات 1402'!B:F,5,0)</f>
        <v>#N/A</v>
      </c>
      <c r="T172" s="14" t="e">
        <f>VLOOKUP(O172, '[1]لیست محصولات 1402'!B:G,6,0)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1402'!B:C,2,0)</f>
        <v>#N/A</v>
      </c>
      <c r="R173" s="9"/>
      <c r="S173" s="12" t="e">
        <f>VLOOKUP(O173, '[1]لیست محصولات 1402'!B:F,5,0)</f>
        <v>#N/A</v>
      </c>
      <c r="T173" s="14" t="e">
        <f>VLOOKUP(O173, '[1]لیست محصولات 1402'!B:G,6,0)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1402'!B:C,2,0)</f>
        <v>#N/A</v>
      </c>
      <c r="R174" s="9"/>
      <c r="S174" s="12" t="e">
        <f>VLOOKUP(O174, '[1]لیست محصولات 1402'!B:F,5,0)</f>
        <v>#N/A</v>
      </c>
      <c r="T174" s="14" t="e">
        <f>VLOOKUP(O174, '[1]لیست محصولات 1402'!B:G,6,0)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1402'!B:C,2,0)</f>
        <v>#N/A</v>
      </c>
      <c r="R175" s="9"/>
      <c r="S175" s="12" t="e">
        <f>VLOOKUP(O175, '[1]لیست محصولات 1402'!B:F,5,0)</f>
        <v>#N/A</v>
      </c>
      <c r="T175" s="14" t="e">
        <f>VLOOKUP(O175, '[1]لیست محصولات 1402'!B:G,6,0)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1402'!B:C,2,0)</f>
        <v>#N/A</v>
      </c>
      <c r="R176" s="9"/>
      <c r="S176" s="12" t="e">
        <f>VLOOKUP(O176, '[1]لیست محصولات 1402'!B:F,5,0)</f>
        <v>#N/A</v>
      </c>
      <c r="T176" s="14" t="e">
        <f>VLOOKUP(O176, '[1]لیست محصولات 1402'!B:G,6,0)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1402'!B:C,2,0)</f>
        <v>#N/A</v>
      </c>
      <c r="R177" s="9"/>
      <c r="S177" s="12" t="e">
        <f>VLOOKUP(O177, '[1]لیست محصولات 1402'!B:F,5,0)</f>
        <v>#N/A</v>
      </c>
      <c r="T177" s="14" t="e">
        <f>VLOOKUP(O177, '[1]لیست محصولات 1402'!B:G,6,0)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1402'!B:C,2,0)</f>
        <v>#N/A</v>
      </c>
      <c r="R178" s="9"/>
      <c r="S178" s="12" t="e">
        <f>VLOOKUP(O178, '[1]لیست محصولات 1402'!B:F,5,0)</f>
        <v>#N/A</v>
      </c>
      <c r="T178" s="14" t="e">
        <f>VLOOKUP(O178, '[1]لیست محصولات 1402'!B:G,6,0)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1402'!B:C,2,0)</f>
        <v>#N/A</v>
      </c>
      <c r="R179" s="9"/>
      <c r="S179" s="12" t="e">
        <f>VLOOKUP(O179, '[1]لیست محصولات 1402'!B:F,5,0)</f>
        <v>#N/A</v>
      </c>
      <c r="T179" s="14" t="e">
        <f>VLOOKUP(O179, '[1]لیست محصولات 1402'!B:G,6,0)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1402'!B:C,2,0)</f>
        <v>#N/A</v>
      </c>
      <c r="R180" s="9"/>
      <c r="S180" s="12" t="e">
        <f>VLOOKUP(O180, '[1]لیست محصولات 1402'!B:F,5,0)</f>
        <v>#N/A</v>
      </c>
      <c r="T180" s="14" t="e">
        <f>VLOOKUP(O180, '[1]لیست محصولات 1402'!B:G,6,0)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1402'!B:C,2,0)</f>
        <v>#N/A</v>
      </c>
      <c r="R181" s="9"/>
      <c r="S181" s="12" t="e">
        <f>VLOOKUP(O181, '[1]لیست محصولات 1402'!B:F,5,0)</f>
        <v>#N/A</v>
      </c>
      <c r="T181" s="14" t="e">
        <f>VLOOKUP(O181, '[1]لیست محصولات 1402'!B:G,6,0)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1402'!B:C,2,0)</f>
        <v>#N/A</v>
      </c>
      <c r="R182" s="9"/>
      <c r="S182" s="12" t="e">
        <f>VLOOKUP(O182, '[1]لیست محصولات 1402'!B:F,5,0)</f>
        <v>#N/A</v>
      </c>
      <c r="T182" s="14" t="e">
        <f>VLOOKUP(O182, '[1]لیست محصولات 1402'!B:G,6,0)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1402'!B:C,2,0)</f>
        <v>#N/A</v>
      </c>
      <c r="R183" s="9"/>
      <c r="S183" s="12" t="e">
        <f>VLOOKUP(O183, '[1]لیست محصولات 1402'!B:F,5,0)</f>
        <v>#N/A</v>
      </c>
      <c r="T183" s="14" t="e">
        <f>VLOOKUP(O183, '[1]لیست محصولات 1402'!B:G,6,0)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1402'!B:C,2,0)</f>
        <v>#N/A</v>
      </c>
      <c r="R184" s="9"/>
      <c r="S184" s="12" t="e">
        <f>VLOOKUP(O184, '[1]لیست محصولات 1402'!B:F,5,0)</f>
        <v>#N/A</v>
      </c>
      <c r="T184" s="14" t="e">
        <f>VLOOKUP(O184, '[1]لیست محصولات 1402'!B:G,6,0)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1402'!B:C,2,0)</f>
        <v>#N/A</v>
      </c>
      <c r="R185" s="9"/>
      <c r="S185" s="12" t="e">
        <f>VLOOKUP(O185, '[1]لیست محصولات 1402'!B:F,5,0)</f>
        <v>#N/A</v>
      </c>
      <c r="T185" s="14" t="e">
        <f>VLOOKUP(O185, '[1]لیست محصولات 1402'!B:G,6,0)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1402'!B:C,2,0)</f>
        <v>#N/A</v>
      </c>
      <c r="R186" s="9"/>
      <c r="S186" s="12" t="e">
        <f>VLOOKUP(O186, '[1]لیست محصولات 1402'!B:F,5,0)</f>
        <v>#N/A</v>
      </c>
      <c r="T186" s="14" t="e">
        <f>VLOOKUP(O186, '[1]لیست محصولات 1402'!B:G,6,0)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1402'!B:C,2,0)</f>
        <v>#N/A</v>
      </c>
      <c r="R187" s="9"/>
      <c r="S187" s="12" t="e">
        <f>VLOOKUP(O187, '[1]لیست محصولات 1402'!B:F,5,0)</f>
        <v>#N/A</v>
      </c>
      <c r="T187" s="14" t="e">
        <f>VLOOKUP(O187, '[1]لیست محصولات 1402'!B:G,6,0)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1402'!B:C,2,0)</f>
        <v>#N/A</v>
      </c>
      <c r="R188" s="9"/>
      <c r="S188" s="12" t="e">
        <f>VLOOKUP(O188, '[1]لیست محصولات 1402'!B:F,5,0)</f>
        <v>#N/A</v>
      </c>
      <c r="T188" s="14" t="e">
        <f>VLOOKUP(O188, '[1]لیست محصولات 1402'!B:G,6,0)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1402'!B:C,2,0)</f>
        <v>#N/A</v>
      </c>
      <c r="R189" s="9"/>
      <c r="S189" s="12" t="e">
        <f>VLOOKUP(O189, '[1]لیست محصولات 1402'!B:F,5,0)</f>
        <v>#N/A</v>
      </c>
      <c r="T189" s="14" t="e">
        <f>VLOOKUP(O189, '[1]لیست محصولات 1402'!B:G,6,0)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1402'!B:C,2,0)</f>
        <v>#N/A</v>
      </c>
      <c r="R190" s="9"/>
      <c r="S190" s="12" t="e">
        <f>VLOOKUP(O190, '[1]لیست محصولات 1402'!B:F,5,0)</f>
        <v>#N/A</v>
      </c>
      <c r="T190" s="14" t="e">
        <f>VLOOKUP(O190, '[1]لیست محصولات 1402'!B:G,6,0)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1402'!B:C,2,0)</f>
        <v>#N/A</v>
      </c>
      <c r="R191" s="9"/>
      <c r="S191" s="12" t="e">
        <f>VLOOKUP(O191, '[1]لیست محصولات 1402'!B:F,5,0)</f>
        <v>#N/A</v>
      </c>
      <c r="T191" s="14" t="e">
        <f>VLOOKUP(O191, '[1]لیست محصولات 1402'!B:G,6,0)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1402'!B:C,2,0)</f>
        <v>#N/A</v>
      </c>
      <c r="R192" s="9"/>
      <c r="S192" s="12" t="e">
        <f>VLOOKUP(O192, '[1]لیست محصولات 1402'!B:F,5,0)</f>
        <v>#N/A</v>
      </c>
      <c r="T192" s="14" t="e">
        <f>VLOOKUP(O192, '[1]لیست محصولات 1402'!B:G,6,0)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1402'!B:C,2,0)</f>
        <v>#N/A</v>
      </c>
      <c r="R193" s="9"/>
      <c r="S193" s="12" t="e">
        <f>VLOOKUP(O193, '[1]لیست محصولات 1402'!B:F,5,0)</f>
        <v>#N/A</v>
      </c>
      <c r="T193" s="14" t="e">
        <f>VLOOKUP(O193, '[1]لیست محصولات 1402'!B:G,6,0)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1402'!B:C,2,0)</f>
        <v>#N/A</v>
      </c>
      <c r="R194" s="9"/>
      <c r="S194" s="12" t="e">
        <f>VLOOKUP(O194, '[1]لیست محصولات 1402'!B:F,5,0)</f>
        <v>#N/A</v>
      </c>
      <c r="T194" s="14" t="e">
        <f>VLOOKUP(O194, '[1]لیست محصولات 1402'!B:G,6,0)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1402'!B:C,2,0)</f>
        <v>#N/A</v>
      </c>
      <c r="R195" s="9"/>
      <c r="S195" s="12" t="e">
        <f>VLOOKUP(O195, '[1]لیست محصولات 1402'!B:F,5,0)</f>
        <v>#N/A</v>
      </c>
      <c r="T195" s="14" t="e">
        <f>VLOOKUP(O195, '[1]لیست محصولات 1402'!B:G,6,0)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1402'!B:C,2,0)</f>
        <v>#N/A</v>
      </c>
      <c r="R196" s="9"/>
      <c r="S196" s="12" t="e">
        <f>VLOOKUP(O196, '[1]لیست محصولات 1402'!B:F,5,0)</f>
        <v>#N/A</v>
      </c>
      <c r="T196" s="14" t="e">
        <f>VLOOKUP(O196, '[1]لیست محصولات 1402'!B:G,6,0)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1402'!B:C,2,0)</f>
        <v>#N/A</v>
      </c>
      <c r="R197" s="9"/>
      <c r="S197" s="12" t="e">
        <f>VLOOKUP(O197, '[1]لیست محصولات 1402'!B:F,5,0)</f>
        <v>#N/A</v>
      </c>
      <c r="T197" s="14" t="e">
        <f>VLOOKUP(O197, '[1]لیست محصولات 1402'!B:G,6,0)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1402'!B:C,2,0)</f>
        <v>#N/A</v>
      </c>
      <c r="R198" s="9"/>
      <c r="S198" s="12" t="e">
        <f>VLOOKUP(O198, '[1]لیست محصولات 1402'!B:F,5,0)</f>
        <v>#N/A</v>
      </c>
      <c r="T198" s="14" t="e">
        <f>VLOOKUP(O198, '[1]لیست محصولات 1402'!B:G,6,0)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1402'!B:C,2,0)</f>
        <v>#N/A</v>
      </c>
      <c r="R199" s="9"/>
      <c r="S199" s="12" t="e">
        <f>VLOOKUP(O199, '[1]لیست محصولات 1402'!B:F,5,0)</f>
        <v>#N/A</v>
      </c>
      <c r="T199" s="14" t="e">
        <f>VLOOKUP(O199, '[1]لیست محصولات 1402'!B:G,6,0)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1402'!B:C,2,0)</f>
        <v>#N/A</v>
      </c>
      <c r="R200" s="9"/>
      <c r="S200" s="12" t="e">
        <f>VLOOKUP(O200, '[1]لیست محصولات 1402'!B:F,5,0)</f>
        <v>#N/A</v>
      </c>
      <c r="T200" s="14" t="e">
        <f>VLOOKUP(O200, '[1]لیست محصولات 1402'!B:G,6,0)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</v>
      </c>
      <c r="AI240" s="56">
        <f t="shared" si="19"/>
        <v>0</v>
      </c>
      <c r="AJ240" s="57">
        <f>AH240-AI240</f>
        <v>1</v>
      </c>
      <c r="AK240" s="58">
        <f t="shared" si="23"/>
        <v>0.15</v>
      </c>
      <c r="AL240" s="59">
        <f>AO240+AQ240-[2]Sheet1!$AH241</f>
        <v>0</v>
      </c>
      <c r="AM240" s="59">
        <f t="shared" si="25"/>
        <v>-1</v>
      </c>
      <c r="AN240" s="58">
        <f t="shared" si="21"/>
        <v>0</v>
      </c>
      <c r="AO240" s="59"/>
      <c r="AP240" s="58">
        <f t="shared" si="22"/>
        <v>-0.15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AO241+AQ241-[2]Sheet1!$AH242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AO242+AQ242-[2]Sheet1!$AH243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</v>
      </c>
      <c r="AI251" s="56">
        <f t="shared" si="19"/>
        <v>0</v>
      </c>
      <c r="AJ251" s="57">
        <f t="shared" si="27"/>
        <v>1</v>
      </c>
      <c r="AK251" s="58">
        <f t="shared" si="28"/>
        <v>0.15</v>
      </c>
      <c r="AL251" s="59">
        <f>AO251+AQ251-[2]Sheet1!$AH252</f>
        <v>0</v>
      </c>
      <c r="AM251" s="59">
        <f t="shared" si="25"/>
        <v>-1</v>
      </c>
      <c r="AN251" s="58">
        <f t="shared" si="21"/>
        <v>0</v>
      </c>
      <c r="AO251" s="59"/>
      <c r="AP251" s="58">
        <f t="shared" si="22"/>
        <v>-0.15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</v>
      </c>
      <c r="AI252" s="56">
        <f t="shared" si="19"/>
        <v>0</v>
      </c>
      <c r="AJ252" s="57">
        <f t="shared" si="27"/>
        <v>1</v>
      </c>
      <c r="AK252" s="58">
        <f t="shared" si="28"/>
        <v>0.75</v>
      </c>
      <c r="AL252" s="59">
        <f>AO252+AQ252-[2]Sheet1!$AH253</f>
        <v>0</v>
      </c>
      <c r="AM252" s="59">
        <f t="shared" si="25"/>
        <v>-1</v>
      </c>
      <c r="AN252" s="58">
        <f t="shared" si="21"/>
        <v>0</v>
      </c>
      <c r="AO252" s="59"/>
      <c r="AP252" s="58">
        <f t="shared" si="22"/>
        <v>-0.75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_2"/>
    <protectedRange algorithmName="SHA-512" hashValue="f5WsBkExWTs/LKakVBbNBXjGjwaAPcOxHhJFt4MnEAAY0TgGUtLBwc6BQDnps5THm9Gccqda3SWXIrg2Z9o+GA==" saltValue="9EXh0tvvNrwpkDbSuYJ+Uw==" spinCount="100000" sqref="V2:V200" name="تعداد ارسال شده_4_2"/>
  </protectedRanges>
  <mergeCells count="26">
    <mergeCell ref="AA3:AA4"/>
    <mergeCell ref="N6:N7"/>
    <mergeCell ref="A1:B1"/>
    <mergeCell ref="C1:D1"/>
    <mergeCell ref="E1:F1"/>
    <mergeCell ref="G6:G7"/>
    <mergeCell ref="U1:V1"/>
    <mergeCell ref="H3:H4"/>
    <mergeCell ref="G3:G4"/>
    <mergeCell ref="H6:H7"/>
    <mergeCell ref="AE6:AE7"/>
    <mergeCell ref="N3:N4"/>
    <mergeCell ref="M3:M4"/>
    <mergeCell ref="L3:L4"/>
    <mergeCell ref="I3:I4"/>
    <mergeCell ref="AD6:AD7"/>
    <mergeCell ref="AC6:AC7"/>
    <mergeCell ref="AB6:AB7"/>
    <mergeCell ref="AA6:AA7"/>
    <mergeCell ref="AE3:AE4"/>
    <mergeCell ref="AD3:AD4"/>
    <mergeCell ref="AC3:AC4"/>
    <mergeCell ref="M6:M7"/>
    <mergeCell ref="L6:L7"/>
    <mergeCell ref="I6:I7"/>
    <mergeCell ref="AB3:AB4"/>
  </mergeCells>
  <conditionalFormatting sqref="G2:J3 AD2:AD3 Z2:Z200 J4:J200 AD5:AD6 AD8:AD200 G11:I200">
    <cfRule type="expression" dxfId="139" priority="63">
      <formula>$A2</formula>
    </cfRule>
    <cfRule type="expression" dxfId="138" priority="65">
      <formula>$E2</formula>
    </cfRule>
  </conditionalFormatting>
  <conditionalFormatting sqref="K2:Z2 G2:J3 AA2:AF3 Q3:Z200 J4:J200 AA5:AF6 AA8:AF200 G11:I200 K3:P3 AF4 K4:K10 O4:P10 H5:H6 AF7 H8:H10 K11:P200">
    <cfRule type="expression" dxfId="137" priority="64">
      <formula>$C2</formula>
    </cfRule>
  </conditionalFormatting>
  <conditionalFormatting sqref="W2:W200">
    <cfRule type="expression" dxfId="136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{E16BB2F9-DF8D-4A38-971B-556341FC9031}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{32A6F0CA-8378-4CE8-A109-387922A74E31}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{8A4913BC-F043-4BFB-9CF2-2FF319F6E6D3}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{877AED3A-2BA2-4C26-B519-32035D7907F3}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{D0216632-8089-4BBB-89AB-F1B939D7C57E}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{0F3F2B74-0F00-45D0-A4DA-3D1AF0BF939D}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{C415BBB4-9718-4392-9DFF-1959E1ADB311}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{12AD23C6-E486-4338-AFA8-157E14CB74A5}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{FA8B5EEC-6C97-4464-8740-FAD092256CE8}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{E50F244D-4367-440C-AF58-16B4A483D16A}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{06473CDC-C4BF-40C7-814B-3D36ED02D74C}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{35AC6B04-1663-4171-B9C8-1DD66B1D3DAB}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{0B2390D1-80F6-4F15-9604-04BC367BD55D}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{85B7FBAA-1DB4-4729-A659-E25405724A2A}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{9EA9C7F2-D793-467E-84C6-6A859670C539}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{791C7AE0-360C-4C82-8CDF-4DC7C0CEE0A2}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{80795F0E-93B6-4A69-B482-2D37036C1510}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{A0FD6D68-BC0C-4CAB-91DD-B049C51E68B9}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{18709A46-5697-48D0-B902-E9A14C8E405D}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{43280CB3-F912-4B3C-A9BA-80B3A3063DCC}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{7BCA7337-ED1C-4019-A6D3-E6F9DFDE8008}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{36A1BE26-68C4-46F6-A192-C6AD48CDF015}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{8AB13EF2-CC3D-4C58-BE35-6B4D271873CB}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{05AAE003-ED9B-463F-93A7-8E226F8BA5B4}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{1AAFA904-E8A5-47B6-9082-FDDAD7849E92}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{625035B4-A08A-4B41-83E8-ADA4C1374601}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{BCE83B16-D8C5-45A4-BDB2-2AE7E9774B7A}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{8EA5A21A-27DE-4B60-8CCC-390DB0E770B0}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{08E3348A-7B06-43B7-A299-BFC09B96C331}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{2CCFC838-6424-43A6-B720-A61D7A487BF5}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{97464D13-6D61-4A96-ACE5-5F271620E4DB}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{EECC8CED-D853-4476-9518-C3A9B6EC2E4E}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{74D45ACF-B9A9-49B3-B0AC-AF2F1CADD9D6}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{0861A711-2D1A-4887-A12A-173FE2BE512B}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{69918D64-9AA7-4378-BE42-23739049B8D0}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{35BB41D6-AB60-470C-A2F6-2035C9F9F815}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{541D797F-E3DD-4DDB-B39D-71B3B48B0A81}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{7D37E503-8225-461B-8745-A5E27AD75DE0}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{0180BD53-1F6F-4C2F-8F4B-CEF397ED9AE2}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{E7C2E8F8-3FD4-4536-950E-08C3FA3B91D9}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{63671228-09C9-4D00-8D52-0D5884DDC1C1}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{66355A3F-03F0-4AEB-AF84-25C2621746F4}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{AF5F1542-7F2D-4317-A558-93EC2628B397}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{5F56FFED-92A3-4AEF-9537-770CCA78B2DD}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{35859697-086D-4DC7-AFC3-7B06F0AF5D0E}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{02CB4E29-04DC-43FF-B0FD-1353AFF55274}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{E1D46E44-3F5E-40D9-B066-E3022EFCAFE5}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{56D52834-5ACD-4529-8517-B27AC2EAC9E8}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{CF01E2BC-0B4D-4F18-AF06-A5E4C140BE63}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{032B696B-A201-49BE-9709-7A3CC59AF19A}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{A950CDFB-C57D-4A3B-9CD0-078FD1505048}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{C3FD4AE4-07EE-4625-9621-B93B4AB492C1}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{CBBE13C2-EA4E-4FBF-AED1-36D74B4532CC}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{D3EC168B-09AF-4302-99A9-0A3AAB925E61}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{434EE20C-F54F-4B2D-8F4C-277BC058F02D}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{51834ACE-3E52-4251-8848-99DE7EDFBF2A}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{AD2E8B7F-75F3-4DE7-BCD8-059595ED5BBA}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{65589F7D-9D49-46EB-8376-60EAB5F57E1F}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{9CFCC996-2238-40D0-8DB0-5C3495CF66AE}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{3459D76C-5309-4259-932F-3CF5B57FB317}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{65FF79FD-68F0-44B8-AD00-DE092D2051EE}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6BB2F9-DF8D-4A38-971B-556341FC9031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32A6F0CA-8378-4CE8-A109-387922A74E31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8A4913BC-F043-4BFB-9CF2-2FF319F6E6D3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877AED3A-2BA2-4C26-B519-32035D7907F3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D0216632-8089-4BBB-89AB-F1B939D7C57E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0F3F2B74-0F00-45D0-A4DA-3D1AF0BF939D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C415BBB4-9718-4392-9DFF-1959E1ADB311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12AD23C6-E486-4338-AFA8-157E14CB74A5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A8B5EEC-6C97-4464-8740-FAD092256CE8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E50F244D-4367-440C-AF58-16B4A483D16A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06473CDC-C4BF-40C7-814B-3D36ED02D74C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35AC6B04-1663-4171-B9C8-1DD66B1D3DA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0B2390D1-80F6-4F15-9604-04BC367BD55D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85B7FBAA-1DB4-4729-A659-E25405724A2A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9EA9C7F2-D793-467E-84C6-6A859670C53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791C7AE0-360C-4C82-8CDF-4DC7C0CEE0A2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80795F0E-93B6-4A69-B482-2D37036C1510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A0FD6D68-BC0C-4CAB-91DD-B049C51E68B9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18709A46-5697-48D0-B902-E9A14C8E405D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43280CB3-F912-4B3C-A9BA-80B3A3063DCC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7BCA7337-ED1C-4019-A6D3-E6F9DFDE8008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36A1BE26-68C4-46F6-A192-C6AD48CDF015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8AB13EF2-CC3D-4C58-BE35-6B4D271873CB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05AAE003-ED9B-463F-93A7-8E226F8BA5B4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1AAFA904-E8A5-47B6-9082-FDDAD7849E92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625035B4-A08A-4B41-83E8-ADA4C1374601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BCE83B16-D8C5-45A4-BDB2-2AE7E9774B7A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EA5A21A-27DE-4B60-8CCC-390DB0E770B0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08E3348A-7B06-43B7-A299-BFC09B96C331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2CCFC838-6424-43A6-B720-A61D7A487BF5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97464D13-6D61-4A96-ACE5-5F271620E4DB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EECC8CED-D853-4476-9518-C3A9B6EC2E4E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74D45ACF-B9A9-49B3-B0AC-AF2F1CADD9D6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0861A711-2D1A-4887-A12A-173FE2BE512B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69918D64-9AA7-4378-BE42-23739049B8D0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35BB41D6-AB60-470C-A2F6-2035C9F9F815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541D797F-E3DD-4DDB-B39D-71B3B48B0A81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7D37E503-8225-461B-8745-A5E27AD75DE0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0180BD53-1F6F-4C2F-8F4B-CEF397ED9AE2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E7C2E8F8-3FD4-4536-950E-08C3FA3B91D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63671228-09C9-4D00-8D52-0D5884DDC1C1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66355A3F-03F0-4AEB-AF84-25C2621746F4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AF5F1542-7F2D-4317-A558-93EC2628B397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5F56FFED-92A3-4AEF-9537-770CCA78B2DD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35859697-086D-4DC7-AFC3-7B06F0AF5D0E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02CB4E29-04DC-43FF-B0FD-1353AFF55274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E1D46E44-3F5E-40D9-B066-E3022EFCAFE5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56D52834-5ACD-4529-8517-B27AC2EAC9E8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F01E2BC-0B4D-4F18-AF06-A5E4C140BE63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032B696B-A201-49BE-9709-7A3CC59AF19A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A950CDFB-C57D-4A3B-9CD0-078FD1505048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C3FD4AE4-07EE-4625-9621-B93B4AB492C1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CBBE13C2-EA4E-4FBF-AED1-36D74B4532CC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3EC168B-09AF-4302-99A9-0A3AAB925E61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434EE20C-F54F-4B2D-8F4C-277BC058F02D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51834ACE-3E52-4251-8848-99DE7EDFBF2A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AD2E8B7F-75F3-4DE7-BCD8-059595ED5BBA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65589F7D-9D49-46EB-8376-60EAB5F57E1F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9CFCC996-2238-40D0-8DB0-5C3495CF66AE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3459D76C-5309-4259-932F-3CF5B57FB317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65FF79FD-68F0-44B8-AD00-DE092D2051EE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2B9D-3B44-43C0-AEEA-DD2A3DFBB776}">
  <dimension ref="A1:AR267"/>
  <sheetViews>
    <sheetView rightToLeft="1" topLeftCell="G22" zoomScale="75" zoomScaleNormal="75" workbookViewId="0">
      <selection activeCell="L34" sqref="L34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8.44140625" style="28" bestFit="1" customWidth="1"/>
    <col min="9" max="9" width="25.44140625" style="24" bestFit="1" customWidth="1"/>
    <col min="10" max="10" width="16.33203125" style="24" hidden="1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21.77734375" style="24" bestFit="1" customWidth="1"/>
    <col min="28" max="28" width="105.44140625" style="24" bestFit="1" customWidth="1"/>
    <col min="29" max="29" width="16.109375" style="31" bestFit="1" customWidth="1"/>
    <col min="30" max="30" width="13.6640625" style="32" bestFit="1" customWidth="1"/>
    <col min="31" max="31" width="74.109375" style="24" bestFit="1" customWidth="1"/>
    <col min="32" max="32" width="28.33203125" style="24" bestFit="1" customWidth="1"/>
    <col min="33" max="33" width="13.44140625" style="24" bestFit="1" customWidth="1"/>
    <col min="34" max="34" width="117.7773437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137" t="s">
        <v>0</v>
      </c>
      <c r="B1" s="138"/>
      <c r="C1" s="137" t="s">
        <v>1</v>
      </c>
      <c r="D1" s="138"/>
      <c r="E1" s="137" t="s">
        <v>2</v>
      </c>
      <c r="F1" s="13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39" t="s">
        <v>17</v>
      </c>
      <c r="V1" s="14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35">
        <v>1</v>
      </c>
      <c r="H2" s="145" t="s">
        <v>171</v>
      </c>
      <c r="I2" s="143" t="s">
        <v>74</v>
      </c>
      <c r="J2" s="9"/>
      <c r="K2" s="11" t="str">
        <f t="shared" ref="K2:K21" ca="1" si="0">IF(C2, TODAY(), "" )</f>
        <v/>
      </c>
      <c r="L2" s="123" t="s">
        <v>75</v>
      </c>
      <c r="M2" s="123" t="s">
        <v>76</v>
      </c>
      <c r="N2" s="123" t="s">
        <v>77</v>
      </c>
      <c r="O2" s="9">
        <v>5501.3</v>
      </c>
      <c r="P2" s="9">
        <v>1</v>
      </c>
      <c r="Q2" s="13" t="str">
        <f>VLOOKUP(O2, '[1]لیست محصولات 1402'!B:C,2,0)</f>
        <v>ورتکس | Vortex</v>
      </c>
      <c r="R2" s="9"/>
      <c r="S2" s="12">
        <f>VLOOKUP(O2, '[1]لیست محصولات 1402'!B:F,5,0)</f>
        <v>4000</v>
      </c>
      <c r="T2" s="14">
        <f>VLOOKUP(O2, '[1]لیست محصولات 1402'!B:G,6,0)</f>
        <v>41600000</v>
      </c>
      <c r="U2" s="15"/>
      <c r="V2" s="16">
        <f t="shared" ref="V2:V21" si="1">IF(C2, P2, U2 )</f>
        <v>0</v>
      </c>
      <c r="W2" s="12">
        <f t="shared" ref="W2:W21" si="2">P2-V2</f>
        <v>1</v>
      </c>
      <c r="X2" s="14">
        <f t="shared" ref="X2:X21" si="3">P2*T2</f>
        <v>41600000</v>
      </c>
      <c r="Y2" s="17"/>
      <c r="Z2" s="14">
        <f t="shared" ref="Z2:Z21" si="4">X2-Y2</f>
        <v>41600000</v>
      </c>
      <c r="AA2" s="133" t="s">
        <v>79</v>
      </c>
      <c r="AB2" s="131" t="s">
        <v>80</v>
      </c>
      <c r="AC2" s="129" t="s">
        <v>81</v>
      </c>
      <c r="AD2" s="127"/>
      <c r="AE2" s="121" t="s">
        <v>78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خراسان جنوبی بیرجند،‌خیابان معلم،‌نبش معلم کافه رستوران نوفه - معین اسماعیلی 09155229671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36"/>
      <c r="H3" s="146"/>
      <c r="I3" s="144"/>
      <c r="J3" s="9"/>
      <c r="K3" s="11" t="str">
        <f t="shared" ca="1" si="0"/>
        <v/>
      </c>
      <c r="L3" s="124"/>
      <c r="M3" s="124"/>
      <c r="N3" s="124"/>
      <c r="O3" s="66"/>
      <c r="P3" s="66"/>
      <c r="Q3" s="71"/>
      <c r="R3" s="66"/>
      <c r="S3" s="72"/>
      <c r="T3" s="73"/>
      <c r="U3" s="74"/>
      <c r="V3" s="75"/>
      <c r="W3" s="72"/>
      <c r="X3" s="73"/>
      <c r="Y3" s="76"/>
      <c r="Z3" s="73"/>
      <c r="AA3" s="134"/>
      <c r="AB3" s="132"/>
      <c r="AC3" s="130"/>
      <c r="AD3" s="128"/>
      <c r="AE3" s="122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2</v>
      </c>
      <c r="H4" s="10">
        <v>51726042602</v>
      </c>
      <c r="I4" s="25" t="s">
        <v>82</v>
      </c>
      <c r="J4" s="9"/>
      <c r="K4" s="11" t="str">
        <f t="shared" ca="1" si="0"/>
        <v/>
      </c>
      <c r="L4" s="12" t="s">
        <v>83</v>
      </c>
      <c r="M4" s="12" t="s">
        <v>84</v>
      </c>
      <c r="N4" s="12"/>
      <c r="O4" s="9">
        <v>5519.2</v>
      </c>
      <c r="P4" s="9">
        <v>1</v>
      </c>
      <c r="Q4" s="13" t="str">
        <f>VLOOKUP(O4, '[1]لیست محصولات 1402'!B:C,2,0)</f>
        <v>سرادو میناس | Brazil Cerrado de Minas</v>
      </c>
      <c r="R4" s="9"/>
      <c r="S4" s="12">
        <f>VLOOKUP(O4, '[1]لیست محصولات 1402'!B:F,5,0)</f>
        <v>750</v>
      </c>
      <c r="T4" s="14">
        <f>VLOOKUP(O4, '[1]لیست محصولات 1402'!B:G,6,0)</f>
        <v>8050000</v>
      </c>
      <c r="U4" s="15"/>
      <c r="V4" s="16">
        <f t="shared" si="1"/>
        <v>0</v>
      </c>
      <c r="W4" s="12">
        <f t="shared" si="2"/>
        <v>1</v>
      </c>
      <c r="X4" s="14">
        <f t="shared" si="3"/>
        <v>8050000</v>
      </c>
      <c r="Y4" s="17"/>
      <c r="Z4" s="14">
        <f t="shared" si="4"/>
        <v>8050000</v>
      </c>
      <c r="AA4" s="18" t="s">
        <v>85</v>
      </c>
      <c r="AB4" s="13" t="s">
        <v>86</v>
      </c>
      <c r="AC4" s="19" t="s">
        <v>87</v>
      </c>
      <c r="AD4" s="20" t="s">
        <v>94</v>
      </c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خیابان اشرفی اصفهانی، خیابان طالقانی، کوچه سوری (سوم)، خیابان رزمندگان، بن بست آسمان، پلاک ۳، واحد ۹  - پدرام ضامنی 09124029964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51794091502</v>
      </c>
      <c r="I5" s="25" t="s">
        <v>88</v>
      </c>
      <c r="J5" s="9"/>
      <c r="K5" s="11" t="str">
        <f t="shared" ca="1" si="0"/>
        <v/>
      </c>
      <c r="L5" s="12" t="s">
        <v>89</v>
      </c>
      <c r="M5" s="12" t="s">
        <v>90</v>
      </c>
      <c r="N5" s="12"/>
      <c r="O5" s="9">
        <v>1129.0999999999999</v>
      </c>
      <c r="P5" s="9">
        <v>1</v>
      </c>
      <c r="Q5" s="13" t="str">
        <f>VLOOKUP(O5, '[1]لیست محصولات 1402'!B:C,2,0)</f>
        <v>جانسون | Janson</v>
      </c>
      <c r="R5" s="9"/>
      <c r="S5" s="12">
        <f>VLOOKUP(O5, '[1]لیست محصولات 1402'!B:F,5,0)</f>
        <v>80</v>
      </c>
      <c r="T5" s="14">
        <f>VLOOKUP(O5, '[1]لیست محصولات 1402'!B:G,6,0)</f>
        <v>9900000</v>
      </c>
      <c r="U5" s="15"/>
      <c r="V5" s="16">
        <f t="shared" si="1"/>
        <v>0</v>
      </c>
      <c r="W5" s="12">
        <f t="shared" si="2"/>
        <v>1</v>
      </c>
      <c r="X5" s="14">
        <f t="shared" si="3"/>
        <v>9900000</v>
      </c>
      <c r="Y5" s="17"/>
      <c r="Z5" s="14">
        <f t="shared" si="4"/>
        <v>9900000</v>
      </c>
      <c r="AA5" s="18" t="s">
        <v>91</v>
      </c>
      <c r="AB5" s="13" t="s">
        <v>92</v>
      </c>
      <c r="AC5" s="19" t="s">
        <v>93</v>
      </c>
      <c r="AD5" s="20"/>
      <c r="AE5" s="19"/>
      <c r="AF5" s="21"/>
      <c r="AG5" s="22" t="str">
        <f t="shared" si="5"/>
        <v>TRUE</v>
      </c>
      <c r="AH5" s="23" t="str">
        <f t="shared" si="6"/>
        <v>مازندران قائم شهر - خیابان ساری،آزادی 97،درب دوم سمت چپ  - محمد شیبت 09055569783</v>
      </c>
    </row>
    <row r="6" spans="1:34" ht="22.2" customHeight="1">
      <c r="A6" s="7"/>
      <c r="B6" s="7"/>
      <c r="C6" s="7" t="b">
        <v>0</v>
      </c>
      <c r="D6" s="7"/>
      <c r="E6" s="7"/>
      <c r="F6" s="8"/>
      <c r="G6" s="125">
        <v>4</v>
      </c>
      <c r="H6" s="141">
        <v>51814188402</v>
      </c>
      <c r="I6" s="125" t="s">
        <v>88</v>
      </c>
      <c r="J6" s="9"/>
      <c r="K6" s="11" t="str">
        <f t="shared" ca="1" si="0"/>
        <v/>
      </c>
      <c r="L6" s="123" t="s">
        <v>95</v>
      </c>
      <c r="M6" s="123" t="s">
        <v>96</v>
      </c>
      <c r="N6" s="123"/>
      <c r="O6" s="9">
        <v>5511.11</v>
      </c>
      <c r="P6" s="9">
        <v>1</v>
      </c>
      <c r="Q6" s="69" t="str">
        <f>VLOOKUP(O6, '[1]لیست محصولات 1402'!B:C,2,0)</f>
        <v>هامبلا(رست دمی) | Hambella( Filter Roast)</v>
      </c>
      <c r="R6" s="9"/>
      <c r="S6" s="12">
        <f>VLOOKUP(O6, '[1]لیست محصولات 1402'!B:F,5,0)</f>
        <v>150</v>
      </c>
      <c r="T6" s="14">
        <f>VLOOKUP(O6, '[1]لیست محصولات 1402'!B:G,6,0)</f>
        <v>2500000</v>
      </c>
      <c r="U6" s="15"/>
      <c r="V6" s="16">
        <f t="shared" si="1"/>
        <v>0</v>
      </c>
      <c r="W6" s="12">
        <f t="shared" si="2"/>
        <v>1</v>
      </c>
      <c r="X6" s="14">
        <f t="shared" si="3"/>
        <v>2500000</v>
      </c>
      <c r="Y6" s="17"/>
      <c r="Z6" s="14">
        <f t="shared" si="4"/>
        <v>2500000</v>
      </c>
      <c r="AA6" s="133" t="s">
        <v>85</v>
      </c>
      <c r="AB6" s="131" t="s">
        <v>97</v>
      </c>
      <c r="AC6" s="129" t="s">
        <v>98</v>
      </c>
      <c r="AD6" s="127" t="s">
        <v>94</v>
      </c>
      <c r="AE6" s="19"/>
      <c r="AF6" s="21"/>
      <c r="AG6" s="22" t="str">
        <f t="shared" si="5"/>
        <v>TRUE</v>
      </c>
      <c r="AH6" s="23" t="str">
        <f t="shared" si="6"/>
        <v>تهران شهرک غرب، خ ایران زمین، کوچه دوم، انتهای گذر تیر، پلاک ۲، زنگ تکی  - امیرعباس خاطری 09015559299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47"/>
      <c r="H7" s="148"/>
      <c r="I7" s="147"/>
      <c r="J7" s="9"/>
      <c r="K7" s="11" t="str">
        <f t="shared" ca="1" si="0"/>
        <v/>
      </c>
      <c r="L7" s="149"/>
      <c r="M7" s="149"/>
      <c r="N7" s="149"/>
      <c r="O7" s="9">
        <v>5519.1</v>
      </c>
      <c r="P7" s="9">
        <v>1</v>
      </c>
      <c r="Q7" s="13" t="str">
        <f>VLOOKUP(O7, '[1]لیست محصولات 1402'!B:C,2,0)</f>
        <v>سرادو میناس | Brazil Cerrado de Minas</v>
      </c>
      <c r="R7" s="9"/>
      <c r="S7" s="12">
        <f>VLOOKUP(O7, '[1]لیست محصولات 1402'!B:F,5,0)</f>
        <v>150</v>
      </c>
      <c r="T7" s="14">
        <f>VLOOKUP(O7, '[1]لیست محصولات 1402'!B:G,6,0)</f>
        <v>1700000</v>
      </c>
      <c r="U7" s="26"/>
      <c r="V7" s="16">
        <f t="shared" si="1"/>
        <v>0</v>
      </c>
      <c r="W7" s="12">
        <f t="shared" si="2"/>
        <v>1</v>
      </c>
      <c r="X7" s="14">
        <f t="shared" si="3"/>
        <v>1700000</v>
      </c>
      <c r="Y7" s="17"/>
      <c r="Z7" s="14">
        <f t="shared" si="4"/>
        <v>1700000</v>
      </c>
      <c r="AA7" s="150"/>
      <c r="AB7" s="151"/>
      <c r="AC7" s="152"/>
      <c r="AD7" s="153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26"/>
      <c r="H8" s="142"/>
      <c r="I8" s="126"/>
      <c r="J8" s="9"/>
      <c r="K8" s="11" t="str">
        <f t="shared" ca="1" si="0"/>
        <v/>
      </c>
      <c r="L8" s="124"/>
      <c r="M8" s="124"/>
      <c r="N8" s="124"/>
      <c r="O8" s="9">
        <v>5518.1</v>
      </c>
      <c r="P8" s="9">
        <v>1</v>
      </c>
      <c r="Q8" s="13" t="str">
        <f>VLOOKUP(O8, '[1]لیست محصولات 1402'!B:C,2,0)</f>
        <v>هوآنکایو | Peru Huancayo</v>
      </c>
      <c r="R8" s="9"/>
      <c r="S8" s="12">
        <f>VLOOKUP(O8, '[1]لیست محصولات 1402'!B:F,5,0)</f>
        <v>150</v>
      </c>
      <c r="T8" s="14">
        <f>VLOOKUP(O8, '[1]لیست محصولات 1402'!B:G,6,0)</f>
        <v>1800000</v>
      </c>
      <c r="U8" s="15"/>
      <c r="V8" s="16">
        <f t="shared" si="1"/>
        <v>0</v>
      </c>
      <c r="W8" s="12">
        <f t="shared" si="2"/>
        <v>1</v>
      </c>
      <c r="X8" s="14">
        <f t="shared" si="3"/>
        <v>1800000</v>
      </c>
      <c r="Y8" s="17"/>
      <c r="Z8" s="14">
        <f t="shared" si="4"/>
        <v>1800000</v>
      </c>
      <c r="AA8" s="134"/>
      <c r="AB8" s="132"/>
      <c r="AC8" s="130"/>
      <c r="AD8" s="128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2" customHeight="1">
      <c r="A9" s="7"/>
      <c r="B9" s="7"/>
      <c r="C9" s="7" t="b">
        <v>0</v>
      </c>
      <c r="D9" s="7"/>
      <c r="E9" s="7"/>
      <c r="F9" s="8"/>
      <c r="G9" s="9">
        <v>5</v>
      </c>
      <c r="H9" s="10">
        <v>51820854002</v>
      </c>
      <c r="I9" s="25" t="s">
        <v>99</v>
      </c>
      <c r="J9" s="9"/>
      <c r="K9" s="11" t="str">
        <f t="shared" ca="1" si="0"/>
        <v/>
      </c>
      <c r="L9" s="27" t="s">
        <v>100</v>
      </c>
      <c r="M9" s="12" t="s">
        <v>101</v>
      </c>
      <c r="N9" s="12"/>
      <c r="O9" s="9">
        <v>5519.1</v>
      </c>
      <c r="P9" s="9">
        <v>1</v>
      </c>
      <c r="Q9" s="13" t="str">
        <f>VLOOKUP(O9, '[1]لیست محصولات 1402'!B:C,2,0)</f>
        <v>سرادو میناس | Brazil Cerrado de Minas</v>
      </c>
      <c r="R9" s="9"/>
      <c r="S9" s="12">
        <f>VLOOKUP(O9, '[1]لیست محصولات 1402'!B:F,5,0)</f>
        <v>150</v>
      </c>
      <c r="T9" s="14">
        <f>VLOOKUP(O9, '[1]لیست محصولات 1402'!B:G,6,0)</f>
        <v>1700000</v>
      </c>
      <c r="U9" s="15"/>
      <c r="V9" s="16">
        <f t="shared" si="1"/>
        <v>0</v>
      </c>
      <c r="W9" s="12">
        <f t="shared" si="2"/>
        <v>1</v>
      </c>
      <c r="X9" s="14">
        <f t="shared" si="3"/>
        <v>1700000</v>
      </c>
      <c r="Y9" s="17"/>
      <c r="Z9" s="14">
        <f t="shared" si="4"/>
        <v>1700000</v>
      </c>
      <c r="AA9" s="18" t="s">
        <v>102</v>
      </c>
      <c r="AB9" s="13" t="s">
        <v>103</v>
      </c>
      <c r="AC9" s="19" t="s">
        <v>104</v>
      </c>
      <c r="AD9" s="20"/>
      <c r="AE9" s="19"/>
      <c r="AF9" s="21"/>
      <c r="AG9" s="22" t="str">
        <f t="shared" si="5"/>
        <v>TRUE</v>
      </c>
      <c r="AH9" s="23" t="str">
        <f t="shared" si="6"/>
        <v>خراسان رضوی مشهد - کوی المهدی کوشش ۴۸ پلاک ۳۲ ساختمان بهار واحد ۳  - حسن جاهدی 09158729448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9">
        <v>6</v>
      </c>
      <c r="H10" s="10">
        <v>51828068602</v>
      </c>
      <c r="I10" s="25" t="s">
        <v>99</v>
      </c>
      <c r="J10" s="9"/>
      <c r="K10" s="11" t="str">
        <f t="shared" ca="1" si="0"/>
        <v/>
      </c>
      <c r="L10" s="27" t="s">
        <v>105</v>
      </c>
      <c r="M10" s="27" t="s">
        <v>106</v>
      </c>
      <c r="N10" s="12"/>
      <c r="O10" s="9">
        <v>5511.1</v>
      </c>
      <c r="P10" s="9">
        <v>1</v>
      </c>
      <c r="Q10" s="13" t="str">
        <f>VLOOKUP(O10, '[1]لیست محصولات 1402'!B:C,2,0)</f>
        <v>هامبلا | Hambella</v>
      </c>
      <c r="R10" s="9" t="s">
        <v>107</v>
      </c>
      <c r="S10" s="12">
        <f>VLOOKUP(O10, '[1]لیست محصولات 1402'!B:F,5,0)</f>
        <v>150</v>
      </c>
      <c r="T10" s="14">
        <f>VLOOKUP(O10, '[1]لیست محصولات 1402'!B:G,6,0)</f>
        <v>2500000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2500000</v>
      </c>
      <c r="Y10" s="17"/>
      <c r="Z10" s="14">
        <f t="shared" si="4"/>
        <v>2500000</v>
      </c>
      <c r="AA10" s="18" t="s">
        <v>85</v>
      </c>
      <c r="AB10" s="13" t="s">
        <v>108</v>
      </c>
      <c r="AC10" s="19" t="s">
        <v>109</v>
      </c>
      <c r="AD10" s="20" t="s">
        <v>94</v>
      </c>
      <c r="AE10" s="19"/>
      <c r="AF10" s="21"/>
      <c r="AG10" s="22" t="str">
        <f t="shared" si="5"/>
        <v>TRUE</v>
      </c>
      <c r="AH10" s="23" t="str">
        <f t="shared" si="6"/>
        <v>تهران تهرانپارس بین فلکه سوم و چهارم ۲۱۶ شرقی بین خیری و مظفری پلاک ۲۵ واحد ۴  - علی سیاهپوش 09374875425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7</v>
      </c>
      <c r="H11" s="10">
        <v>51879128802</v>
      </c>
      <c r="I11" s="9" t="s">
        <v>110</v>
      </c>
      <c r="J11" s="9"/>
      <c r="K11" s="11" t="str">
        <f t="shared" ca="1" si="0"/>
        <v/>
      </c>
      <c r="L11" s="12" t="s">
        <v>105</v>
      </c>
      <c r="M11" s="12" t="s">
        <v>111</v>
      </c>
      <c r="N11" s="12"/>
      <c r="O11" s="9">
        <v>5501.1</v>
      </c>
      <c r="P11" s="9">
        <v>1</v>
      </c>
      <c r="Q11" s="13" t="str">
        <f>VLOOKUP(O11, '[1]لیست محصولات 1402'!B:C,2,0)</f>
        <v>ورتکس | Vortex</v>
      </c>
      <c r="R11" s="9"/>
      <c r="S11" s="12">
        <f>VLOOKUP(O11, '[1]لیست محصولات 1402'!B:F,5,0)</f>
        <v>150</v>
      </c>
      <c r="T11" s="14">
        <f>VLOOKUP(O11, '[1]لیست محصولات 1402'!B:G,6,0)</f>
        <v>1750000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1750000</v>
      </c>
      <c r="Y11" s="17"/>
      <c r="Z11" s="14">
        <f t="shared" si="4"/>
        <v>1750000</v>
      </c>
      <c r="AA11" s="18" t="s">
        <v>85</v>
      </c>
      <c r="AB11" s="13" t="s">
        <v>112</v>
      </c>
      <c r="AC11" s="19" t="s">
        <v>113</v>
      </c>
      <c r="AD11" s="20" t="s">
        <v>94</v>
      </c>
      <c r="AE11" s="19"/>
      <c r="AF11" s="21"/>
      <c r="AG11" s="22" t="str">
        <f t="shared" si="5"/>
        <v>TRUE</v>
      </c>
      <c r="AH11" s="23" t="str">
        <f t="shared" si="6"/>
        <v>تهران شهرک شهبد محلاتی،خیابان شهدای گمنام، پلاک ۴، واحد ۱۲  - علی پارسا 09120991381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8</v>
      </c>
      <c r="H12" s="10">
        <v>51881145702</v>
      </c>
      <c r="I12" s="9" t="s">
        <v>110</v>
      </c>
      <c r="J12" s="9"/>
      <c r="K12" s="11" t="str">
        <f t="shared" ca="1" si="0"/>
        <v/>
      </c>
      <c r="L12" s="12" t="s">
        <v>114</v>
      </c>
      <c r="M12" s="12" t="s">
        <v>115</v>
      </c>
      <c r="N12" s="12"/>
      <c r="O12" s="9">
        <v>5511.11</v>
      </c>
      <c r="P12" s="9">
        <v>1</v>
      </c>
      <c r="Q12" s="69" t="str">
        <f>VLOOKUP(O12, '[1]لیست محصولات 1402'!B:C,2,0)</f>
        <v>هامبلا(رست دمی) | Hambella( Filter Roast)</v>
      </c>
      <c r="R12" s="9" t="s">
        <v>116</v>
      </c>
      <c r="S12" s="12">
        <f>VLOOKUP(O12, '[1]لیست محصولات 1402'!B:F,5,0)</f>
        <v>150</v>
      </c>
      <c r="T12" s="14">
        <f>VLOOKUP(O12, '[1]لیست محصولات 1402'!B:G,6,0)</f>
        <v>2500000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2500000</v>
      </c>
      <c r="Y12" s="17"/>
      <c r="Z12" s="14">
        <f t="shared" si="4"/>
        <v>2500000</v>
      </c>
      <c r="AA12" s="18" t="s">
        <v>85</v>
      </c>
      <c r="AB12" s="13" t="s">
        <v>117</v>
      </c>
      <c r="AC12" s="19" t="s">
        <v>118</v>
      </c>
      <c r="AD12" s="20" t="s">
        <v>94</v>
      </c>
      <c r="AE12" s="19"/>
      <c r="AF12" s="21"/>
      <c r="AG12" s="22" t="str">
        <f t="shared" si="5"/>
        <v>TRUE</v>
      </c>
      <c r="AH12" s="23" t="str">
        <f t="shared" si="6"/>
        <v>تهران  اسکندری جنوبی، کمی بالاتر از سپه، نبش کوچه صدیق طاهری، پلاک 140، زنگ آخر  - زهرا احمدی 09227135371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25">
        <v>9</v>
      </c>
      <c r="H13" s="141">
        <v>51898381902</v>
      </c>
      <c r="I13" s="125" t="s">
        <v>119</v>
      </c>
      <c r="J13" s="9"/>
      <c r="K13" s="11" t="str">
        <f t="shared" ca="1" si="0"/>
        <v/>
      </c>
      <c r="L13" s="123" t="s">
        <v>120</v>
      </c>
      <c r="M13" s="123" t="s">
        <v>121</v>
      </c>
      <c r="N13" s="123"/>
      <c r="O13" s="9">
        <v>5519.1</v>
      </c>
      <c r="P13" s="9">
        <v>2</v>
      </c>
      <c r="Q13" s="13" t="str">
        <f>VLOOKUP(O13, '[1]لیست محصولات 1402'!B:C,2,0)</f>
        <v>سرادو میناس | Brazil Cerrado de Minas</v>
      </c>
      <c r="R13" s="9"/>
      <c r="S13" s="12">
        <f>VLOOKUP(O13, '[1]لیست محصولات 1402'!B:F,5,0)</f>
        <v>150</v>
      </c>
      <c r="T13" s="14">
        <f>VLOOKUP(O13, '[1]لیست محصولات 1402'!B:G,6,0)</f>
        <v>1700000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3400000</v>
      </c>
      <c r="Y13" s="17"/>
      <c r="Z13" s="14">
        <f t="shared" si="4"/>
        <v>3400000</v>
      </c>
      <c r="AA13" s="133" t="s">
        <v>123</v>
      </c>
      <c r="AB13" s="131" t="s">
        <v>124</v>
      </c>
      <c r="AC13" s="129" t="s">
        <v>125</v>
      </c>
      <c r="AD13" s="127"/>
      <c r="AE13" s="19"/>
      <c r="AF13" s="21"/>
      <c r="AG13" s="22" t="str">
        <f t="shared" si="5"/>
        <v>TRUE</v>
      </c>
      <c r="AH13" s="23" t="str">
        <f t="shared" si="6"/>
        <v>لرستان بروجرد - شهرک اندیشه -فاز3-کاج۵-‍پلاک 25  - البرز محبی 09120389561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147"/>
      <c r="H14" s="148"/>
      <c r="I14" s="147"/>
      <c r="J14" s="9"/>
      <c r="K14" s="11" t="str">
        <f t="shared" ca="1" si="0"/>
        <v/>
      </c>
      <c r="L14" s="149"/>
      <c r="M14" s="149"/>
      <c r="N14" s="149"/>
      <c r="O14" s="9">
        <v>5518.1</v>
      </c>
      <c r="P14" s="9">
        <v>1</v>
      </c>
      <c r="Q14" s="13" t="str">
        <f>VLOOKUP(O14, '[1]لیست محصولات 1402'!B:C,2,0)</f>
        <v>هوآنکایو | Peru Huancayo</v>
      </c>
      <c r="R14" s="9"/>
      <c r="S14" s="12">
        <f>VLOOKUP(O14, '[1]لیست محصولات 1402'!B:F,5,0)</f>
        <v>150</v>
      </c>
      <c r="T14" s="14">
        <f>VLOOKUP(O14, '[1]لیست محصولات 1402'!B:G,6,0)</f>
        <v>1800000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1800000</v>
      </c>
      <c r="Y14" s="17"/>
      <c r="Z14" s="14">
        <f t="shared" si="4"/>
        <v>1800000</v>
      </c>
      <c r="AA14" s="150"/>
      <c r="AB14" s="151"/>
      <c r="AC14" s="152"/>
      <c r="AD14" s="153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147"/>
      <c r="H15" s="148"/>
      <c r="I15" s="147"/>
      <c r="J15" s="9"/>
      <c r="K15" s="11" t="str">
        <f t="shared" ca="1" si="0"/>
        <v/>
      </c>
      <c r="L15" s="149"/>
      <c r="M15" s="149"/>
      <c r="N15" s="149"/>
      <c r="O15" s="9">
        <v>5511.1</v>
      </c>
      <c r="P15" s="9">
        <v>1</v>
      </c>
      <c r="Q15" s="13" t="str">
        <f>VLOOKUP(O15, '[1]لیست محصولات 1402'!B:C,2,0)</f>
        <v>هامبلا | Hambella</v>
      </c>
      <c r="R15" s="9"/>
      <c r="S15" s="12">
        <f>VLOOKUP(O15, '[1]لیست محصولات 1402'!B:F,5,0)</f>
        <v>150</v>
      </c>
      <c r="T15" s="14">
        <f>VLOOKUP(O15, '[1]لیست محصولات 1402'!B:G,6,0)</f>
        <v>2500000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2500000</v>
      </c>
      <c r="Y15" s="17"/>
      <c r="Z15" s="14">
        <f t="shared" si="4"/>
        <v>2500000</v>
      </c>
      <c r="AA15" s="150"/>
      <c r="AB15" s="151"/>
      <c r="AC15" s="152"/>
      <c r="AD15" s="153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126"/>
      <c r="H16" s="142"/>
      <c r="I16" s="126"/>
      <c r="J16" s="9"/>
      <c r="K16" s="11" t="str">
        <f t="shared" ca="1" si="0"/>
        <v/>
      </c>
      <c r="L16" s="124"/>
      <c r="M16" s="124"/>
      <c r="N16" s="124"/>
      <c r="O16" s="9">
        <v>5501.1</v>
      </c>
      <c r="P16" s="9">
        <v>2</v>
      </c>
      <c r="Q16" s="13" t="str">
        <f>VLOOKUP(O16, '[1]لیست محصولات 1402'!B:C,2,0)</f>
        <v>ورتکس | Vortex</v>
      </c>
      <c r="R16" s="9" t="s">
        <v>122</v>
      </c>
      <c r="S16" s="12">
        <f>VLOOKUP(O16, '[1]لیست محصولات 1402'!B:F,5,0)</f>
        <v>150</v>
      </c>
      <c r="T16" s="14">
        <f>VLOOKUP(O16, '[1]لیست محصولات 1402'!B:G,6,0)</f>
        <v>1750000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3500000</v>
      </c>
      <c r="Y16" s="17"/>
      <c r="Z16" s="14">
        <f t="shared" si="4"/>
        <v>3500000</v>
      </c>
      <c r="AA16" s="134"/>
      <c r="AB16" s="132"/>
      <c r="AC16" s="130"/>
      <c r="AD16" s="128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2" customHeight="1">
      <c r="A17" s="7"/>
      <c r="B17" s="7"/>
      <c r="C17" s="7"/>
      <c r="D17" s="7"/>
      <c r="E17" s="7"/>
      <c r="F17" s="8"/>
      <c r="G17" s="9">
        <v>10</v>
      </c>
      <c r="H17" s="10">
        <v>51909089402</v>
      </c>
      <c r="I17" s="9" t="s">
        <v>119</v>
      </c>
      <c r="J17" s="9"/>
      <c r="K17" s="11" t="str">
        <f t="shared" ca="1" si="0"/>
        <v/>
      </c>
      <c r="L17" s="12" t="s">
        <v>126</v>
      </c>
      <c r="M17" s="12" t="s">
        <v>127</v>
      </c>
      <c r="N17" s="12"/>
      <c r="O17" s="9">
        <v>1127.0999999999999</v>
      </c>
      <c r="P17" s="9">
        <v>1</v>
      </c>
      <c r="Q17" s="13" t="str">
        <f>VLOOKUP(O17, '[1]لیست محصولات 1402'!B:C,2,0)</f>
        <v>سولداد | Soledad</v>
      </c>
      <c r="R17" s="9"/>
      <c r="S17" s="12">
        <f>VLOOKUP(O17, '[1]لیست محصولات 1402'!B:F,5,0)</f>
        <v>80</v>
      </c>
      <c r="T17" s="14">
        <f>VLOOKUP(O17, '[1]لیست محصولات 1402'!B:G,6,0)</f>
        <v>4900000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4900000</v>
      </c>
      <c r="Y17" s="17"/>
      <c r="Z17" s="14">
        <f t="shared" si="4"/>
        <v>4900000</v>
      </c>
      <c r="AA17" s="18" t="s">
        <v>128</v>
      </c>
      <c r="AB17" s="13" t="s">
        <v>129</v>
      </c>
      <c r="AC17" s="19" t="s">
        <v>130</v>
      </c>
      <c r="AD17" s="20"/>
      <c r="AE17" s="19"/>
      <c r="AF17" s="21"/>
      <c r="AG17" s="22" t="str">
        <f t="shared" si="5"/>
        <v>TRUE</v>
      </c>
      <c r="AH17" s="23" t="str">
        <f t="shared" si="6"/>
        <v>کهگیلویه و بویراحمد دوگنبد - شهرستان گچساران کوی شهید پرهون13پلاک76  - مهدی بیعتی نژاد 09107422325</v>
      </c>
    </row>
    <row r="18" spans="1:34" ht="22.2" customHeight="1">
      <c r="A18" s="7"/>
      <c r="B18" s="7"/>
      <c r="C18" s="7"/>
      <c r="D18" s="7"/>
      <c r="E18" s="7"/>
      <c r="F18" s="8"/>
      <c r="G18" s="9">
        <v>11</v>
      </c>
      <c r="H18" s="10">
        <v>51909216802</v>
      </c>
      <c r="I18" s="9" t="s">
        <v>119</v>
      </c>
      <c r="J18" s="9"/>
      <c r="K18" s="11" t="str">
        <f t="shared" ca="1" si="0"/>
        <v/>
      </c>
      <c r="L18" s="12" t="s">
        <v>131</v>
      </c>
      <c r="M18" s="12" t="s">
        <v>132</v>
      </c>
      <c r="N18" s="12"/>
      <c r="O18" s="9">
        <v>5511.1</v>
      </c>
      <c r="P18" s="9">
        <v>1</v>
      </c>
      <c r="Q18" s="13" t="str">
        <f>VLOOKUP(O18, '[1]لیست محصولات 1402'!B:C,2,0)</f>
        <v>هامبلا | Hambella</v>
      </c>
      <c r="R18" s="9"/>
      <c r="S18" s="12">
        <f>VLOOKUP(O18, '[1]لیست محصولات 1402'!B:F,5,0)</f>
        <v>150</v>
      </c>
      <c r="T18" s="14">
        <f>VLOOKUP(O18, '[1]لیست محصولات 1402'!B:G,6,0)</f>
        <v>2500000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2500000</v>
      </c>
      <c r="Y18" s="17"/>
      <c r="Z18" s="14">
        <f t="shared" si="4"/>
        <v>2500000</v>
      </c>
      <c r="AA18" s="18" t="s">
        <v>85</v>
      </c>
      <c r="AB18" s="13" t="s">
        <v>133</v>
      </c>
      <c r="AC18" s="19" t="s">
        <v>135</v>
      </c>
      <c r="AD18" s="20" t="s">
        <v>94</v>
      </c>
      <c r="AE18" s="70" t="s">
        <v>134</v>
      </c>
      <c r="AF18" s="21"/>
      <c r="AG18" s="22" t="str">
        <f t="shared" si="5"/>
        <v>TRUE</v>
      </c>
      <c r="AH18" s="23" t="str">
        <f t="shared" si="6"/>
        <v>تهران  بلوار دهکده المپیک زیبادشت بالا خیابان علیزاده جنب پارک مروارید پلاک ۵۵ طبقه اول  - مهران محمدی نژاد 09124839556</v>
      </c>
    </row>
    <row r="19" spans="1:34" ht="22.2" customHeight="1">
      <c r="A19" s="7"/>
      <c r="B19" s="7"/>
      <c r="C19" s="7"/>
      <c r="D19" s="7"/>
      <c r="E19" s="7"/>
      <c r="F19" s="8"/>
      <c r="G19" s="9">
        <v>12</v>
      </c>
      <c r="H19" s="10">
        <v>51931122802</v>
      </c>
      <c r="I19" s="9" t="s">
        <v>136</v>
      </c>
      <c r="J19" s="9"/>
      <c r="K19" s="11" t="str">
        <f t="shared" ca="1" si="0"/>
        <v/>
      </c>
      <c r="L19" s="12" t="s">
        <v>137</v>
      </c>
      <c r="M19" s="12" t="s">
        <v>138</v>
      </c>
      <c r="N19" s="12" t="s">
        <v>139</v>
      </c>
      <c r="O19" s="9">
        <v>5519.2</v>
      </c>
      <c r="P19" s="9">
        <v>4</v>
      </c>
      <c r="Q19" s="13" t="str">
        <f>VLOOKUP(O19, '[1]لیست محصولات 1402'!B:C,2,0)</f>
        <v>سرادو میناس | Brazil Cerrado de Minas</v>
      </c>
      <c r="R19" s="9"/>
      <c r="S19" s="12">
        <f>VLOOKUP(O19, '[1]لیست محصولات 1402'!B:F,5,0)</f>
        <v>750</v>
      </c>
      <c r="T19" s="14">
        <f>VLOOKUP(O19, '[1]لیست محصولات 1402'!B:G,6,0)</f>
        <v>8050000</v>
      </c>
      <c r="U19" s="15"/>
      <c r="V19" s="16">
        <f t="shared" si="1"/>
        <v>0</v>
      </c>
      <c r="W19" s="12">
        <f t="shared" si="2"/>
        <v>4</v>
      </c>
      <c r="X19" s="14">
        <f t="shared" si="3"/>
        <v>32200000</v>
      </c>
      <c r="Y19" s="17"/>
      <c r="Z19" s="14">
        <f t="shared" si="4"/>
        <v>32200000</v>
      </c>
      <c r="AA19" s="18" t="s">
        <v>140</v>
      </c>
      <c r="AB19" s="13" t="s">
        <v>141</v>
      </c>
      <c r="AC19" s="19" t="s">
        <v>142</v>
      </c>
      <c r="AD19" s="20"/>
      <c r="AE19" s="19"/>
      <c r="AF19" s="21"/>
      <c r="AG19" s="22" t="str">
        <f t="shared" si="5"/>
        <v>TRUE</v>
      </c>
      <c r="AH19" s="23" t="str">
        <f t="shared" si="6"/>
        <v>کرمانشاه میدان فردوسی ،روبروی پارک لاله کافه ژوان - احسان امیری 09386580018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66">
        <v>13</v>
      </c>
      <c r="H20" s="67"/>
      <c r="I20" s="66" t="s">
        <v>136</v>
      </c>
      <c r="J20" s="9"/>
      <c r="K20" s="11" t="str">
        <f t="shared" ca="1" si="0"/>
        <v/>
      </c>
      <c r="L20" s="12" t="s">
        <v>143</v>
      </c>
      <c r="M20" s="12" t="s">
        <v>144</v>
      </c>
      <c r="N20" s="12" t="s">
        <v>145</v>
      </c>
      <c r="O20" s="9">
        <v>5518.3</v>
      </c>
      <c r="P20" s="9">
        <v>3</v>
      </c>
      <c r="Q20" s="13" t="str">
        <f>VLOOKUP(O20, '[1]لیست محصولات 1402'!B:C,2,0)</f>
        <v>هوآنکایو | Peru Huancayo</v>
      </c>
      <c r="R20" s="9"/>
      <c r="S20" s="12">
        <f>VLOOKUP(O20, '[1]لیست محصولات 1402'!B:F,5,0)</f>
        <v>4000</v>
      </c>
      <c r="T20" s="14">
        <f>VLOOKUP(O20, '[1]لیست محصولات 1402'!B:G,6,0)</f>
        <v>42000000</v>
      </c>
      <c r="U20" s="15"/>
      <c r="V20" s="16">
        <f t="shared" si="1"/>
        <v>0</v>
      </c>
      <c r="W20" s="12">
        <f t="shared" si="2"/>
        <v>3</v>
      </c>
      <c r="X20" s="14">
        <f t="shared" si="3"/>
        <v>126000000</v>
      </c>
      <c r="Y20" s="17"/>
      <c r="Z20" s="14">
        <f t="shared" si="4"/>
        <v>126000000</v>
      </c>
      <c r="AA20" s="18" t="s">
        <v>85</v>
      </c>
      <c r="AB20" s="13" t="s">
        <v>146</v>
      </c>
      <c r="AC20" s="19" t="s">
        <v>147</v>
      </c>
      <c r="AD20" s="20"/>
      <c r="AE20" s="70" t="s">
        <v>152</v>
      </c>
      <c r="AF20" s="21"/>
      <c r="AG20" s="22" t="str">
        <f t="shared" si="5"/>
        <v>TRUE</v>
      </c>
      <c r="AH20" s="23" t="str">
        <f t="shared" si="6"/>
        <v>تهران نياوران،خيابان عمار،نرسيده به سه راه ياسر، پلاك ۲۴ کافه بیکری رولن - محمد حسن شمیرانی 09126221305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9">
        <v>14</v>
      </c>
      <c r="H21" s="10">
        <v>51933215502</v>
      </c>
      <c r="I21" s="9" t="s">
        <v>136</v>
      </c>
      <c r="J21" s="9"/>
      <c r="K21" s="11" t="str">
        <f t="shared" ca="1" si="0"/>
        <v/>
      </c>
      <c r="L21" s="12" t="s">
        <v>149</v>
      </c>
      <c r="M21" s="12" t="s">
        <v>148</v>
      </c>
      <c r="N21" s="12"/>
      <c r="O21" s="9">
        <v>5518.2</v>
      </c>
      <c r="P21" s="9">
        <v>1</v>
      </c>
      <c r="Q21" s="13" t="str">
        <f>VLOOKUP(O21, '[1]لیست محصولات 1402'!B:C,2,0)</f>
        <v>هوآنکایو | Peru Huancayo</v>
      </c>
      <c r="R21" s="9"/>
      <c r="S21" s="12">
        <f>VLOOKUP(O21, '[1]لیست محصولات 1402'!B:F,5,0)</f>
        <v>750</v>
      </c>
      <c r="T21" s="14">
        <f>VLOOKUP(O21, '[1]لیست محصولات 1402'!B:G,6,0)</f>
        <v>8300000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8300000</v>
      </c>
      <c r="Y21" s="17"/>
      <c r="Z21" s="14">
        <f t="shared" si="4"/>
        <v>8300000</v>
      </c>
      <c r="AA21" s="18" t="s">
        <v>85</v>
      </c>
      <c r="AB21" s="13" t="s">
        <v>150</v>
      </c>
      <c r="AC21" s="19" t="s">
        <v>151</v>
      </c>
      <c r="AD21" s="20" t="s">
        <v>94</v>
      </c>
      <c r="AE21" s="19"/>
      <c r="AF21" s="21"/>
      <c r="AG21" s="22" t="str">
        <f t="shared" si="5"/>
        <v>TRUE</v>
      </c>
      <c r="AH21" s="23" t="str">
        <f t="shared" si="6"/>
        <v>تهران خواجه‌عبدالله انصاری خیابان هشتم کوچه زاوش پلاک ۷ طبقه دوم  - امیر مطیعا 09128935583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9">
        <v>15</v>
      </c>
      <c r="H22" s="10">
        <v>51934963302</v>
      </c>
      <c r="I22" s="9" t="s">
        <v>136</v>
      </c>
      <c r="J22" s="9"/>
      <c r="K22" s="11" t="str">
        <f t="shared" ref="K22:K65" ca="1" si="7">IF(C22, TODAY(), "" )</f>
        <v/>
      </c>
      <c r="L22" s="12" t="s">
        <v>158</v>
      </c>
      <c r="M22" s="12" t="s">
        <v>159</v>
      </c>
      <c r="N22" s="12"/>
      <c r="O22" s="9">
        <v>5519.2</v>
      </c>
      <c r="P22" s="9">
        <v>1</v>
      </c>
      <c r="Q22" s="13" t="str">
        <f>VLOOKUP(O22, '[1]لیست محصولات 1402'!B:C,2,0)</f>
        <v>سرادو میناس | Brazil Cerrado de Minas</v>
      </c>
      <c r="R22" s="9"/>
      <c r="S22" s="12">
        <f>VLOOKUP(O22, '[1]لیست محصولات 1402'!B:F,5,0)</f>
        <v>750</v>
      </c>
      <c r="T22" s="14">
        <f>VLOOKUP(O22, '[1]لیست محصولات 1402'!B:G,6,0)</f>
        <v>8050000</v>
      </c>
      <c r="U22" s="15"/>
      <c r="V22" s="16">
        <f t="shared" ref="V22:V65" si="8">IF(C22, P22, U22 )</f>
        <v>0</v>
      </c>
      <c r="W22" s="12">
        <f t="shared" ref="W22:W65" si="9">P22-V22</f>
        <v>1</v>
      </c>
      <c r="X22" s="14">
        <f t="shared" ref="X22:X65" si="10">P22*T22</f>
        <v>8050000</v>
      </c>
      <c r="Y22" s="17"/>
      <c r="Z22" s="14">
        <f t="shared" ref="Z22:Z65" si="11">X22-Y22</f>
        <v>8050000</v>
      </c>
      <c r="AA22" s="18" t="s">
        <v>85</v>
      </c>
      <c r="AB22" s="13" t="s">
        <v>160</v>
      </c>
      <c r="AC22" s="19" t="s">
        <v>161</v>
      </c>
      <c r="AD22" s="20"/>
      <c r="AE22" s="19"/>
      <c r="AF22" s="21"/>
      <c r="AG22" s="22" t="str">
        <f t="shared" si="5"/>
        <v>TRUE</v>
      </c>
      <c r="AH22" s="23" t="str">
        <f t="shared" si="6"/>
        <v>تهران سوهانک-شهرک قائم فاز دوم خیابان خدادادی پلاک 98‌ زنگ بالا سمت چپ  - عرفان آقاجانی نمین 09030402821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135">
        <v>16</v>
      </c>
      <c r="H23" s="143"/>
      <c r="I23" s="135" t="s">
        <v>136</v>
      </c>
      <c r="J23" s="9"/>
      <c r="K23" s="11" t="str">
        <f t="shared" ca="1" si="7"/>
        <v/>
      </c>
      <c r="L23" s="123" t="s">
        <v>105</v>
      </c>
      <c r="M23" s="123" t="s">
        <v>166</v>
      </c>
      <c r="N23" s="123" t="s">
        <v>167</v>
      </c>
      <c r="O23" s="9">
        <v>5501.3</v>
      </c>
      <c r="P23" s="9">
        <v>4</v>
      </c>
      <c r="Q23" s="13" t="str">
        <f>VLOOKUP(O23, '[1]لیست محصولات 1402'!B:C,2,0)</f>
        <v>ورتکس | Vortex</v>
      </c>
      <c r="R23" s="9"/>
      <c r="S23" s="12">
        <f>VLOOKUP(O23, '[1]لیست محصولات 1402'!B:F,5,0)</f>
        <v>4000</v>
      </c>
      <c r="T23" s="14">
        <f>VLOOKUP(O23, '[1]لیست محصولات 1402'!B:G,6,0)</f>
        <v>41600000</v>
      </c>
      <c r="U23" s="15"/>
      <c r="V23" s="16">
        <f t="shared" si="8"/>
        <v>0</v>
      </c>
      <c r="W23" s="12">
        <f t="shared" si="9"/>
        <v>4</v>
      </c>
      <c r="X23" s="14">
        <f t="shared" si="10"/>
        <v>166400000</v>
      </c>
      <c r="Y23" s="17"/>
      <c r="Z23" s="14">
        <f t="shared" si="11"/>
        <v>166400000</v>
      </c>
      <c r="AA23" s="133" t="s">
        <v>168</v>
      </c>
      <c r="AB23" s="131" t="s">
        <v>169</v>
      </c>
      <c r="AC23" s="129" t="s">
        <v>170</v>
      </c>
      <c r="AD23" s="127"/>
      <c r="AE23" s="19"/>
      <c r="AF23" s="21"/>
      <c r="AG23" s="22" t="str">
        <f t="shared" si="5"/>
        <v>TRUE</v>
      </c>
      <c r="AH23" s="23" t="str">
        <f t="shared" si="6"/>
        <v>قم خيابان شهيد صدوقي ميدان مفتح خيابان مفتح نبش كوچه 8  کافه کی آر بی - علی کرباسچی 09191954192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154"/>
      <c r="H24" s="155"/>
      <c r="I24" s="154"/>
      <c r="J24" s="9"/>
      <c r="K24" s="11" t="str">
        <f t="shared" ca="1" si="7"/>
        <v/>
      </c>
      <c r="L24" s="149"/>
      <c r="M24" s="149"/>
      <c r="N24" s="149"/>
      <c r="O24" s="9">
        <v>5511.2</v>
      </c>
      <c r="P24" s="9">
        <v>5</v>
      </c>
      <c r="Q24" s="13" t="str">
        <f>VLOOKUP(O24, '[1]لیست محصولات 1402'!B:C,2,0)</f>
        <v>هامبلا | Hambella</v>
      </c>
      <c r="R24" s="9"/>
      <c r="S24" s="12">
        <f>VLOOKUP(O24, '[1]لیست محصولات 1402'!B:F,5,0)</f>
        <v>750</v>
      </c>
      <c r="T24" s="14">
        <f>VLOOKUP(O24, '[1]لیست محصولات 1402'!B:G,6,0)</f>
        <v>11850000</v>
      </c>
      <c r="U24" s="15"/>
      <c r="V24" s="16">
        <f t="shared" si="8"/>
        <v>0</v>
      </c>
      <c r="W24" s="12">
        <f t="shared" si="9"/>
        <v>5</v>
      </c>
      <c r="X24" s="14">
        <f t="shared" si="10"/>
        <v>59250000</v>
      </c>
      <c r="Y24" s="17"/>
      <c r="Z24" s="14">
        <f t="shared" si="11"/>
        <v>59250000</v>
      </c>
      <c r="AA24" s="150"/>
      <c r="AB24" s="151"/>
      <c r="AC24" s="152"/>
      <c r="AD24" s="153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136"/>
      <c r="H25" s="144"/>
      <c r="I25" s="136"/>
      <c r="J25" s="9"/>
      <c r="K25" s="11" t="str">
        <f t="shared" ca="1" si="7"/>
        <v/>
      </c>
      <c r="L25" s="124"/>
      <c r="M25" s="124"/>
      <c r="N25" s="124"/>
      <c r="O25" s="9">
        <v>5521.3</v>
      </c>
      <c r="P25" s="9">
        <v>2</v>
      </c>
      <c r="Q25" s="13" t="str">
        <f>VLOOKUP(O25, '[1]لیست محصولات 1402'!B:C,2,0)</f>
        <v xml:space="preserve">Ethiopia Sidama |اتیوپی سیداما    </v>
      </c>
      <c r="R25" s="9"/>
      <c r="S25" s="12">
        <f>VLOOKUP(O25, '[1]لیست محصولات 1402'!B:F,5,0)</f>
        <v>4000</v>
      </c>
      <c r="T25" s="14">
        <f>VLOOKUP(O25, '[1]لیست محصولات 1402'!B:G,6,0)</f>
        <v>41200000</v>
      </c>
      <c r="U25" s="15"/>
      <c r="V25" s="16">
        <f t="shared" si="8"/>
        <v>0</v>
      </c>
      <c r="W25" s="12">
        <f t="shared" si="9"/>
        <v>2</v>
      </c>
      <c r="X25" s="14">
        <f t="shared" si="10"/>
        <v>82400000</v>
      </c>
      <c r="Y25" s="17"/>
      <c r="Z25" s="14">
        <f t="shared" si="11"/>
        <v>82400000</v>
      </c>
      <c r="AA25" s="134"/>
      <c r="AB25" s="132"/>
      <c r="AC25" s="130"/>
      <c r="AD25" s="128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135">
        <v>17</v>
      </c>
      <c r="H26" s="143"/>
      <c r="I26" s="135" t="s">
        <v>136</v>
      </c>
      <c r="J26" s="9"/>
      <c r="K26" s="11" t="str">
        <f t="shared" ca="1" si="7"/>
        <v/>
      </c>
      <c r="L26" s="123" t="s">
        <v>172</v>
      </c>
      <c r="M26" s="123" t="s">
        <v>173</v>
      </c>
      <c r="N26" s="123" t="s">
        <v>174</v>
      </c>
      <c r="O26" s="9">
        <v>5501.3</v>
      </c>
      <c r="P26" s="9">
        <v>2</v>
      </c>
      <c r="Q26" s="13" t="str">
        <f>VLOOKUP(O26, '[1]لیست محصولات 1402'!B:C,2,0)</f>
        <v>ورتکس | Vortex</v>
      </c>
      <c r="R26" s="9"/>
      <c r="S26" s="12">
        <f>VLOOKUP(O26, '[1]لیست محصولات 1402'!B:F,5,0)</f>
        <v>4000</v>
      </c>
      <c r="T26" s="14">
        <f>VLOOKUP(O26, '[1]لیست محصولات 1402'!B:G,6,0)</f>
        <v>41600000</v>
      </c>
      <c r="U26" s="15"/>
      <c r="V26" s="16">
        <f t="shared" si="8"/>
        <v>0</v>
      </c>
      <c r="W26" s="12">
        <f t="shared" si="9"/>
        <v>2</v>
      </c>
      <c r="X26" s="14">
        <f t="shared" si="10"/>
        <v>83200000</v>
      </c>
      <c r="Y26" s="17"/>
      <c r="Z26" s="14">
        <f t="shared" si="11"/>
        <v>83200000</v>
      </c>
      <c r="AA26" s="133" t="s">
        <v>85</v>
      </c>
      <c r="AB26" s="131" t="s">
        <v>175</v>
      </c>
      <c r="AC26" s="129" t="s">
        <v>176</v>
      </c>
      <c r="AD26" s="127"/>
      <c r="AE26" s="129"/>
      <c r="AF26" s="21"/>
      <c r="AG26" s="22" t="str">
        <f t="shared" si="5"/>
        <v>TRUE</v>
      </c>
      <c r="AH26" s="23" t="str">
        <f t="shared" si="6"/>
        <v>تهران ميرداماد - نفت شمالي - كوچه هفتم - نبش كوچه - پلاك 77 - واحد 1 بن کافی - حامد تاج 09123279184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136"/>
      <c r="H27" s="144"/>
      <c r="I27" s="136"/>
      <c r="J27" s="9"/>
      <c r="K27" s="11" t="str">
        <f t="shared" ca="1" si="7"/>
        <v/>
      </c>
      <c r="L27" s="124"/>
      <c r="M27" s="124"/>
      <c r="N27" s="124"/>
      <c r="O27" s="9">
        <v>5511.22</v>
      </c>
      <c r="P27" s="9">
        <v>2</v>
      </c>
      <c r="Q27" s="69" t="str">
        <f>VLOOKUP(O27, '[1]لیست محصولات 1402'!B:C,2,0)</f>
        <v>هامبلا(رست دمی) | Hambella( Filter Roast)</v>
      </c>
      <c r="R27" s="9"/>
      <c r="S27" s="12">
        <f>VLOOKUP(O27, '[1]لیست محصولات 1402'!B:F,5,0)</f>
        <v>750</v>
      </c>
      <c r="T27" s="14">
        <f>VLOOKUP(O27, '[1]لیست محصولات 1402'!B:G,6,0)</f>
        <v>11850000</v>
      </c>
      <c r="U27" s="15"/>
      <c r="V27" s="16">
        <f t="shared" si="8"/>
        <v>0</v>
      </c>
      <c r="W27" s="12">
        <f t="shared" si="9"/>
        <v>2</v>
      </c>
      <c r="X27" s="14">
        <f t="shared" si="10"/>
        <v>23700000</v>
      </c>
      <c r="Y27" s="17"/>
      <c r="Z27" s="14">
        <f t="shared" si="11"/>
        <v>23700000</v>
      </c>
      <c r="AA27" s="134"/>
      <c r="AB27" s="132"/>
      <c r="AC27" s="130"/>
      <c r="AD27" s="128"/>
      <c r="AE27" s="130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>
        <v>18</v>
      </c>
      <c r="H28" s="10">
        <v>51940400802</v>
      </c>
      <c r="I28" s="9" t="s">
        <v>136</v>
      </c>
      <c r="J28" s="9"/>
      <c r="K28" s="11" t="str">
        <f t="shared" ca="1" si="7"/>
        <v/>
      </c>
      <c r="L28" s="12" t="s">
        <v>184</v>
      </c>
      <c r="M28" s="12" t="s">
        <v>185</v>
      </c>
      <c r="N28" s="12" t="s">
        <v>186</v>
      </c>
      <c r="O28" s="9">
        <v>5501.3</v>
      </c>
      <c r="P28" s="9">
        <v>2</v>
      </c>
      <c r="Q28" s="13" t="str">
        <f>VLOOKUP(O28, '[1]لیست محصولات 1402'!B:C,2,0)</f>
        <v>ورتکس | Vortex</v>
      </c>
      <c r="R28" s="9"/>
      <c r="S28" s="12">
        <f>VLOOKUP(O28, '[1]لیست محصولات 1402'!B:F,5,0)</f>
        <v>4000</v>
      </c>
      <c r="T28" s="14">
        <f>VLOOKUP(O28, '[1]لیست محصولات 1402'!B:G,6,0)</f>
        <v>41600000</v>
      </c>
      <c r="U28" s="15"/>
      <c r="V28" s="16">
        <f t="shared" si="8"/>
        <v>0</v>
      </c>
      <c r="W28" s="12">
        <f t="shared" si="9"/>
        <v>2</v>
      </c>
      <c r="X28" s="14">
        <f t="shared" si="10"/>
        <v>83200000</v>
      </c>
      <c r="Y28" s="17"/>
      <c r="Z28" s="14">
        <f t="shared" si="11"/>
        <v>83200000</v>
      </c>
      <c r="AA28" s="18" t="s">
        <v>120</v>
      </c>
      <c r="AB28" s="13" t="s">
        <v>187</v>
      </c>
      <c r="AC28" s="19" t="s">
        <v>188</v>
      </c>
      <c r="AD28" s="20"/>
      <c r="AE28" s="70" t="s">
        <v>189</v>
      </c>
      <c r="AF28" s="21"/>
      <c r="AG28" s="22" t="str">
        <f t="shared" si="5"/>
        <v>TRUE</v>
      </c>
      <c r="AH28" s="23" t="str">
        <f t="shared" si="6"/>
        <v>البرز کرج - مهرشهر - خیابان شهرداری - نبش ۲۰۶ کافه لازارو - شهاب بقایی 09125654823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135">
        <v>19</v>
      </c>
      <c r="H29" s="143"/>
      <c r="I29" s="135" t="s">
        <v>136</v>
      </c>
      <c r="J29" s="9"/>
      <c r="K29" s="11" t="str">
        <f t="shared" ca="1" si="7"/>
        <v/>
      </c>
      <c r="L29" s="123" t="s">
        <v>207</v>
      </c>
      <c r="M29" s="123" t="s">
        <v>208</v>
      </c>
      <c r="N29" s="123" t="s">
        <v>209</v>
      </c>
      <c r="O29" s="9">
        <v>5501.3</v>
      </c>
      <c r="P29" s="9">
        <v>5</v>
      </c>
      <c r="Q29" s="13" t="str">
        <f>VLOOKUP(O29, '[1]لیست محصولات 1402'!B:C,2,0)</f>
        <v>ورتکس | Vortex</v>
      </c>
      <c r="R29" s="9"/>
      <c r="S29" s="12">
        <f>VLOOKUP(O29, '[1]لیست محصولات 1402'!B:F,5,0)</f>
        <v>4000</v>
      </c>
      <c r="T29" s="14">
        <f>VLOOKUP(O29, '[1]لیست محصولات 1402'!B:G,6,0)</f>
        <v>41600000</v>
      </c>
      <c r="U29" s="15"/>
      <c r="V29" s="16">
        <f t="shared" si="8"/>
        <v>0</v>
      </c>
      <c r="W29" s="12">
        <f t="shared" si="9"/>
        <v>5</v>
      </c>
      <c r="X29" s="14">
        <f t="shared" si="10"/>
        <v>208000000</v>
      </c>
      <c r="Y29" s="17"/>
      <c r="Z29" s="14">
        <f t="shared" si="11"/>
        <v>208000000</v>
      </c>
      <c r="AA29" s="133" t="s">
        <v>85</v>
      </c>
      <c r="AB29" s="131" t="s">
        <v>211</v>
      </c>
      <c r="AC29" s="129" t="s">
        <v>210</v>
      </c>
      <c r="AD29" s="127"/>
      <c r="AE29" s="121" t="s">
        <v>212</v>
      </c>
      <c r="AF29" s="21"/>
      <c r="AG29" s="22" t="str">
        <f t="shared" si="5"/>
        <v>TRUE</v>
      </c>
      <c r="AH29" s="23" t="str">
        <f t="shared" si="6"/>
        <v>تهران بلوار جمهوري اسلامي همتي فر نبش كوچه شماره يك کافه دارسین - عبدالرضا ملک قاسمی 09133423604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136"/>
      <c r="H30" s="144"/>
      <c r="I30" s="136"/>
      <c r="J30" s="9"/>
      <c r="K30" s="11" t="str">
        <f t="shared" ca="1" si="7"/>
        <v/>
      </c>
      <c r="L30" s="124"/>
      <c r="M30" s="124"/>
      <c r="N30" s="124"/>
      <c r="O30" s="9">
        <v>5511.2</v>
      </c>
      <c r="P30" s="9">
        <v>2</v>
      </c>
      <c r="Q30" s="13" t="str">
        <f>VLOOKUP(O30, '[1]لیست محصولات 1402'!B:C,2,0)</f>
        <v>هامبلا | Hambella</v>
      </c>
      <c r="R30" s="9"/>
      <c r="S30" s="12">
        <f>VLOOKUP(O30, '[1]لیست محصولات 1402'!B:F,5,0)</f>
        <v>750</v>
      </c>
      <c r="T30" s="14">
        <f>VLOOKUP(O30, '[1]لیست محصولات 1402'!B:G,6,0)</f>
        <v>11850000</v>
      </c>
      <c r="U30" s="15"/>
      <c r="V30" s="16">
        <f t="shared" si="8"/>
        <v>0</v>
      </c>
      <c r="W30" s="12">
        <f t="shared" si="9"/>
        <v>2</v>
      </c>
      <c r="X30" s="14">
        <f t="shared" si="10"/>
        <v>23700000</v>
      </c>
      <c r="Y30" s="17"/>
      <c r="Z30" s="14">
        <f t="shared" si="11"/>
        <v>23700000</v>
      </c>
      <c r="AA30" s="134"/>
      <c r="AB30" s="132"/>
      <c r="AC30" s="130"/>
      <c r="AD30" s="128"/>
      <c r="AE30" s="122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>
        <v>20</v>
      </c>
      <c r="H31" s="10">
        <v>51961941102</v>
      </c>
      <c r="I31" s="9" t="s">
        <v>217</v>
      </c>
      <c r="J31" s="9"/>
      <c r="K31" s="11" t="str">
        <f t="shared" ca="1" si="7"/>
        <v/>
      </c>
      <c r="L31" s="12" t="s">
        <v>105</v>
      </c>
      <c r="M31" s="12" t="s">
        <v>218</v>
      </c>
      <c r="N31" s="12"/>
      <c r="O31" s="9">
        <v>5511.2</v>
      </c>
      <c r="P31" s="9">
        <v>1</v>
      </c>
      <c r="Q31" s="13" t="str">
        <f>VLOOKUP(O31, '[1]لیست محصولات 1402'!B:C,2,0)</f>
        <v>هامبلا | Hambella</v>
      </c>
      <c r="R31" s="9"/>
      <c r="S31" s="12">
        <f>VLOOKUP(O31, '[1]لیست محصولات 1402'!B:F,5,0)</f>
        <v>750</v>
      </c>
      <c r="T31" s="14">
        <f>VLOOKUP(O31, '[1]لیست محصولات 1402'!B:G,6,0)</f>
        <v>11850000</v>
      </c>
      <c r="U31" s="15"/>
      <c r="V31" s="16">
        <f t="shared" si="8"/>
        <v>0</v>
      </c>
      <c r="W31" s="12">
        <f t="shared" si="9"/>
        <v>1</v>
      </c>
      <c r="X31" s="14">
        <f t="shared" si="10"/>
        <v>11850000</v>
      </c>
      <c r="Y31" s="17"/>
      <c r="Z31" s="14">
        <f t="shared" si="11"/>
        <v>11850000</v>
      </c>
      <c r="AA31" s="18" t="s">
        <v>219</v>
      </c>
      <c r="AB31" s="13" t="s">
        <v>220</v>
      </c>
      <c r="AC31" s="19" t="s">
        <v>221</v>
      </c>
      <c r="AD31" s="20"/>
      <c r="AE31" s="70" t="s">
        <v>165</v>
      </c>
      <c r="AF31" s="21"/>
      <c r="AG31" s="22" t="str">
        <f t="shared" si="5"/>
        <v>TRUE</v>
      </c>
      <c r="AH31" s="23" t="str">
        <f t="shared" si="6"/>
        <v>کردستان قروه - خیابان سید الجمال- درمانگاه مهدیه- طبقه منفی یک  - علی بهاری 09113456916</v>
      </c>
    </row>
    <row r="32" spans="1:34" ht="22.2" customHeight="1">
      <c r="A32" s="7"/>
      <c r="B32" s="7"/>
      <c r="C32" s="7"/>
      <c r="D32" s="7"/>
      <c r="E32" s="7"/>
      <c r="F32" s="8"/>
      <c r="G32" s="125">
        <v>21</v>
      </c>
      <c r="H32" s="141">
        <v>51962183002</v>
      </c>
      <c r="I32" s="125" t="s">
        <v>217</v>
      </c>
      <c r="J32" s="9"/>
      <c r="K32" s="11" t="str">
        <f t="shared" ca="1" si="7"/>
        <v/>
      </c>
      <c r="L32" s="123" t="s">
        <v>222</v>
      </c>
      <c r="M32" s="123" t="s">
        <v>223</v>
      </c>
      <c r="N32" s="123"/>
      <c r="O32" s="9">
        <v>5511.11</v>
      </c>
      <c r="P32" s="9">
        <v>2</v>
      </c>
      <c r="Q32" s="69" t="str">
        <f>VLOOKUP(O32, '[1]لیست محصولات 1402'!B:C,2,0)</f>
        <v>هامبلا(رست دمی) | Hambella( Filter Roast)</v>
      </c>
      <c r="R32" s="9"/>
      <c r="S32" s="12">
        <f>VLOOKUP(O32, '[1]لیست محصولات 1402'!B:F,5,0)</f>
        <v>150</v>
      </c>
      <c r="T32" s="14">
        <f>VLOOKUP(O32, '[1]لیست محصولات 1402'!B:G,6,0)</f>
        <v>2500000</v>
      </c>
      <c r="U32" s="15"/>
      <c r="V32" s="16">
        <f t="shared" si="8"/>
        <v>0</v>
      </c>
      <c r="W32" s="12">
        <f t="shared" si="9"/>
        <v>2</v>
      </c>
      <c r="X32" s="14">
        <f t="shared" si="10"/>
        <v>5000000</v>
      </c>
      <c r="Y32" s="17"/>
      <c r="Z32" s="14">
        <f t="shared" si="11"/>
        <v>5000000</v>
      </c>
      <c r="AA32" s="133" t="s">
        <v>85</v>
      </c>
      <c r="AB32" s="131" t="s">
        <v>224</v>
      </c>
      <c r="AC32" s="129" t="s">
        <v>225</v>
      </c>
      <c r="AD32" s="127" t="s">
        <v>94</v>
      </c>
      <c r="AE32" s="19"/>
      <c r="AF32" s="21"/>
      <c r="AG32" s="22" t="str">
        <f t="shared" si="5"/>
        <v>TRUE</v>
      </c>
      <c r="AH32" s="23" t="str">
        <f t="shared" si="6"/>
        <v>تهران یوسف آباد- میدان اسد آبادی- بن بست باغچه بان  - آرین سپهری 09113213912</v>
      </c>
    </row>
    <row r="33" spans="1:34" ht="22.2" customHeight="1">
      <c r="A33" s="7"/>
      <c r="B33" s="7"/>
      <c r="C33" s="7"/>
      <c r="D33" s="7"/>
      <c r="E33" s="7"/>
      <c r="F33" s="8"/>
      <c r="G33" s="126"/>
      <c r="H33" s="142"/>
      <c r="I33" s="126"/>
      <c r="J33" s="9"/>
      <c r="K33" s="11" t="str">
        <f t="shared" ca="1" si="7"/>
        <v/>
      </c>
      <c r="L33" s="124"/>
      <c r="M33" s="124"/>
      <c r="N33" s="124"/>
      <c r="O33" s="9">
        <v>5501.1</v>
      </c>
      <c r="P33" s="9">
        <v>1</v>
      </c>
      <c r="Q33" s="13" t="str">
        <f>VLOOKUP(O33, '[1]لیست محصولات 1402'!B:C,2,0)</f>
        <v>ورتکس | Vortex</v>
      </c>
      <c r="R33" s="9"/>
      <c r="S33" s="12">
        <f>VLOOKUP(O33, '[1]لیست محصولات 1402'!B:F,5,0)</f>
        <v>150</v>
      </c>
      <c r="T33" s="14">
        <f>VLOOKUP(O33, '[1]لیست محصولات 1402'!B:G,6,0)</f>
        <v>1750000</v>
      </c>
      <c r="U33" s="15"/>
      <c r="V33" s="16">
        <f t="shared" si="8"/>
        <v>0</v>
      </c>
      <c r="W33" s="12">
        <f t="shared" si="9"/>
        <v>1</v>
      </c>
      <c r="X33" s="14">
        <f t="shared" si="10"/>
        <v>1750000</v>
      </c>
      <c r="Y33" s="17"/>
      <c r="Z33" s="14">
        <f t="shared" si="11"/>
        <v>1750000</v>
      </c>
      <c r="AA33" s="134"/>
      <c r="AB33" s="132"/>
      <c r="AC33" s="130"/>
      <c r="AD33" s="128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>
        <v>22</v>
      </c>
      <c r="H34" s="10">
        <v>51965201602</v>
      </c>
      <c r="I34" s="9" t="s">
        <v>217</v>
      </c>
      <c r="J34" s="9"/>
      <c r="K34" s="11" t="str">
        <f t="shared" ca="1" si="7"/>
        <v/>
      </c>
      <c r="L34" s="12" t="s">
        <v>105</v>
      </c>
      <c r="M34" s="12" t="s">
        <v>218</v>
      </c>
      <c r="N34" s="12"/>
      <c r="O34" s="9">
        <v>1129.0999999999999</v>
      </c>
      <c r="P34" s="9">
        <v>1</v>
      </c>
      <c r="Q34" s="13" t="str">
        <f>VLOOKUP(O34, '[1]لیست محصولات 1402'!B:C,2,0)</f>
        <v>جانسون | Janson</v>
      </c>
      <c r="R34" s="9"/>
      <c r="S34" s="12">
        <f>VLOOKUP(O34, '[1]لیست محصولات 1402'!B:F,5,0)</f>
        <v>80</v>
      </c>
      <c r="T34" s="14">
        <f>VLOOKUP(O34, '[1]لیست محصولات 1402'!B:G,6,0)</f>
        <v>9900000</v>
      </c>
      <c r="U34" s="15"/>
      <c r="V34" s="16">
        <f t="shared" si="8"/>
        <v>0</v>
      </c>
      <c r="W34" s="12">
        <f t="shared" si="9"/>
        <v>1</v>
      </c>
      <c r="X34" s="14">
        <f t="shared" si="10"/>
        <v>9900000</v>
      </c>
      <c r="Y34" s="17"/>
      <c r="Z34" s="14">
        <f t="shared" si="11"/>
        <v>9900000</v>
      </c>
      <c r="AA34" s="18" t="s">
        <v>219</v>
      </c>
      <c r="AB34" s="13" t="s">
        <v>220</v>
      </c>
      <c r="AC34" s="19" t="s">
        <v>221</v>
      </c>
      <c r="AD34" s="20"/>
      <c r="AE34" s="70" t="s">
        <v>165</v>
      </c>
      <c r="AF34" s="21"/>
      <c r="AG34" s="22" t="str">
        <f t="shared" si="5"/>
        <v>TRUE</v>
      </c>
      <c r="AH34" s="23" t="str">
        <f t="shared" si="6"/>
        <v>کردستان قروه - خیابان سید الجمال- درمانگاه مهدیه- طبقه منفی یک  - علی بهاری 09113456916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7"/>
        <v/>
      </c>
      <c r="L35" s="12"/>
      <c r="M35" s="12"/>
      <c r="N35" s="12"/>
      <c r="O35" s="9"/>
      <c r="P35" s="9"/>
      <c r="Q35" s="13" t="e">
        <f>VLOOKUP(O35, '[1]لیست محصولات 1402'!B:C,2,0)</f>
        <v>#N/A</v>
      </c>
      <c r="R35" s="9"/>
      <c r="S35" s="12" t="e">
        <f>VLOOKUP(O35, '[1]لیست محصولات 1402'!B:F,5,0)</f>
        <v>#N/A</v>
      </c>
      <c r="T35" s="14" t="e">
        <f>VLOOKUP(O35, '[1]لیست محصولات 1402'!B:G,6,0)</f>
        <v>#N/A</v>
      </c>
      <c r="U35" s="15"/>
      <c r="V35" s="16">
        <f t="shared" si="8"/>
        <v>0</v>
      </c>
      <c r="W35" s="12">
        <f t="shared" si="9"/>
        <v>0</v>
      </c>
      <c r="X35" s="14" t="e">
        <f t="shared" si="10"/>
        <v>#N/A</v>
      </c>
      <c r="Y35" s="17"/>
      <c r="Z35" s="14" t="e">
        <f t="shared" si="11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7"/>
        <v/>
      </c>
      <c r="L36" s="12"/>
      <c r="M36" s="12"/>
      <c r="N36" s="12"/>
      <c r="O36" s="9"/>
      <c r="P36" s="9"/>
      <c r="Q36" s="13" t="e">
        <f>VLOOKUP(O36, '[1]لیست محصولات 1402'!B:C,2,0)</f>
        <v>#N/A</v>
      </c>
      <c r="R36" s="9"/>
      <c r="S36" s="12" t="e">
        <f>VLOOKUP(O36, '[1]لیست محصولات 1402'!B:F,5,0)</f>
        <v>#N/A</v>
      </c>
      <c r="T36" s="14" t="e">
        <f>VLOOKUP(O36, '[1]لیست محصولات 1402'!B:G,6,0)</f>
        <v>#N/A</v>
      </c>
      <c r="U36" s="15"/>
      <c r="V36" s="16">
        <f t="shared" si="8"/>
        <v>0</v>
      </c>
      <c r="W36" s="12">
        <f t="shared" si="9"/>
        <v>0</v>
      </c>
      <c r="X36" s="14" t="e">
        <f t="shared" si="10"/>
        <v>#N/A</v>
      </c>
      <c r="Y36" s="17"/>
      <c r="Z36" s="14" t="e">
        <f t="shared" si="11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7"/>
        <v/>
      </c>
      <c r="L37" s="12"/>
      <c r="M37" s="12"/>
      <c r="N37" s="12"/>
      <c r="O37" s="9"/>
      <c r="P37" s="9"/>
      <c r="Q37" s="13" t="e">
        <f>VLOOKUP(O37, '[1]لیست محصولات 1402'!B:C,2,0)</f>
        <v>#N/A</v>
      </c>
      <c r="R37" s="9"/>
      <c r="S37" s="12" t="e">
        <f>VLOOKUP(O37, '[1]لیست محصولات 1402'!B:F,5,0)</f>
        <v>#N/A</v>
      </c>
      <c r="T37" s="14" t="e">
        <f>VLOOKUP(O37, '[1]لیست محصولات 1402'!B:G,6,0)</f>
        <v>#N/A</v>
      </c>
      <c r="U37" s="15"/>
      <c r="V37" s="16">
        <f t="shared" si="8"/>
        <v>0</v>
      </c>
      <c r="W37" s="12">
        <f t="shared" si="9"/>
        <v>0</v>
      </c>
      <c r="X37" s="14" t="e">
        <f t="shared" si="10"/>
        <v>#N/A</v>
      </c>
      <c r="Y37" s="17"/>
      <c r="Z37" s="14" t="e">
        <f t="shared" si="11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7"/>
        <v/>
      </c>
      <c r="L38" s="12"/>
      <c r="M38" s="12"/>
      <c r="N38" s="12"/>
      <c r="O38" s="9"/>
      <c r="P38" s="9"/>
      <c r="Q38" s="13" t="e">
        <f>VLOOKUP(O38, '[1]لیست محصولات 1402'!B:C,2,0)</f>
        <v>#N/A</v>
      </c>
      <c r="R38" s="9"/>
      <c r="S38" s="12" t="e">
        <f>VLOOKUP(O38, '[1]لیست محصولات 1402'!B:F,5,0)</f>
        <v>#N/A</v>
      </c>
      <c r="T38" s="14" t="e">
        <f>VLOOKUP(O38, '[1]لیست محصولات 1402'!B:G,6,0)</f>
        <v>#N/A</v>
      </c>
      <c r="U38" s="15"/>
      <c r="V38" s="16">
        <f t="shared" si="8"/>
        <v>0</v>
      </c>
      <c r="W38" s="12">
        <f t="shared" si="9"/>
        <v>0</v>
      </c>
      <c r="X38" s="14" t="e">
        <f t="shared" si="10"/>
        <v>#N/A</v>
      </c>
      <c r="Y38" s="17"/>
      <c r="Z38" s="14" t="e">
        <f t="shared" si="11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7"/>
        <v/>
      </c>
      <c r="L39" s="12"/>
      <c r="M39" s="12"/>
      <c r="N39" s="12"/>
      <c r="O39" s="9"/>
      <c r="P39" s="9"/>
      <c r="Q39" s="13" t="e">
        <f>VLOOKUP(O39, '[1]لیست محصولات 1402'!B:C,2,0)</f>
        <v>#N/A</v>
      </c>
      <c r="R39" s="9"/>
      <c r="S39" s="12" t="e">
        <f>VLOOKUP(O39, '[1]لیست محصولات 1402'!B:F,5,0)</f>
        <v>#N/A</v>
      </c>
      <c r="T39" s="14" t="e">
        <f>VLOOKUP(O39, '[1]لیست محصولات 1402'!B:G,6,0)</f>
        <v>#N/A</v>
      </c>
      <c r="U39" s="15"/>
      <c r="V39" s="16">
        <f t="shared" si="8"/>
        <v>0</v>
      </c>
      <c r="W39" s="12">
        <f t="shared" si="9"/>
        <v>0</v>
      </c>
      <c r="X39" s="14" t="e">
        <f t="shared" si="10"/>
        <v>#N/A</v>
      </c>
      <c r="Y39" s="17"/>
      <c r="Z39" s="14" t="e">
        <f t="shared" si="11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7"/>
        <v/>
      </c>
      <c r="L40" s="12"/>
      <c r="M40" s="12"/>
      <c r="N40" s="12"/>
      <c r="O40" s="9"/>
      <c r="P40" s="9"/>
      <c r="Q40" s="13" t="e">
        <f>VLOOKUP(O40, '[1]لیست محصولات 1402'!B:C,2,0)</f>
        <v>#N/A</v>
      </c>
      <c r="R40" s="9"/>
      <c r="S40" s="12" t="e">
        <f>VLOOKUP(O40, '[1]لیست محصولات 1402'!B:F,5,0)</f>
        <v>#N/A</v>
      </c>
      <c r="T40" s="14" t="e">
        <f>VLOOKUP(O40, '[1]لیست محصولات 1402'!B:G,6,0)</f>
        <v>#N/A</v>
      </c>
      <c r="U40" s="15"/>
      <c r="V40" s="16">
        <f t="shared" si="8"/>
        <v>0</v>
      </c>
      <c r="W40" s="12">
        <f t="shared" si="9"/>
        <v>0</v>
      </c>
      <c r="X40" s="14" t="e">
        <f t="shared" si="10"/>
        <v>#N/A</v>
      </c>
      <c r="Y40" s="17"/>
      <c r="Z40" s="14" t="e">
        <f t="shared" si="11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7"/>
        <v/>
      </c>
      <c r="L41" s="12"/>
      <c r="M41" s="12"/>
      <c r="N41" s="12"/>
      <c r="O41" s="9"/>
      <c r="P41" s="9"/>
      <c r="Q41" s="13" t="e">
        <f>VLOOKUP(O41, '[1]لیست محصولات 1402'!B:C,2,0)</f>
        <v>#N/A</v>
      </c>
      <c r="R41" s="9"/>
      <c r="S41" s="12" t="e">
        <f>VLOOKUP(O41, '[1]لیست محصولات 1402'!B:F,5,0)</f>
        <v>#N/A</v>
      </c>
      <c r="T41" s="14" t="e">
        <f>VLOOKUP(O41, '[1]لیست محصولات 1402'!B:G,6,0)</f>
        <v>#N/A</v>
      </c>
      <c r="U41" s="15"/>
      <c r="V41" s="16">
        <f t="shared" si="8"/>
        <v>0</v>
      </c>
      <c r="W41" s="12">
        <f t="shared" si="9"/>
        <v>0</v>
      </c>
      <c r="X41" s="14" t="e">
        <f t="shared" si="10"/>
        <v>#N/A</v>
      </c>
      <c r="Y41" s="17"/>
      <c r="Z41" s="14" t="e">
        <f t="shared" si="11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7"/>
        <v/>
      </c>
      <c r="L42" s="12"/>
      <c r="M42" s="12"/>
      <c r="N42" s="12"/>
      <c r="O42" s="9"/>
      <c r="P42" s="9"/>
      <c r="Q42" s="13" t="e">
        <f>VLOOKUP(O42, '[1]لیست محصولات 1402'!B:C,2,0)</f>
        <v>#N/A</v>
      </c>
      <c r="R42" s="9"/>
      <c r="S42" s="12" t="e">
        <f>VLOOKUP(O42, '[1]لیست محصولات 1402'!B:F,5,0)</f>
        <v>#N/A</v>
      </c>
      <c r="T42" s="14" t="e">
        <f>VLOOKUP(O42, '[1]لیست محصولات 1402'!B:G,6,0)</f>
        <v>#N/A</v>
      </c>
      <c r="U42" s="15"/>
      <c r="V42" s="16">
        <f t="shared" si="8"/>
        <v>0</v>
      </c>
      <c r="W42" s="12">
        <f t="shared" si="9"/>
        <v>0</v>
      </c>
      <c r="X42" s="14" t="e">
        <f t="shared" si="10"/>
        <v>#N/A</v>
      </c>
      <c r="Y42" s="17"/>
      <c r="Z42" s="14" t="e">
        <f t="shared" si="11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7"/>
        <v/>
      </c>
      <c r="L43" s="12"/>
      <c r="M43" s="12"/>
      <c r="N43" s="12"/>
      <c r="O43" s="9"/>
      <c r="P43" s="9"/>
      <c r="Q43" s="13" t="e">
        <f>VLOOKUP(O43, '[1]لیست محصولات 1402'!B:C,2,0)</f>
        <v>#N/A</v>
      </c>
      <c r="R43" s="9"/>
      <c r="S43" s="12" t="e">
        <f>VLOOKUP(O43, '[1]لیست محصولات 1402'!B:F,5,0)</f>
        <v>#N/A</v>
      </c>
      <c r="T43" s="14" t="e">
        <f>VLOOKUP(O43, '[1]لیست محصولات 1402'!B:G,6,0)</f>
        <v>#N/A</v>
      </c>
      <c r="U43" s="15"/>
      <c r="V43" s="16">
        <f t="shared" si="8"/>
        <v>0</v>
      </c>
      <c r="W43" s="12">
        <f t="shared" si="9"/>
        <v>0</v>
      </c>
      <c r="X43" s="14" t="e">
        <f t="shared" si="10"/>
        <v>#N/A</v>
      </c>
      <c r="Y43" s="17"/>
      <c r="Z43" s="14" t="e">
        <f t="shared" si="11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7"/>
        <v/>
      </c>
      <c r="L44" s="12"/>
      <c r="M44" s="12"/>
      <c r="N44" s="12"/>
      <c r="O44" s="9"/>
      <c r="P44" s="9"/>
      <c r="Q44" s="13" t="e">
        <f>VLOOKUP(O44, '[1]لیست محصولات 1402'!B:C,2,0)</f>
        <v>#N/A</v>
      </c>
      <c r="R44" s="9"/>
      <c r="S44" s="12" t="e">
        <f>VLOOKUP(O44, '[1]لیست محصولات 1402'!B:F,5,0)</f>
        <v>#N/A</v>
      </c>
      <c r="T44" s="14" t="e">
        <f>VLOOKUP(O44, '[1]لیست محصولات 1402'!B:G,6,0)</f>
        <v>#N/A</v>
      </c>
      <c r="U44" s="15"/>
      <c r="V44" s="16">
        <f t="shared" si="8"/>
        <v>0</v>
      </c>
      <c r="W44" s="12">
        <f t="shared" si="9"/>
        <v>0</v>
      </c>
      <c r="X44" s="14" t="e">
        <f t="shared" si="10"/>
        <v>#N/A</v>
      </c>
      <c r="Y44" s="17"/>
      <c r="Z44" s="14" t="e">
        <f t="shared" si="11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7"/>
        <v/>
      </c>
      <c r="L45" s="12"/>
      <c r="M45" s="12"/>
      <c r="N45" s="12"/>
      <c r="O45" s="9"/>
      <c r="P45" s="9"/>
      <c r="Q45" s="13" t="e">
        <f>VLOOKUP(O45, '[1]لیست محصولات 1402'!B:C,2,0)</f>
        <v>#N/A</v>
      </c>
      <c r="R45" s="9"/>
      <c r="S45" s="12" t="e">
        <f>VLOOKUP(O45, '[1]لیست محصولات 1402'!B:F,5,0)</f>
        <v>#N/A</v>
      </c>
      <c r="T45" s="14" t="e">
        <f>VLOOKUP(O45, '[1]لیست محصولات 1402'!B:G,6,0)</f>
        <v>#N/A</v>
      </c>
      <c r="U45" s="26"/>
      <c r="V45" s="16">
        <f t="shared" si="8"/>
        <v>0</v>
      </c>
      <c r="W45" s="12">
        <f t="shared" si="9"/>
        <v>0</v>
      </c>
      <c r="X45" s="14" t="e">
        <f t="shared" si="10"/>
        <v>#N/A</v>
      </c>
      <c r="Y45" s="17"/>
      <c r="Z45" s="14" t="e">
        <f t="shared" si="11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7"/>
        <v/>
      </c>
      <c r="L46" s="12"/>
      <c r="M46" s="12"/>
      <c r="N46" s="12"/>
      <c r="O46" s="9"/>
      <c r="P46" s="9"/>
      <c r="Q46" s="13" t="e">
        <f>VLOOKUP(O46, '[1]لیست محصولات 1402'!B:C,2,0)</f>
        <v>#N/A</v>
      </c>
      <c r="R46" s="9"/>
      <c r="S46" s="12" t="e">
        <f>VLOOKUP(O46, '[1]لیست محصولات 1402'!B:F,5,0)</f>
        <v>#N/A</v>
      </c>
      <c r="T46" s="14" t="e">
        <f>VLOOKUP(O46, '[1]لیست محصولات 1402'!B:G,6,0)</f>
        <v>#N/A</v>
      </c>
      <c r="U46" s="26"/>
      <c r="V46" s="16">
        <f t="shared" si="8"/>
        <v>0</v>
      </c>
      <c r="W46" s="12">
        <f t="shared" si="9"/>
        <v>0</v>
      </c>
      <c r="X46" s="14" t="e">
        <f t="shared" si="10"/>
        <v>#N/A</v>
      </c>
      <c r="Y46" s="17"/>
      <c r="Z46" s="14" t="e">
        <f t="shared" si="11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7"/>
        <v/>
      </c>
      <c r="L47" s="12"/>
      <c r="M47" s="12"/>
      <c r="N47" s="12"/>
      <c r="O47" s="9"/>
      <c r="P47" s="9"/>
      <c r="Q47" s="13" t="e">
        <f>VLOOKUP(O47, '[1]لیست محصولات 1402'!B:C,2,0)</f>
        <v>#N/A</v>
      </c>
      <c r="R47" s="9"/>
      <c r="S47" s="12" t="e">
        <f>VLOOKUP(O47, '[1]لیست محصولات 1402'!B:F,5,0)</f>
        <v>#N/A</v>
      </c>
      <c r="T47" s="14" t="e">
        <f>VLOOKUP(O47, '[1]لیست محصولات 1402'!B:G,6,0)</f>
        <v>#N/A</v>
      </c>
      <c r="U47" s="15"/>
      <c r="V47" s="16">
        <f t="shared" si="8"/>
        <v>0</v>
      </c>
      <c r="W47" s="12">
        <f t="shared" si="9"/>
        <v>0</v>
      </c>
      <c r="X47" s="14" t="e">
        <f t="shared" si="10"/>
        <v>#N/A</v>
      </c>
      <c r="Y47" s="17"/>
      <c r="Z47" s="14" t="e">
        <f t="shared" si="11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7"/>
        <v/>
      </c>
      <c r="L48" s="12"/>
      <c r="M48" s="12"/>
      <c r="N48" s="12"/>
      <c r="O48" s="9"/>
      <c r="P48" s="9"/>
      <c r="Q48" s="13" t="e">
        <f>VLOOKUP(O48, '[1]لیست محصولات 1402'!B:C,2,0)</f>
        <v>#N/A</v>
      </c>
      <c r="R48" s="9"/>
      <c r="S48" s="12" t="e">
        <f>VLOOKUP(O48, '[1]لیست محصولات 1402'!B:F,5,0)</f>
        <v>#N/A</v>
      </c>
      <c r="T48" s="14" t="e">
        <f>VLOOKUP(O48, '[1]لیست محصولات 1402'!B:G,6,0)</f>
        <v>#N/A</v>
      </c>
      <c r="U48" s="15"/>
      <c r="V48" s="16">
        <f t="shared" si="8"/>
        <v>0</v>
      </c>
      <c r="W48" s="12">
        <f t="shared" si="9"/>
        <v>0</v>
      </c>
      <c r="X48" s="14" t="e">
        <f t="shared" si="10"/>
        <v>#N/A</v>
      </c>
      <c r="Y48" s="17"/>
      <c r="Z48" s="14" t="e">
        <f t="shared" si="11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7"/>
        <v/>
      </c>
      <c r="L49" s="12"/>
      <c r="M49" s="12"/>
      <c r="N49" s="12"/>
      <c r="O49" s="9"/>
      <c r="P49" s="9"/>
      <c r="Q49" s="13" t="e">
        <f>VLOOKUP(O49, '[1]لیست محصولات 1402'!B:C,2,0)</f>
        <v>#N/A</v>
      </c>
      <c r="R49" s="9"/>
      <c r="S49" s="12" t="e">
        <f>VLOOKUP(O49, '[1]لیست محصولات 1402'!B:F,5,0)</f>
        <v>#N/A</v>
      </c>
      <c r="T49" s="14" t="e">
        <f>VLOOKUP(O49, '[1]لیست محصولات 1402'!B:G,6,0)</f>
        <v>#N/A</v>
      </c>
      <c r="U49" s="15"/>
      <c r="V49" s="16">
        <f t="shared" si="8"/>
        <v>0</v>
      </c>
      <c r="W49" s="12">
        <f t="shared" si="9"/>
        <v>0</v>
      </c>
      <c r="X49" s="14" t="e">
        <f t="shared" si="10"/>
        <v>#N/A</v>
      </c>
      <c r="Y49" s="17"/>
      <c r="Z49" s="14" t="e">
        <f t="shared" si="11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7"/>
        <v/>
      </c>
      <c r="L50" s="12"/>
      <c r="M50" s="12"/>
      <c r="N50" s="12"/>
      <c r="O50" s="9"/>
      <c r="P50" s="9"/>
      <c r="Q50" s="13" t="e">
        <f>VLOOKUP(O50, '[1]لیست محصولات 1402'!B:C,2,0)</f>
        <v>#N/A</v>
      </c>
      <c r="R50" s="9"/>
      <c r="S50" s="12" t="e">
        <f>VLOOKUP(O50, '[1]لیست محصولات 1402'!B:F,5,0)</f>
        <v>#N/A</v>
      </c>
      <c r="T50" s="14" t="e">
        <f>VLOOKUP(O50, '[1]لیست محصولات 1402'!B:G,6,0)</f>
        <v>#N/A</v>
      </c>
      <c r="U50" s="26"/>
      <c r="V50" s="16">
        <f t="shared" si="8"/>
        <v>0</v>
      </c>
      <c r="W50" s="12">
        <f t="shared" si="9"/>
        <v>0</v>
      </c>
      <c r="X50" s="14" t="e">
        <f t="shared" si="10"/>
        <v>#N/A</v>
      </c>
      <c r="Y50" s="17"/>
      <c r="Z50" s="14" t="e">
        <f t="shared" si="11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7"/>
        <v/>
      </c>
      <c r="L51" s="12"/>
      <c r="M51" s="12"/>
      <c r="N51" s="12"/>
      <c r="O51" s="9"/>
      <c r="P51" s="9"/>
      <c r="Q51" s="13" t="e">
        <f>VLOOKUP(O51, '[1]لیست محصولات 1402'!B:C,2,0)</f>
        <v>#N/A</v>
      </c>
      <c r="R51" s="9"/>
      <c r="S51" s="12" t="e">
        <f>VLOOKUP(O51, '[1]لیست محصولات 1402'!B:F,5,0)</f>
        <v>#N/A</v>
      </c>
      <c r="T51" s="14" t="e">
        <f>VLOOKUP(O51, '[1]لیست محصولات 1402'!B:G,6,0)</f>
        <v>#N/A</v>
      </c>
      <c r="U51" s="15"/>
      <c r="V51" s="16">
        <f t="shared" si="8"/>
        <v>0</v>
      </c>
      <c r="W51" s="12">
        <f t="shared" si="9"/>
        <v>0</v>
      </c>
      <c r="X51" s="14" t="e">
        <f t="shared" si="10"/>
        <v>#N/A</v>
      </c>
      <c r="Y51" s="17"/>
      <c r="Z51" s="14" t="e">
        <f t="shared" si="11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7"/>
        <v/>
      </c>
      <c r="L52" s="12"/>
      <c r="M52" s="12"/>
      <c r="N52" s="12"/>
      <c r="O52" s="9"/>
      <c r="P52" s="9"/>
      <c r="Q52" s="13" t="e">
        <f>VLOOKUP(O52, '[1]لیست محصولات 1402'!B:C,2,0)</f>
        <v>#N/A</v>
      </c>
      <c r="R52" s="9"/>
      <c r="S52" s="12" t="e">
        <f>VLOOKUP(O52, '[1]لیست محصولات 1402'!B:F,5,0)</f>
        <v>#N/A</v>
      </c>
      <c r="T52" s="14" t="e">
        <f>VLOOKUP(O52, '[1]لیست محصولات 1402'!B:G,6,0)</f>
        <v>#N/A</v>
      </c>
      <c r="U52" s="15"/>
      <c r="V52" s="16">
        <f t="shared" si="8"/>
        <v>0</v>
      </c>
      <c r="W52" s="12">
        <f t="shared" si="9"/>
        <v>0</v>
      </c>
      <c r="X52" s="14" t="e">
        <f t="shared" si="10"/>
        <v>#N/A</v>
      </c>
      <c r="Y52" s="17"/>
      <c r="Z52" s="14" t="e">
        <f t="shared" si="11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7"/>
        <v/>
      </c>
      <c r="L53" s="12"/>
      <c r="M53" s="12"/>
      <c r="N53" s="12"/>
      <c r="O53" s="9"/>
      <c r="P53" s="9"/>
      <c r="Q53" s="13" t="e">
        <f>VLOOKUP(O53, '[1]لیست محصولات 1402'!B:C,2,0)</f>
        <v>#N/A</v>
      </c>
      <c r="R53" s="9"/>
      <c r="S53" s="12" t="e">
        <f>VLOOKUP(O53, '[1]لیست محصولات 1402'!B:F,5,0)</f>
        <v>#N/A</v>
      </c>
      <c r="T53" s="14" t="e">
        <f>VLOOKUP(O53, '[1]لیست محصولات 1402'!B:G,6,0)</f>
        <v>#N/A</v>
      </c>
      <c r="U53" s="15"/>
      <c r="V53" s="16">
        <f t="shared" si="8"/>
        <v>0</v>
      </c>
      <c r="W53" s="12">
        <f t="shared" si="9"/>
        <v>0</v>
      </c>
      <c r="X53" s="14" t="e">
        <f t="shared" si="10"/>
        <v>#N/A</v>
      </c>
      <c r="Y53" s="17"/>
      <c r="Z53" s="14" t="e">
        <f t="shared" si="11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7"/>
        <v/>
      </c>
      <c r="L54" s="12"/>
      <c r="M54" s="12"/>
      <c r="N54" s="12"/>
      <c r="O54" s="9"/>
      <c r="P54" s="9"/>
      <c r="Q54" s="13" t="e">
        <f>VLOOKUP(O54, '[1]لیست محصولات 1402'!B:C,2,0)</f>
        <v>#N/A</v>
      </c>
      <c r="R54" s="9"/>
      <c r="S54" s="12" t="e">
        <f>VLOOKUP(O54, '[1]لیست محصولات 1402'!B:F,5,0)</f>
        <v>#N/A</v>
      </c>
      <c r="T54" s="14" t="e">
        <f>VLOOKUP(O54, '[1]لیست محصولات 1402'!B:G,6,0)</f>
        <v>#N/A</v>
      </c>
      <c r="U54" s="15"/>
      <c r="V54" s="16">
        <f t="shared" si="8"/>
        <v>0</v>
      </c>
      <c r="W54" s="12">
        <f t="shared" si="9"/>
        <v>0</v>
      </c>
      <c r="X54" s="14" t="e">
        <f t="shared" si="10"/>
        <v>#N/A</v>
      </c>
      <c r="Y54" s="17"/>
      <c r="Z54" s="14" t="e">
        <f t="shared" si="11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7"/>
        <v/>
      </c>
      <c r="L55" s="12"/>
      <c r="M55" s="12"/>
      <c r="N55" s="12"/>
      <c r="O55" s="9"/>
      <c r="P55" s="9"/>
      <c r="Q55" s="13" t="e">
        <f>VLOOKUP(O55, '[1]لیست محصولات 1402'!B:C,2,0)</f>
        <v>#N/A</v>
      </c>
      <c r="R55" s="9"/>
      <c r="S55" s="12" t="e">
        <f>VLOOKUP(O55, '[1]لیست محصولات 1402'!B:F,5,0)</f>
        <v>#N/A</v>
      </c>
      <c r="T55" s="14" t="e">
        <f>VLOOKUP(O55, '[1]لیست محصولات 1402'!B:G,6,0)</f>
        <v>#N/A</v>
      </c>
      <c r="U55" s="26"/>
      <c r="V55" s="16">
        <f t="shared" si="8"/>
        <v>0</v>
      </c>
      <c r="W55" s="12">
        <f t="shared" si="9"/>
        <v>0</v>
      </c>
      <c r="X55" s="14" t="e">
        <f t="shared" si="10"/>
        <v>#N/A</v>
      </c>
      <c r="Y55" s="17"/>
      <c r="Z55" s="14" t="e">
        <f t="shared" si="11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7"/>
        <v/>
      </c>
      <c r="L56" s="12"/>
      <c r="M56" s="12"/>
      <c r="N56" s="12"/>
      <c r="O56" s="9"/>
      <c r="P56" s="9"/>
      <c r="Q56" s="13" t="e">
        <f>VLOOKUP(O56, '[1]لیست محصولات 1402'!B:C,2,0)</f>
        <v>#N/A</v>
      </c>
      <c r="R56" s="9"/>
      <c r="S56" s="12" t="e">
        <f>VLOOKUP(O56, '[1]لیست محصولات 1402'!B:F,5,0)</f>
        <v>#N/A</v>
      </c>
      <c r="T56" s="14" t="e">
        <f>VLOOKUP(O56, '[1]لیست محصولات 1402'!B:G,6,0)</f>
        <v>#N/A</v>
      </c>
      <c r="U56" s="15"/>
      <c r="V56" s="16">
        <f t="shared" si="8"/>
        <v>0</v>
      </c>
      <c r="W56" s="12">
        <f t="shared" si="9"/>
        <v>0</v>
      </c>
      <c r="X56" s="14" t="e">
        <f t="shared" si="10"/>
        <v>#N/A</v>
      </c>
      <c r="Y56" s="17"/>
      <c r="Z56" s="14" t="e">
        <f t="shared" si="11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7"/>
        <v/>
      </c>
      <c r="L57" s="12"/>
      <c r="M57" s="12"/>
      <c r="N57" s="12"/>
      <c r="O57" s="9"/>
      <c r="P57" s="9"/>
      <c r="Q57" s="13" t="e">
        <f>VLOOKUP(O57, '[1]لیست محصولات 1402'!B:C,2,0)</f>
        <v>#N/A</v>
      </c>
      <c r="R57" s="9"/>
      <c r="S57" s="12" t="e">
        <f>VLOOKUP(O57, '[1]لیست محصولات 1402'!B:F,5,0)</f>
        <v>#N/A</v>
      </c>
      <c r="T57" s="14" t="e">
        <f>VLOOKUP(O57, '[1]لیست محصولات 1402'!B:G,6,0)</f>
        <v>#N/A</v>
      </c>
      <c r="U57" s="15"/>
      <c r="V57" s="16">
        <f t="shared" si="8"/>
        <v>0</v>
      </c>
      <c r="W57" s="12">
        <f t="shared" si="9"/>
        <v>0</v>
      </c>
      <c r="X57" s="14" t="e">
        <f t="shared" si="10"/>
        <v>#N/A</v>
      </c>
      <c r="Y57" s="17"/>
      <c r="Z57" s="14" t="e">
        <f t="shared" si="11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7"/>
        <v/>
      </c>
      <c r="L58" s="12"/>
      <c r="M58" s="12"/>
      <c r="N58" s="12"/>
      <c r="O58" s="9"/>
      <c r="P58" s="9"/>
      <c r="Q58" s="13" t="e">
        <f>VLOOKUP(O58, '[1]لیست محصولات 1402'!B:C,2,0)</f>
        <v>#N/A</v>
      </c>
      <c r="R58" s="9"/>
      <c r="S58" s="12" t="e">
        <f>VLOOKUP(O58, '[1]لیست محصولات 1402'!B:F,5,0)</f>
        <v>#N/A</v>
      </c>
      <c r="T58" s="14" t="e">
        <f>VLOOKUP(O58, '[1]لیست محصولات 1402'!B:G,6,0)</f>
        <v>#N/A</v>
      </c>
      <c r="U58" s="15"/>
      <c r="V58" s="16">
        <f t="shared" si="8"/>
        <v>0</v>
      </c>
      <c r="W58" s="12">
        <f t="shared" si="9"/>
        <v>0</v>
      </c>
      <c r="X58" s="14" t="e">
        <f t="shared" si="10"/>
        <v>#N/A</v>
      </c>
      <c r="Y58" s="17"/>
      <c r="Z58" s="14" t="e">
        <f t="shared" si="11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7"/>
        <v/>
      </c>
      <c r="L59" s="12"/>
      <c r="M59" s="12"/>
      <c r="N59" s="12"/>
      <c r="O59" s="9"/>
      <c r="P59" s="9"/>
      <c r="Q59" s="13" t="e">
        <f>VLOOKUP(O59, '[1]لیست محصولات 1402'!B:C,2,0)</f>
        <v>#N/A</v>
      </c>
      <c r="R59" s="9"/>
      <c r="S59" s="12" t="e">
        <f>VLOOKUP(O59, '[1]لیست محصولات 1402'!B:F,5,0)</f>
        <v>#N/A</v>
      </c>
      <c r="T59" s="14" t="e">
        <f>VLOOKUP(O59, '[1]لیست محصولات 1402'!B:G,6,0)</f>
        <v>#N/A</v>
      </c>
      <c r="U59" s="15"/>
      <c r="V59" s="16">
        <f t="shared" si="8"/>
        <v>0</v>
      </c>
      <c r="W59" s="12">
        <f t="shared" si="9"/>
        <v>0</v>
      </c>
      <c r="X59" s="14" t="e">
        <f t="shared" si="10"/>
        <v>#N/A</v>
      </c>
      <c r="Y59" s="17"/>
      <c r="Z59" s="14" t="e">
        <f t="shared" si="11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7"/>
        <v/>
      </c>
      <c r="L60" s="12"/>
      <c r="M60" s="12"/>
      <c r="N60" s="12"/>
      <c r="O60" s="9"/>
      <c r="P60" s="9"/>
      <c r="Q60" s="13" t="e">
        <f>VLOOKUP(O60, '[1]لیست محصولات 1402'!B:C,2,0)</f>
        <v>#N/A</v>
      </c>
      <c r="R60" s="9"/>
      <c r="S60" s="12" t="e">
        <f>VLOOKUP(O60, '[1]لیست محصولات 1402'!B:F,5,0)</f>
        <v>#N/A</v>
      </c>
      <c r="T60" s="14" t="e">
        <f>VLOOKUP(O60, '[1]لیست محصولات 1402'!B:G,6,0)</f>
        <v>#N/A</v>
      </c>
      <c r="U60" s="15"/>
      <c r="V60" s="16">
        <f t="shared" si="8"/>
        <v>0</v>
      </c>
      <c r="W60" s="12">
        <f t="shared" si="9"/>
        <v>0</v>
      </c>
      <c r="X60" s="14" t="e">
        <f t="shared" si="10"/>
        <v>#N/A</v>
      </c>
      <c r="Y60" s="17"/>
      <c r="Z60" s="14" t="e">
        <f t="shared" si="11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7"/>
        <v/>
      </c>
      <c r="L61" s="12"/>
      <c r="M61" s="12"/>
      <c r="N61" s="12"/>
      <c r="O61" s="9"/>
      <c r="P61" s="9"/>
      <c r="Q61" s="13" t="e">
        <f>VLOOKUP(O61, '[1]لیست محصولات 1402'!B:C,2,0)</f>
        <v>#N/A</v>
      </c>
      <c r="R61" s="9"/>
      <c r="S61" s="12" t="e">
        <f>VLOOKUP(O61, '[1]لیست محصولات 1402'!B:F,5,0)</f>
        <v>#N/A</v>
      </c>
      <c r="T61" s="14" t="e">
        <f>VLOOKUP(O61, '[1]لیست محصولات 1402'!B:G,6,0)</f>
        <v>#N/A</v>
      </c>
      <c r="U61" s="15"/>
      <c r="V61" s="16">
        <f t="shared" si="8"/>
        <v>0</v>
      </c>
      <c r="W61" s="12">
        <f t="shared" si="9"/>
        <v>0</v>
      </c>
      <c r="X61" s="14" t="e">
        <f t="shared" si="10"/>
        <v>#N/A</v>
      </c>
      <c r="Y61" s="17"/>
      <c r="Z61" s="14" t="e">
        <f t="shared" si="11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7"/>
        <v/>
      </c>
      <c r="L62" s="12"/>
      <c r="M62" s="12"/>
      <c r="N62" s="12"/>
      <c r="O62" s="9"/>
      <c r="P62" s="9"/>
      <c r="Q62" s="13" t="e">
        <f>VLOOKUP(O62, '[1]لیست محصولات 1402'!B:C,2,0)</f>
        <v>#N/A</v>
      </c>
      <c r="R62" s="9"/>
      <c r="S62" s="12" t="e">
        <f>VLOOKUP(O62, '[1]لیست محصولات 1402'!B:F,5,0)</f>
        <v>#N/A</v>
      </c>
      <c r="T62" s="14" t="e">
        <f>VLOOKUP(O62, '[1]لیست محصولات 1402'!B:G,6,0)</f>
        <v>#N/A</v>
      </c>
      <c r="U62" s="15"/>
      <c r="V62" s="16">
        <f t="shared" si="8"/>
        <v>0</v>
      </c>
      <c r="W62" s="12">
        <f t="shared" si="9"/>
        <v>0</v>
      </c>
      <c r="X62" s="14" t="e">
        <f t="shared" si="10"/>
        <v>#N/A</v>
      </c>
      <c r="Y62" s="17"/>
      <c r="Z62" s="14" t="e">
        <f t="shared" si="11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7"/>
        <v/>
      </c>
      <c r="L63" s="12"/>
      <c r="M63" s="12"/>
      <c r="N63" s="12"/>
      <c r="O63" s="9"/>
      <c r="P63" s="9"/>
      <c r="Q63" s="13" t="e">
        <f>VLOOKUP(O63, '[1]لیست محصولات 1402'!B:C,2,0)</f>
        <v>#N/A</v>
      </c>
      <c r="R63" s="9"/>
      <c r="S63" s="12" t="e">
        <f>VLOOKUP(O63, '[1]لیست محصولات 1402'!B:F,5,0)</f>
        <v>#N/A</v>
      </c>
      <c r="T63" s="14" t="e">
        <f>VLOOKUP(O63, '[1]لیست محصولات 1402'!B:G,6,0)</f>
        <v>#N/A</v>
      </c>
      <c r="U63" s="15"/>
      <c r="V63" s="16">
        <f t="shared" si="8"/>
        <v>0</v>
      </c>
      <c r="W63" s="12">
        <f t="shared" si="9"/>
        <v>0</v>
      </c>
      <c r="X63" s="14" t="e">
        <f t="shared" si="10"/>
        <v>#N/A</v>
      </c>
      <c r="Y63" s="17"/>
      <c r="Z63" s="14" t="e">
        <f t="shared" si="11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7"/>
        <v/>
      </c>
      <c r="L64" s="12"/>
      <c r="M64" s="12"/>
      <c r="N64" s="12"/>
      <c r="O64" s="9"/>
      <c r="P64" s="9"/>
      <c r="Q64" s="13" t="e">
        <f>VLOOKUP(O64, '[1]لیست محصولات 1402'!B:C,2,0)</f>
        <v>#N/A</v>
      </c>
      <c r="R64" s="9"/>
      <c r="S64" s="12" t="e">
        <f>VLOOKUP(O64, '[1]لیست محصولات 1402'!B:F,5,0)</f>
        <v>#N/A</v>
      </c>
      <c r="T64" s="14" t="e">
        <f>VLOOKUP(O64, '[1]لیست محصولات 1402'!B:G,6,0)</f>
        <v>#N/A</v>
      </c>
      <c r="U64" s="15"/>
      <c r="V64" s="16">
        <f t="shared" si="8"/>
        <v>0</v>
      </c>
      <c r="W64" s="12">
        <f t="shared" si="9"/>
        <v>0</v>
      </c>
      <c r="X64" s="14" t="e">
        <f t="shared" si="10"/>
        <v>#N/A</v>
      </c>
      <c r="Y64" s="17"/>
      <c r="Z64" s="14" t="e">
        <f t="shared" si="11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7"/>
        <v/>
      </c>
      <c r="L65" s="12"/>
      <c r="M65" s="12"/>
      <c r="N65" s="12"/>
      <c r="O65" s="9"/>
      <c r="P65" s="9"/>
      <c r="Q65" s="13" t="e">
        <f>VLOOKUP(O65, '[1]لیست محصولات 1402'!B:C,2,0)</f>
        <v>#N/A</v>
      </c>
      <c r="R65" s="9"/>
      <c r="S65" s="12" t="e">
        <f>VLOOKUP(O65, '[1]لیست محصولات 1402'!B:F,5,0)</f>
        <v>#N/A</v>
      </c>
      <c r="T65" s="14" t="e">
        <f>VLOOKUP(O65, '[1]لیست محصولات 1402'!B:G,6,0)</f>
        <v>#N/A</v>
      </c>
      <c r="U65" s="26"/>
      <c r="V65" s="16">
        <f t="shared" si="8"/>
        <v>0</v>
      </c>
      <c r="W65" s="12">
        <f t="shared" si="9"/>
        <v>0</v>
      </c>
      <c r="X65" s="14" t="e">
        <f t="shared" si="10"/>
        <v>#N/A</v>
      </c>
      <c r="Y65" s="17"/>
      <c r="Z65" s="14" t="e">
        <f t="shared" si="11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1402'!B:C,2,0)</f>
        <v>#N/A</v>
      </c>
      <c r="R66" s="9"/>
      <c r="S66" s="12" t="e">
        <f>VLOOKUP(O66, '[1]لیست محصولات 1402'!B:F,5,0)</f>
        <v>#N/A</v>
      </c>
      <c r="T66" s="14" t="e">
        <f>VLOOKUP(O66, '[1]لیست محصولات 1402'!B:G,6,0)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1402'!B:C,2,0)</f>
        <v>#N/A</v>
      </c>
      <c r="R67" s="9"/>
      <c r="S67" s="12" t="e">
        <f>VLOOKUP(O67, '[1]لیست محصولات 1402'!B:F,5,0)</f>
        <v>#N/A</v>
      </c>
      <c r="T67" s="14" t="e">
        <f>VLOOKUP(O67, '[1]لیست محصولات 1402'!B:G,6,0)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1402'!B:C,2,0)</f>
        <v>#N/A</v>
      </c>
      <c r="R68" s="9"/>
      <c r="S68" s="12" t="e">
        <f>VLOOKUP(O68, '[1]لیست محصولات 1402'!B:F,5,0)</f>
        <v>#N/A</v>
      </c>
      <c r="T68" s="14" t="e">
        <f>VLOOKUP(O68, '[1]لیست محصولات 1402'!B:G,6,0)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ref="AH68:AH131" si="18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1402'!B:C,2,0)</f>
        <v>#N/A</v>
      </c>
      <c r="R69" s="9"/>
      <c r="S69" s="12" t="e">
        <f>VLOOKUP(O69, '[1]لیست محصولات 1402'!B:F,5,0)</f>
        <v>#N/A</v>
      </c>
      <c r="T69" s="14" t="e">
        <f>VLOOKUP(O69, '[1]لیست محصولات 1402'!B:G,6,0)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1402'!B:C,2,0)</f>
        <v>#N/A</v>
      </c>
      <c r="R70" s="9"/>
      <c r="S70" s="12" t="e">
        <f>VLOOKUP(O70, '[1]لیست محصولات 1402'!B:F,5,0)</f>
        <v>#N/A</v>
      </c>
      <c r="T70" s="14" t="e">
        <f>VLOOKUP(O70, '[1]لیست محصولات 1402'!B:G,6,0)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1402'!B:C,2,0)</f>
        <v>#N/A</v>
      </c>
      <c r="R71" s="9"/>
      <c r="S71" s="12" t="e">
        <f>VLOOKUP(O71, '[1]لیست محصولات 1402'!B:F,5,0)</f>
        <v>#N/A</v>
      </c>
      <c r="T71" s="14" t="e">
        <f>VLOOKUP(O71, '[1]لیست محصولات 1402'!B:G,6,0)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1402'!B:C,2,0)</f>
        <v>#N/A</v>
      </c>
      <c r="R72" s="9"/>
      <c r="S72" s="12" t="e">
        <f>VLOOKUP(O72, '[1]لیست محصولات 1402'!B:F,5,0)</f>
        <v>#N/A</v>
      </c>
      <c r="T72" s="14" t="e">
        <f>VLOOKUP(O72, '[1]لیست محصولات 1402'!B:G,6,0)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1402'!B:C,2,0)</f>
        <v>#N/A</v>
      </c>
      <c r="R73" s="9"/>
      <c r="S73" s="12" t="e">
        <f>VLOOKUP(O73, '[1]لیست محصولات 1402'!B:F,5,0)</f>
        <v>#N/A</v>
      </c>
      <c r="T73" s="14" t="e">
        <f>VLOOKUP(O73, '[1]لیست محصولات 1402'!B:G,6,0)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1402'!B:C,2,0)</f>
        <v>#N/A</v>
      </c>
      <c r="R74" s="9"/>
      <c r="S74" s="12" t="e">
        <f>VLOOKUP(O74, '[1]لیست محصولات 1402'!B:F,5,0)</f>
        <v>#N/A</v>
      </c>
      <c r="T74" s="14" t="e">
        <f>VLOOKUP(O74, '[1]لیست محصولات 1402'!B:G,6,0)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1402'!B:C,2,0)</f>
        <v>#N/A</v>
      </c>
      <c r="R75" s="9"/>
      <c r="S75" s="12" t="e">
        <f>VLOOKUP(O75, '[1]لیست محصولات 1402'!B:F,5,0)</f>
        <v>#N/A</v>
      </c>
      <c r="T75" s="14" t="e">
        <f>VLOOKUP(O75, '[1]لیست محصولات 1402'!B:G,6,0)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1402'!B:C,2,0)</f>
        <v>#N/A</v>
      </c>
      <c r="R76" s="9"/>
      <c r="S76" s="12" t="e">
        <f>VLOOKUP(O76, '[1]لیست محصولات 1402'!B:F,5,0)</f>
        <v>#N/A</v>
      </c>
      <c r="T76" s="14" t="e">
        <f>VLOOKUP(O76, '[1]لیست محصولات 1402'!B:G,6,0)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1402'!B:C,2,0)</f>
        <v>#N/A</v>
      </c>
      <c r="R77" s="9"/>
      <c r="S77" s="12" t="e">
        <f>VLOOKUP(O77, '[1]لیست محصولات 1402'!B:F,5,0)</f>
        <v>#N/A</v>
      </c>
      <c r="T77" s="14" t="e">
        <f>VLOOKUP(O77, '[1]لیست محصولات 1402'!B:G,6,0)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1402'!B:C,2,0)</f>
        <v>#N/A</v>
      </c>
      <c r="R78" s="9"/>
      <c r="S78" s="12" t="e">
        <f>VLOOKUP(O78, '[1]لیست محصولات 1402'!B:F,5,0)</f>
        <v>#N/A</v>
      </c>
      <c r="T78" s="14" t="e">
        <f>VLOOKUP(O78, '[1]لیست محصولات 1402'!B:G,6,0)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1402'!B:C,2,0)</f>
        <v>#N/A</v>
      </c>
      <c r="R79" s="9"/>
      <c r="S79" s="12" t="e">
        <f>VLOOKUP(O79, '[1]لیست محصولات 1402'!B:F,5,0)</f>
        <v>#N/A</v>
      </c>
      <c r="T79" s="14" t="e">
        <f>VLOOKUP(O79, '[1]لیست محصولات 1402'!B:G,6,0)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1402'!B:C,2,0)</f>
        <v>#N/A</v>
      </c>
      <c r="R80" s="9"/>
      <c r="S80" s="12" t="e">
        <f>VLOOKUP(O80, '[1]لیست محصولات 1402'!B:F,5,0)</f>
        <v>#N/A</v>
      </c>
      <c r="T80" s="14" t="e">
        <f>VLOOKUP(O80, '[1]لیست محصولات 1402'!B:G,6,0)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1402'!B:C,2,0)</f>
        <v>#N/A</v>
      </c>
      <c r="R81" s="9"/>
      <c r="S81" s="12" t="e">
        <f>VLOOKUP(O81, '[1]لیست محصولات 1402'!B:F,5,0)</f>
        <v>#N/A</v>
      </c>
      <c r="T81" s="14" t="e">
        <f>VLOOKUP(O81, '[1]لیست محصولات 1402'!B:G,6,0)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1402'!B:C,2,0)</f>
        <v>#N/A</v>
      </c>
      <c r="R82" s="9"/>
      <c r="S82" s="12" t="e">
        <f>VLOOKUP(O82, '[1]لیست محصولات 1402'!B:F,5,0)</f>
        <v>#N/A</v>
      </c>
      <c r="T82" s="14" t="e">
        <f>VLOOKUP(O82, '[1]لیست محصولات 1402'!B:G,6,0)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1402'!B:C,2,0)</f>
        <v>#N/A</v>
      </c>
      <c r="R83" s="9"/>
      <c r="S83" s="12" t="e">
        <f>VLOOKUP(O83, '[1]لیست محصولات 1402'!B:F,5,0)</f>
        <v>#N/A</v>
      </c>
      <c r="T83" s="14" t="e">
        <f>VLOOKUP(O83, '[1]لیست محصولات 1402'!B:G,6,0)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1402'!B:C,2,0)</f>
        <v>#N/A</v>
      </c>
      <c r="R84" s="9"/>
      <c r="S84" s="12" t="e">
        <f>VLOOKUP(O84, '[1]لیست محصولات 1402'!B:F,5,0)</f>
        <v>#N/A</v>
      </c>
      <c r="T84" s="14" t="e">
        <f>VLOOKUP(O84, '[1]لیست محصولات 1402'!B:G,6,0)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1402'!B:C,2,0)</f>
        <v>#N/A</v>
      </c>
      <c r="R85" s="9"/>
      <c r="S85" s="12" t="e">
        <f>VLOOKUP(O85, '[1]لیست محصولات 1402'!B:F,5,0)</f>
        <v>#N/A</v>
      </c>
      <c r="T85" s="14" t="e">
        <f>VLOOKUP(O85, '[1]لیست محصولات 1402'!B:G,6,0)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1402'!B:C,2,0)</f>
        <v>#N/A</v>
      </c>
      <c r="R86" s="9"/>
      <c r="S86" s="12" t="e">
        <f>VLOOKUP(O86, '[1]لیست محصولات 1402'!B:F,5,0)</f>
        <v>#N/A</v>
      </c>
      <c r="T86" s="14" t="e">
        <f>VLOOKUP(O86, '[1]لیست محصولات 1402'!B:G,6,0)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1402'!B:C,2,0)</f>
        <v>#N/A</v>
      </c>
      <c r="R87" s="9"/>
      <c r="S87" s="12" t="e">
        <f>VLOOKUP(O87, '[1]لیست محصولات 1402'!B:F,5,0)</f>
        <v>#N/A</v>
      </c>
      <c r="T87" s="14" t="e">
        <f>VLOOKUP(O87, '[1]لیست محصولات 1402'!B:G,6,0)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1402'!B:C,2,0)</f>
        <v>#N/A</v>
      </c>
      <c r="R88" s="9"/>
      <c r="S88" s="12" t="e">
        <f>VLOOKUP(O88, '[1]لیست محصولات 1402'!B:F,5,0)</f>
        <v>#N/A</v>
      </c>
      <c r="T88" s="14" t="e">
        <f>VLOOKUP(O88, '[1]لیست محصولات 1402'!B:G,6,0)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1402'!B:C,2,0)</f>
        <v>#N/A</v>
      </c>
      <c r="R89" s="9"/>
      <c r="S89" s="12" t="e">
        <f>VLOOKUP(O89, '[1]لیست محصولات 1402'!B:F,5,0)</f>
        <v>#N/A</v>
      </c>
      <c r="T89" s="14" t="e">
        <f>VLOOKUP(O89, '[1]لیست محصولات 1402'!B:G,6,0)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1402'!B:C,2,0)</f>
        <v>#N/A</v>
      </c>
      <c r="R90" s="9"/>
      <c r="S90" s="12" t="e">
        <f>VLOOKUP(O90, '[1]لیست محصولات 1402'!B:F,5,0)</f>
        <v>#N/A</v>
      </c>
      <c r="T90" s="14" t="e">
        <f>VLOOKUP(O90, '[1]لیست محصولات 1402'!B:G,6,0)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1402'!B:C,2,0)</f>
        <v>#N/A</v>
      </c>
      <c r="R91" s="9"/>
      <c r="S91" s="12" t="e">
        <f>VLOOKUP(O91, '[1]لیست محصولات 1402'!B:F,5,0)</f>
        <v>#N/A</v>
      </c>
      <c r="T91" s="14" t="e">
        <f>VLOOKUP(O91, '[1]لیست محصولات 1402'!B:G,6,0)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1402'!B:C,2,0)</f>
        <v>#N/A</v>
      </c>
      <c r="R92" s="9"/>
      <c r="S92" s="12" t="e">
        <f>VLOOKUP(O92, '[1]لیست محصولات 1402'!B:F,5,0)</f>
        <v>#N/A</v>
      </c>
      <c r="T92" s="14" t="e">
        <f>VLOOKUP(O92, '[1]لیست محصولات 1402'!B:G,6,0)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1402'!B:C,2,0)</f>
        <v>#N/A</v>
      </c>
      <c r="R93" s="9"/>
      <c r="S93" s="12" t="e">
        <f>VLOOKUP(O93, '[1]لیست محصولات 1402'!B:F,5,0)</f>
        <v>#N/A</v>
      </c>
      <c r="T93" s="14" t="e">
        <f>VLOOKUP(O93, '[1]لیست محصولات 1402'!B:G,6,0)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1402'!B:C,2,0)</f>
        <v>#N/A</v>
      </c>
      <c r="R94" s="9"/>
      <c r="S94" s="12" t="e">
        <f>VLOOKUP(O94, '[1]لیست محصولات 1402'!B:F,5,0)</f>
        <v>#N/A</v>
      </c>
      <c r="T94" s="14" t="e">
        <f>VLOOKUP(O94, '[1]لیست محصولات 1402'!B:G,6,0)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1402'!B:C,2,0)</f>
        <v>#N/A</v>
      </c>
      <c r="R95" s="9"/>
      <c r="S95" s="12" t="e">
        <f>VLOOKUP(O95, '[1]لیست محصولات 1402'!B:F,5,0)</f>
        <v>#N/A</v>
      </c>
      <c r="T95" s="14" t="e">
        <f>VLOOKUP(O95, '[1]لیست محصولات 1402'!B:G,6,0)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1402'!B:C,2,0)</f>
        <v>#N/A</v>
      </c>
      <c r="R96" s="9"/>
      <c r="S96" s="12" t="e">
        <f>VLOOKUP(O96, '[1]لیست محصولات 1402'!B:F,5,0)</f>
        <v>#N/A</v>
      </c>
      <c r="T96" s="14" t="e">
        <f>VLOOKUP(O96, '[1]لیست محصولات 1402'!B:G,6,0)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1402'!B:C,2,0)</f>
        <v>#N/A</v>
      </c>
      <c r="R97" s="9"/>
      <c r="S97" s="12" t="e">
        <f>VLOOKUP(O97, '[1]لیست محصولات 1402'!B:F,5,0)</f>
        <v>#N/A</v>
      </c>
      <c r="T97" s="14" t="e">
        <f>VLOOKUP(O97, '[1]لیست محصولات 1402'!B:G,6,0)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1402'!B:C,2,0)</f>
        <v>#N/A</v>
      </c>
      <c r="R98" s="9"/>
      <c r="S98" s="12" t="e">
        <f>VLOOKUP(O98, '[1]لیست محصولات 1402'!B:F,5,0)</f>
        <v>#N/A</v>
      </c>
      <c r="T98" s="14" t="e">
        <f>VLOOKUP(O98, '[1]لیست محصولات 1402'!B:G,6,0)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1402'!B:C,2,0)</f>
        <v>#N/A</v>
      </c>
      <c r="R99" s="9"/>
      <c r="S99" s="12" t="e">
        <f>VLOOKUP(O99, '[1]لیست محصولات 1402'!B:F,5,0)</f>
        <v>#N/A</v>
      </c>
      <c r="T99" s="14" t="e">
        <f>VLOOKUP(O99, '[1]لیست محصولات 1402'!B:G,6,0)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1402'!B:C,2,0)</f>
        <v>#N/A</v>
      </c>
      <c r="R100" s="9"/>
      <c r="S100" s="12" t="e">
        <f>VLOOKUP(O100, '[1]لیست محصولات 1402'!B:F,5,0)</f>
        <v>#N/A</v>
      </c>
      <c r="T100" s="14" t="e">
        <f>VLOOKUP(O100, '[1]لیست محصولات 1402'!B:G,6,0)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1402'!B:C,2,0)</f>
        <v>#N/A</v>
      </c>
      <c r="R101" s="9"/>
      <c r="S101" s="12" t="e">
        <f>VLOOKUP(O101, '[1]لیست محصولات 1402'!B:F,5,0)</f>
        <v>#N/A</v>
      </c>
      <c r="T101" s="14" t="e">
        <f>VLOOKUP(O101, '[1]لیست محصولات 1402'!B:G,6,0)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1402'!B:C,2,0)</f>
        <v>#N/A</v>
      </c>
      <c r="R102" s="9"/>
      <c r="S102" s="12" t="e">
        <f>VLOOKUP(O102, '[1]لیست محصولات 1402'!B:F,5,0)</f>
        <v>#N/A</v>
      </c>
      <c r="T102" s="14" t="e">
        <f>VLOOKUP(O102, '[1]لیست محصولات 1402'!B:G,6,0)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1402'!B:C,2,0)</f>
        <v>#N/A</v>
      </c>
      <c r="R103" s="9"/>
      <c r="S103" s="12" t="e">
        <f>VLOOKUP(O103, '[1]لیست محصولات 1402'!B:F,5,0)</f>
        <v>#N/A</v>
      </c>
      <c r="T103" s="14" t="e">
        <f>VLOOKUP(O103, '[1]لیست محصولات 1402'!B:G,6,0)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1402'!B:C,2,0)</f>
        <v>#N/A</v>
      </c>
      <c r="R104" s="9"/>
      <c r="S104" s="12" t="e">
        <f>VLOOKUP(O104, '[1]لیست محصولات 1402'!B:F,5,0)</f>
        <v>#N/A</v>
      </c>
      <c r="T104" s="14" t="e">
        <f>VLOOKUP(O104, '[1]لیست محصولات 1402'!B:G,6,0)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1402'!B:C,2,0)</f>
        <v>#N/A</v>
      </c>
      <c r="R105" s="9"/>
      <c r="S105" s="12" t="e">
        <f>VLOOKUP(O105, '[1]لیست محصولات 1402'!B:F,5,0)</f>
        <v>#N/A</v>
      </c>
      <c r="T105" s="14" t="e">
        <f>VLOOKUP(O105, '[1]لیست محصولات 1402'!B:G,6,0)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1402'!B:C,2,0)</f>
        <v>#N/A</v>
      </c>
      <c r="R106" s="9"/>
      <c r="S106" s="12" t="e">
        <f>VLOOKUP(O106, '[1]لیست محصولات 1402'!B:F,5,0)</f>
        <v>#N/A</v>
      </c>
      <c r="T106" s="14" t="e">
        <f>VLOOKUP(O106, '[1]لیست محصولات 1402'!B:G,6,0)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1402'!B:C,2,0)</f>
        <v>#N/A</v>
      </c>
      <c r="R107" s="9"/>
      <c r="S107" s="12" t="e">
        <f>VLOOKUP(O107, '[1]لیست محصولات 1402'!B:F,5,0)</f>
        <v>#N/A</v>
      </c>
      <c r="T107" s="14" t="e">
        <f>VLOOKUP(O107, '[1]لیست محصولات 1402'!B:G,6,0)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1402'!B:C,2,0)</f>
        <v>#N/A</v>
      </c>
      <c r="R108" s="9"/>
      <c r="S108" s="12" t="e">
        <f>VLOOKUP(O108, '[1]لیست محصولات 1402'!B:F,5,0)</f>
        <v>#N/A</v>
      </c>
      <c r="T108" s="14" t="e">
        <f>VLOOKUP(O108, '[1]لیست محصولات 1402'!B:G,6,0)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1402'!B:C,2,0)</f>
        <v>#N/A</v>
      </c>
      <c r="R109" s="9"/>
      <c r="S109" s="12" t="e">
        <f>VLOOKUP(O109, '[1]لیست محصولات 1402'!B:F,5,0)</f>
        <v>#N/A</v>
      </c>
      <c r="T109" s="14" t="e">
        <f>VLOOKUP(O109, '[1]لیست محصولات 1402'!B:G,6,0)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1402'!B:C,2,0)</f>
        <v>#N/A</v>
      </c>
      <c r="R110" s="9"/>
      <c r="S110" s="12" t="e">
        <f>VLOOKUP(O110, '[1]لیست محصولات 1402'!B:F,5,0)</f>
        <v>#N/A</v>
      </c>
      <c r="T110" s="14" t="e">
        <f>VLOOKUP(O110, '[1]لیست محصولات 1402'!B:G,6,0)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1402'!B:C,2,0)</f>
        <v>#N/A</v>
      </c>
      <c r="R111" s="9"/>
      <c r="S111" s="12" t="e">
        <f>VLOOKUP(O111, '[1]لیست محصولات 1402'!B:F,5,0)</f>
        <v>#N/A</v>
      </c>
      <c r="T111" s="14" t="e">
        <f>VLOOKUP(O111, '[1]لیست محصولات 1402'!B:G,6,0)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1402'!B:C,2,0)</f>
        <v>#N/A</v>
      </c>
      <c r="R112" s="9"/>
      <c r="S112" s="12" t="e">
        <f>VLOOKUP(O112, '[1]لیست محصولات 1402'!B:F,5,0)</f>
        <v>#N/A</v>
      </c>
      <c r="T112" s="14" t="e">
        <f>VLOOKUP(O112, '[1]لیست محصولات 1402'!B:G,6,0)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1402'!B:C,2,0)</f>
        <v>#N/A</v>
      </c>
      <c r="R113" s="9"/>
      <c r="S113" s="12" t="e">
        <f>VLOOKUP(O113, '[1]لیست محصولات 1402'!B:F,5,0)</f>
        <v>#N/A</v>
      </c>
      <c r="T113" s="14" t="e">
        <f>VLOOKUP(O113, '[1]لیست محصولات 1402'!B:G,6,0)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1402'!B:C,2,0)</f>
        <v>#N/A</v>
      </c>
      <c r="R114" s="9"/>
      <c r="S114" s="12" t="e">
        <f>VLOOKUP(O114, '[1]لیست محصولات 1402'!B:F,5,0)</f>
        <v>#N/A</v>
      </c>
      <c r="T114" s="14" t="e">
        <f>VLOOKUP(O114, '[1]لیست محصولات 1402'!B:G,6,0)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1402'!B:C,2,0)</f>
        <v>#N/A</v>
      </c>
      <c r="R115" s="9"/>
      <c r="S115" s="12" t="e">
        <f>VLOOKUP(O115, '[1]لیست محصولات 1402'!B:F,5,0)</f>
        <v>#N/A</v>
      </c>
      <c r="T115" s="14" t="e">
        <f>VLOOKUP(O115, '[1]لیست محصولات 1402'!B:G,6,0)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1402'!B:C,2,0)</f>
        <v>#N/A</v>
      </c>
      <c r="R116" s="9"/>
      <c r="S116" s="12" t="e">
        <f>VLOOKUP(O116, '[1]لیست محصولات 1402'!B:F,5,0)</f>
        <v>#N/A</v>
      </c>
      <c r="T116" s="14" t="e">
        <f>VLOOKUP(O116, '[1]لیست محصولات 1402'!B:G,6,0)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1402'!B:C,2,0)</f>
        <v>#N/A</v>
      </c>
      <c r="R117" s="9"/>
      <c r="S117" s="12" t="e">
        <f>VLOOKUP(O117, '[1]لیست محصولات 1402'!B:F,5,0)</f>
        <v>#N/A</v>
      </c>
      <c r="T117" s="14" t="e">
        <f>VLOOKUP(O117, '[1]لیست محصولات 1402'!B:G,6,0)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1402'!B:C,2,0)</f>
        <v>#N/A</v>
      </c>
      <c r="R118" s="9"/>
      <c r="S118" s="12" t="e">
        <f>VLOOKUP(O118, '[1]لیست محصولات 1402'!B:F,5,0)</f>
        <v>#N/A</v>
      </c>
      <c r="T118" s="14" t="e">
        <f>VLOOKUP(O118, '[1]لیست محصولات 1402'!B:G,6,0)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1402'!B:C,2,0)</f>
        <v>#N/A</v>
      </c>
      <c r="R119" s="9"/>
      <c r="S119" s="12" t="e">
        <f>VLOOKUP(O119, '[1]لیست محصولات 1402'!B:F,5,0)</f>
        <v>#N/A</v>
      </c>
      <c r="T119" s="14" t="e">
        <f>VLOOKUP(O119, '[1]لیست محصولات 1402'!B:G,6,0)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1402'!B:C,2,0)</f>
        <v>#N/A</v>
      </c>
      <c r="R120" s="9"/>
      <c r="S120" s="12" t="e">
        <f>VLOOKUP(O120, '[1]لیست محصولات 1402'!B:F,5,0)</f>
        <v>#N/A</v>
      </c>
      <c r="T120" s="14" t="e">
        <f>VLOOKUP(O120, '[1]لیست محصولات 1402'!B:G,6,0)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1402'!B:C,2,0)</f>
        <v>#N/A</v>
      </c>
      <c r="R121" s="9"/>
      <c r="S121" s="12" t="e">
        <f>VLOOKUP(O121, '[1]لیست محصولات 1402'!B:F,5,0)</f>
        <v>#N/A</v>
      </c>
      <c r="T121" s="14" t="e">
        <f>VLOOKUP(O121, '[1]لیست محصولات 1402'!B:G,6,0)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1402'!B:C,2,0)</f>
        <v>#N/A</v>
      </c>
      <c r="R122" s="9"/>
      <c r="S122" s="12" t="e">
        <f>VLOOKUP(O122, '[1]لیست محصولات 1402'!B:F,5,0)</f>
        <v>#N/A</v>
      </c>
      <c r="T122" s="14" t="e">
        <f>VLOOKUP(O122, '[1]لیست محصولات 1402'!B:G,6,0)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1402'!B:C,2,0)</f>
        <v>#N/A</v>
      </c>
      <c r="R123" s="9"/>
      <c r="S123" s="12" t="e">
        <f>VLOOKUP(O123, '[1]لیست محصولات 1402'!B:F,5,0)</f>
        <v>#N/A</v>
      </c>
      <c r="T123" s="14" t="e">
        <f>VLOOKUP(O123, '[1]لیست محصولات 1402'!B:G,6,0)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1402'!B:C,2,0)</f>
        <v>#N/A</v>
      </c>
      <c r="R124" s="9"/>
      <c r="S124" s="12" t="e">
        <f>VLOOKUP(O124, '[1]لیست محصولات 1402'!B:F,5,0)</f>
        <v>#N/A</v>
      </c>
      <c r="T124" s="14" t="e">
        <f>VLOOKUP(O124, '[1]لیست محصولات 1402'!B:G,6,0)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1402'!B:C,2,0)</f>
        <v>#N/A</v>
      </c>
      <c r="R125" s="9"/>
      <c r="S125" s="12" t="e">
        <f>VLOOKUP(O125, '[1]لیست محصولات 1402'!B:F,5,0)</f>
        <v>#N/A</v>
      </c>
      <c r="T125" s="14" t="e">
        <f>VLOOKUP(O125, '[1]لیست محصولات 1402'!B:G,6,0)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1402'!B:C,2,0)</f>
        <v>#N/A</v>
      </c>
      <c r="R126" s="9"/>
      <c r="S126" s="12" t="e">
        <f>VLOOKUP(O126, '[1]لیست محصولات 1402'!B:F,5,0)</f>
        <v>#N/A</v>
      </c>
      <c r="T126" s="14" t="e">
        <f>VLOOKUP(O126, '[1]لیست محصولات 1402'!B:G,6,0)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1402'!B:C,2,0)</f>
        <v>#N/A</v>
      </c>
      <c r="R127" s="9"/>
      <c r="S127" s="12" t="e">
        <f>VLOOKUP(O127, '[1]لیست محصولات 1402'!B:F,5,0)</f>
        <v>#N/A</v>
      </c>
      <c r="T127" s="14" t="e">
        <f>VLOOKUP(O127, '[1]لیست محصولات 1402'!B:G,6,0)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1402'!B:C,2,0)</f>
        <v>#N/A</v>
      </c>
      <c r="R128" s="9"/>
      <c r="S128" s="12" t="e">
        <f>VLOOKUP(O128, '[1]لیست محصولات 1402'!B:F,5,0)</f>
        <v>#N/A</v>
      </c>
      <c r="T128" s="14" t="e">
        <f>VLOOKUP(O128, '[1]لیست محصولات 1402'!B:G,6,0)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1402'!B:C,2,0)</f>
        <v>#N/A</v>
      </c>
      <c r="R129" s="9"/>
      <c r="S129" s="12" t="e">
        <f>VLOOKUP(O129, '[1]لیست محصولات 1402'!B:F,5,0)</f>
        <v>#N/A</v>
      </c>
      <c r="T129" s="14" t="e">
        <f>VLOOKUP(O129, '[1]لیست محصولات 1402'!B:G,6,0)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1402'!B:C,2,0)</f>
        <v>#N/A</v>
      </c>
      <c r="R130" s="9"/>
      <c r="S130" s="12" t="e">
        <f>VLOOKUP(O130, '[1]لیست محصولات 1402'!B:F,5,0)</f>
        <v>#N/A</v>
      </c>
      <c r="T130" s="14" t="e">
        <f>VLOOKUP(O130, '[1]لیست محصولات 1402'!B:G,6,0)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1402'!B:C,2,0)</f>
        <v>#N/A</v>
      </c>
      <c r="R131" s="9"/>
      <c r="S131" s="12" t="e">
        <f>VLOOKUP(O131, '[1]لیست محصولات 1402'!B:F,5,0)</f>
        <v>#N/A</v>
      </c>
      <c r="T131" s="14" t="e">
        <f>VLOOKUP(O131, '[1]لیست محصولات 1402'!B:G,6,0)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8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1402'!B:C,2,0)</f>
        <v>#N/A</v>
      </c>
      <c r="R132" s="9"/>
      <c r="S132" s="12" t="e">
        <f>VLOOKUP(O132, '[1]لیست محصولات 1402'!B:F,5,0)</f>
        <v>#N/A</v>
      </c>
      <c r="T132" s="14" t="e">
        <f>VLOOKUP(O132, '[1]لیست محصولات 1402'!B:G,6,0)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20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1402'!B:C,2,0)</f>
        <v>#N/A</v>
      </c>
      <c r="R133" s="9"/>
      <c r="S133" s="12" t="e">
        <f>VLOOKUP(O133, '[1]لیست محصولات 1402'!B:F,5,0)</f>
        <v>#N/A</v>
      </c>
      <c r="T133" s="14" t="e">
        <f>VLOOKUP(O133, '[1]لیست محصولات 1402'!B:G,6,0)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0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1402'!B:C,2,0)</f>
        <v>#N/A</v>
      </c>
      <c r="R134" s="9"/>
      <c r="S134" s="12" t="e">
        <f>VLOOKUP(O134, '[1]لیست محصولات 1402'!B:F,5,0)</f>
        <v>#N/A</v>
      </c>
      <c r="T134" s="14" t="e">
        <f>VLOOKUP(O134, '[1]لیست محصولات 1402'!B:G,6,0)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0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1402'!B:C,2,0)</f>
        <v>#N/A</v>
      </c>
      <c r="R135" s="9"/>
      <c r="S135" s="12" t="e">
        <f>VLOOKUP(O135, '[1]لیست محصولات 1402'!B:F,5,0)</f>
        <v>#N/A</v>
      </c>
      <c r="T135" s="14" t="e">
        <f>VLOOKUP(O135, '[1]لیست محصولات 1402'!B:G,6,0)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0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1402'!B:C,2,0)</f>
        <v>#N/A</v>
      </c>
      <c r="R136" s="9"/>
      <c r="S136" s="12" t="e">
        <f>VLOOKUP(O136, '[1]لیست محصولات 1402'!B:F,5,0)</f>
        <v>#N/A</v>
      </c>
      <c r="T136" s="14" t="e">
        <f>VLOOKUP(O136, '[1]لیست محصولات 1402'!B:G,6,0)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0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1402'!B:C,2,0)</f>
        <v>#N/A</v>
      </c>
      <c r="R137" s="9"/>
      <c r="S137" s="12" t="e">
        <f>VLOOKUP(O137, '[1]لیست محصولات 1402'!B:F,5,0)</f>
        <v>#N/A</v>
      </c>
      <c r="T137" s="14" t="e">
        <f>VLOOKUP(O137, '[1]لیست محصولات 1402'!B:G,6,0)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0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1402'!B:C,2,0)</f>
        <v>#N/A</v>
      </c>
      <c r="R138" s="9"/>
      <c r="S138" s="12" t="e">
        <f>VLOOKUP(O138, '[1]لیست محصولات 1402'!B:F,5,0)</f>
        <v>#N/A</v>
      </c>
      <c r="T138" s="14" t="e">
        <f>VLOOKUP(O138, '[1]لیست محصولات 1402'!B:G,6,0)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0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1402'!B:C,2,0)</f>
        <v>#N/A</v>
      </c>
      <c r="R139" s="9"/>
      <c r="S139" s="12" t="e">
        <f>VLOOKUP(O139, '[1]لیست محصولات 1402'!B:F,5,0)</f>
        <v>#N/A</v>
      </c>
      <c r="T139" s="14" t="e">
        <f>VLOOKUP(O139, '[1]لیست محصولات 1402'!B:G,6,0)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0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1402'!B:C,2,0)</f>
        <v>#N/A</v>
      </c>
      <c r="R140" s="9"/>
      <c r="S140" s="12" t="e">
        <f>VLOOKUP(O140, '[1]لیست محصولات 1402'!B:F,5,0)</f>
        <v>#N/A</v>
      </c>
      <c r="T140" s="14" t="e">
        <f>VLOOKUP(O140, '[1]لیست محصولات 1402'!B:G,6,0)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0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1402'!B:C,2,0)</f>
        <v>#N/A</v>
      </c>
      <c r="R141" s="9"/>
      <c r="S141" s="12" t="e">
        <f>VLOOKUP(O141, '[1]لیست محصولات 1402'!B:F,5,0)</f>
        <v>#N/A</v>
      </c>
      <c r="T141" s="14" t="e">
        <f>VLOOKUP(O141, '[1]لیست محصولات 1402'!B:G,6,0)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0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1402'!B:C,2,0)</f>
        <v>#N/A</v>
      </c>
      <c r="R142" s="9"/>
      <c r="S142" s="12" t="e">
        <f>VLOOKUP(O142, '[1]لیست محصولات 1402'!B:F,5,0)</f>
        <v>#N/A</v>
      </c>
      <c r="T142" s="14" t="e">
        <f>VLOOKUP(O142, '[1]لیست محصولات 1402'!B:G,6,0)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0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1402'!B:C,2,0)</f>
        <v>#N/A</v>
      </c>
      <c r="R143" s="9"/>
      <c r="S143" s="12" t="e">
        <f>VLOOKUP(O143, '[1]لیست محصولات 1402'!B:F,5,0)</f>
        <v>#N/A</v>
      </c>
      <c r="T143" s="14" t="e">
        <f>VLOOKUP(O143, '[1]لیست محصولات 1402'!B:G,6,0)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0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1402'!B:C,2,0)</f>
        <v>#N/A</v>
      </c>
      <c r="R144" s="9"/>
      <c r="S144" s="12" t="e">
        <f>VLOOKUP(O144, '[1]لیست محصولات 1402'!B:F,5,0)</f>
        <v>#N/A</v>
      </c>
      <c r="T144" s="14" t="e">
        <f>VLOOKUP(O144, '[1]لیست محصولات 1402'!B:G,6,0)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0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1402'!B:C,2,0)</f>
        <v>#N/A</v>
      </c>
      <c r="R145" s="9"/>
      <c r="S145" s="12" t="e">
        <f>VLOOKUP(O145, '[1]لیست محصولات 1402'!B:F,5,0)</f>
        <v>#N/A</v>
      </c>
      <c r="T145" s="14" t="e">
        <f>VLOOKUP(O145, '[1]لیست محصولات 1402'!B:G,6,0)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0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1402'!B:C,2,0)</f>
        <v>#N/A</v>
      </c>
      <c r="R146" s="9"/>
      <c r="S146" s="12" t="e">
        <f>VLOOKUP(O146, '[1]لیست محصولات 1402'!B:F,5,0)</f>
        <v>#N/A</v>
      </c>
      <c r="T146" s="14" t="e">
        <f>VLOOKUP(O146, '[1]لیست محصولات 1402'!B:G,6,0)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0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1402'!B:C,2,0)</f>
        <v>#N/A</v>
      </c>
      <c r="R147" s="9"/>
      <c r="S147" s="12" t="e">
        <f>VLOOKUP(O147, '[1]لیست محصولات 1402'!B:F,5,0)</f>
        <v>#N/A</v>
      </c>
      <c r="T147" s="14" t="e">
        <f>VLOOKUP(O147, '[1]لیست محصولات 1402'!B:G,6,0)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0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1402'!B:C,2,0)</f>
        <v>#N/A</v>
      </c>
      <c r="R148" s="9"/>
      <c r="S148" s="12" t="e">
        <f>VLOOKUP(O148, '[1]لیست محصولات 1402'!B:F,5,0)</f>
        <v>#N/A</v>
      </c>
      <c r="T148" s="14" t="e">
        <f>VLOOKUP(O148, '[1]لیست محصولات 1402'!B:G,6,0)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0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1402'!B:C,2,0)</f>
        <v>#N/A</v>
      </c>
      <c r="R149" s="9"/>
      <c r="S149" s="12" t="e">
        <f>VLOOKUP(O149, '[1]لیست محصولات 1402'!B:F,5,0)</f>
        <v>#N/A</v>
      </c>
      <c r="T149" s="14" t="e">
        <f>VLOOKUP(O149, '[1]لیست محصولات 1402'!B:G,6,0)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0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1402'!B:C,2,0)</f>
        <v>#N/A</v>
      </c>
      <c r="R150" s="9"/>
      <c r="S150" s="12" t="e">
        <f>VLOOKUP(O150, '[1]لیست محصولات 1402'!B:F,5,0)</f>
        <v>#N/A</v>
      </c>
      <c r="T150" s="14" t="e">
        <f>VLOOKUP(O150, '[1]لیست محصولات 1402'!B:G,6,0)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0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1402'!B:C,2,0)</f>
        <v>#N/A</v>
      </c>
      <c r="R151" s="9"/>
      <c r="S151" s="12" t="e">
        <f>VLOOKUP(O151, '[1]لیست محصولات 1402'!B:F,5,0)</f>
        <v>#N/A</v>
      </c>
      <c r="T151" s="14" t="e">
        <f>VLOOKUP(O151, '[1]لیست محصولات 1402'!B:G,6,0)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0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1402'!B:C,2,0)</f>
        <v>#N/A</v>
      </c>
      <c r="R152" s="9"/>
      <c r="S152" s="12" t="e">
        <f>VLOOKUP(O152, '[1]لیست محصولات 1402'!B:F,5,0)</f>
        <v>#N/A</v>
      </c>
      <c r="T152" s="14" t="e">
        <f>VLOOKUP(O152, '[1]لیست محصولات 1402'!B:G,6,0)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0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1402'!B:C,2,0)</f>
        <v>#N/A</v>
      </c>
      <c r="R153" s="9"/>
      <c r="S153" s="12" t="e">
        <f>VLOOKUP(O153, '[1]لیست محصولات 1402'!B:F,5,0)</f>
        <v>#N/A</v>
      </c>
      <c r="T153" s="14" t="e">
        <f>VLOOKUP(O153, '[1]لیست محصولات 1402'!B:G,6,0)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0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1402'!B:C,2,0)</f>
        <v>#N/A</v>
      </c>
      <c r="R154" s="9"/>
      <c r="S154" s="12" t="e">
        <f>VLOOKUP(O154, '[1]لیست محصولات 1402'!B:F,5,0)</f>
        <v>#N/A</v>
      </c>
      <c r="T154" s="14" t="e">
        <f>VLOOKUP(O154, '[1]لیست محصولات 1402'!B:G,6,0)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0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1402'!B:C,2,0)</f>
        <v>#N/A</v>
      </c>
      <c r="R155" s="9"/>
      <c r="S155" s="12" t="e">
        <f>VLOOKUP(O155, '[1]لیست محصولات 1402'!B:F,5,0)</f>
        <v>#N/A</v>
      </c>
      <c r="T155" s="14" t="e">
        <f>VLOOKUP(O155, '[1]لیست محصولات 1402'!B:G,6,0)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0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1402'!B:C,2,0)</f>
        <v>#N/A</v>
      </c>
      <c r="R156" s="9"/>
      <c r="S156" s="12" t="e">
        <f>VLOOKUP(O156, '[1]لیست محصولات 1402'!B:F,5,0)</f>
        <v>#N/A</v>
      </c>
      <c r="T156" s="14" t="e">
        <f>VLOOKUP(O156, '[1]لیست محصولات 1402'!B:G,6,0)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0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1402'!B:C,2,0)</f>
        <v>#N/A</v>
      </c>
      <c r="R157" s="9"/>
      <c r="S157" s="12" t="e">
        <f>VLOOKUP(O157, '[1]لیست محصولات 1402'!B:F,5,0)</f>
        <v>#N/A</v>
      </c>
      <c r="T157" s="14" t="e">
        <f>VLOOKUP(O157, '[1]لیست محصولات 1402'!B:G,6,0)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0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1402'!B:C,2,0)</f>
        <v>#N/A</v>
      </c>
      <c r="R158" s="9"/>
      <c r="S158" s="12" t="e">
        <f>VLOOKUP(O158, '[1]لیست محصولات 1402'!B:F,5,0)</f>
        <v>#N/A</v>
      </c>
      <c r="T158" s="14" t="e">
        <f>VLOOKUP(O158, '[1]لیست محصولات 1402'!B:G,6,0)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0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1402'!B:C,2,0)</f>
        <v>#N/A</v>
      </c>
      <c r="R159" s="9"/>
      <c r="S159" s="12" t="e">
        <f>VLOOKUP(O159, '[1]لیست محصولات 1402'!B:F,5,0)</f>
        <v>#N/A</v>
      </c>
      <c r="T159" s="14" t="e">
        <f>VLOOKUP(O159, '[1]لیست محصولات 1402'!B:G,6,0)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0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1402'!B:C,2,0)</f>
        <v>#N/A</v>
      </c>
      <c r="R160" s="9"/>
      <c r="S160" s="12" t="e">
        <f>VLOOKUP(O160, '[1]لیست محصولات 1402'!B:F,5,0)</f>
        <v>#N/A</v>
      </c>
      <c r="T160" s="14" t="e">
        <f>VLOOKUP(O160, '[1]لیست محصولات 1402'!B:G,6,0)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0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1402'!B:C,2,0)</f>
        <v>#N/A</v>
      </c>
      <c r="R161" s="9"/>
      <c r="S161" s="12" t="e">
        <f>VLOOKUP(O161, '[1]لیست محصولات 1402'!B:F,5,0)</f>
        <v>#N/A</v>
      </c>
      <c r="T161" s="14" t="e">
        <f>VLOOKUP(O161, '[1]لیست محصولات 1402'!B:G,6,0)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0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1402'!B:C,2,0)</f>
        <v>#N/A</v>
      </c>
      <c r="R162" s="9"/>
      <c r="S162" s="12" t="e">
        <f>VLOOKUP(O162, '[1]لیست محصولات 1402'!B:F,5,0)</f>
        <v>#N/A</v>
      </c>
      <c r="T162" s="14" t="e">
        <f>VLOOKUP(O162, '[1]لیست محصولات 1402'!B:G,6,0)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0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1402'!B:C,2,0)</f>
        <v>#N/A</v>
      </c>
      <c r="R163" s="9"/>
      <c r="S163" s="12" t="e">
        <f>VLOOKUP(O163, '[1]لیست محصولات 1402'!B:F,5,0)</f>
        <v>#N/A</v>
      </c>
      <c r="T163" s="14" t="e">
        <f>VLOOKUP(O163, '[1]لیست محصولات 1402'!B:G,6,0)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0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1402'!B:C,2,0)</f>
        <v>#N/A</v>
      </c>
      <c r="R164" s="9"/>
      <c r="S164" s="12" t="e">
        <f>VLOOKUP(O164, '[1]لیست محصولات 1402'!B:F,5,0)</f>
        <v>#N/A</v>
      </c>
      <c r="T164" s="14" t="e">
        <f>VLOOKUP(O164, '[1]لیست محصولات 1402'!B:G,6,0)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0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1402'!B:C,2,0)</f>
        <v>#N/A</v>
      </c>
      <c r="R165" s="9"/>
      <c r="S165" s="12" t="e">
        <f>VLOOKUP(O165, '[1]لیست محصولات 1402'!B:F,5,0)</f>
        <v>#N/A</v>
      </c>
      <c r="T165" s="14" t="e">
        <f>VLOOKUP(O165, '[1]لیست محصولات 1402'!B:G,6,0)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0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1402'!B:C,2,0)</f>
        <v>#N/A</v>
      </c>
      <c r="R166" s="9"/>
      <c r="S166" s="12" t="e">
        <f>VLOOKUP(O166, '[1]لیست محصولات 1402'!B:F,5,0)</f>
        <v>#N/A</v>
      </c>
      <c r="T166" s="14" t="e">
        <f>VLOOKUP(O166, '[1]لیست محصولات 1402'!B:G,6,0)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0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1402'!B:C,2,0)</f>
        <v>#N/A</v>
      </c>
      <c r="R167" s="9"/>
      <c r="S167" s="12" t="e">
        <f>VLOOKUP(O167, '[1]لیست محصولات 1402'!B:F,5,0)</f>
        <v>#N/A</v>
      </c>
      <c r="T167" s="14" t="e">
        <f>VLOOKUP(O167, '[1]لیست محصولات 1402'!B:G,6,0)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0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1402'!B:C,2,0)</f>
        <v>#N/A</v>
      </c>
      <c r="R168" s="9"/>
      <c r="S168" s="12" t="e">
        <f>VLOOKUP(O168, '[1]لیست محصولات 1402'!B:F,5,0)</f>
        <v>#N/A</v>
      </c>
      <c r="T168" s="14" t="e">
        <f>VLOOKUP(O168, '[1]لیست محصولات 1402'!B:G,6,0)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0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1402'!B:C,2,0)</f>
        <v>#N/A</v>
      </c>
      <c r="R169" s="9"/>
      <c r="S169" s="12" t="e">
        <f>VLOOKUP(O169, '[1]لیست محصولات 1402'!B:F,5,0)</f>
        <v>#N/A</v>
      </c>
      <c r="T169" s="14" t="e">
        <f>VLOOKUP(O169, '[1]لیست محصولات 1402'!B:G,6,0)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0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1402'!B:C,2,0)</f>
        <v>#N/A</v>
      </c>
      <c r="R170" s="9"/>
      <c r="S170" s="12" t="e">
        <f>VLOOKUP(O170, '[1]لیست محصولات 1402'!B:F,5,0)</f>
        <v>#N/A</v>
      </c>
      <c r="T170" s="14" t="e">
        <f>VLOOKUP(O170, '[1]لیست محصولات 1402'!B:G,6,0)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0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1402'!B:C,2,0)</f>
        <v>#N/A</v>
      </c>
      <c r="R171" s="9"/>
      <c r="S171" s="12" t="e">
        <f>VLOOKUP(O171, '[1]لیست محصولات 1402'!B:F,5,0)</f>
        <v>#N/A</v>
      </c>
      <c r="T171" s="14" t="e">
        <f>VLOOKUP(O171, '[1]لیست محصولات 1402'!B:G,6,0)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0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1402'!B:C,2,0)</f>
        <v>#N/A</v>
      </c>
      <c r="R172" s="9"/>
      <c r="S172" s="12" t="e">
        <f>VLOOKUP(O172, '[1]لیست محصولات 1402'!B:F,5,0)</f>
        <v>#N/A</v>
      </c>
      <c r="T172" s="14" t="e">
        <f>VLOOKUP(O172, '[1]لیست محصولات 1402'!B:G,6,0)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0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1402'!B:C,2,0)</f>
        <v>#N/A</v>
      </c>
      <c r="R173" s="9"/>
      <c r="S173" s="12" t="e">
        <f>VLOOKUP(O173, '[1]لیست محصولات 1402'!B:F,5,0)</f>
        <v>#N/A</v>
      </c>
      <c r="T173" s="14" t="e">
        <f>VLOOKUP(O173, '[1]لیست محصولات 1402'!B:G,6,0)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0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1402'!B:C,2,0)</f>
        <v>#N/A</v>
      </c>
      <c r="R174" s="9"/>
      <c r="S174" s="12" t="e">
        <f>VLOOKUP(O174, '[1]لیست محصولات 1402'!B:F,5,0)</f>
        <v>#N/A</v>
      </c>
      <c r="T174" s="14" t="e">
        <f>VLOOKUP(O174, '[1]لیست محصولات 1402'!B:G,6,0)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0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1402'!B:C,2,0)</f>
        <v>#N/A</v>
      </c>
      <c r="R175" s="9"/>
      <c r="S175" s="12" t="e">
        <f>VLOOKUP(O175, '[1]لیست محصولات 1402'!B:F,5,0)</f>
        <v>#N/A</v>
      </c>
      <c r="T175" s="14" t="e">
        <f>VLOOKUP(O175, '[1]لیست محصولات 1402'!B:G,6,0)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0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1402'!B:C,2,0)</f>
        <v>#N/A</v>
      </c>
      <c r="R176" s="9"/>
      <c r="S176" s="12" t="e">
        <f>VLOOKUP(O176, '[1]لیست محصولات 1402'!B:F,5,0)</f>
        <v>#N/A</v>
      </c>
      <c r="T176" s="14" t="e">
        <f>VLOOKUP(O176, '[1]لیست محصولات 1402'!B:G,6,0)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0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1402'!B:C,2,0)</f>
        <v>#N/A</v>
      </c>
      <c r="R177" s="9"/>
      <c r="S177" s="12" t="e">
        <f>VLOOKUP(O177, '[1]لیست محصولات 1402'!B:F,5,0)</f>
        <v>#N/A</v>
      </c>
      <c r="T177" s="14" t="e">
        <f>VLOOKUP(O177, '[1]لیست محصولات 1402'!B:G,6,0)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0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1402'!B:C,2,0)</f>
        <v>#N/A</v>
      </c>
      <c r="R178" s="9"/>
      <c r="S178" s="12" t="e">
        <f>VLOOKUP(O178, '[1]لیست محصولات 1402'!B:F,5,0)</f>
        <v>#N/A</v>
      </c>
      <c r="T178" s="14" t="e">
        <f>VLOOKUP(O178, '[1]لیست محصولات 1402'!B:G,6,0)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0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1402'!B:C,2,0)</f>
        <v>#N/A</v>
      </c>
      <c r="R179" s="9"/>
      <c r="S179" s="12" t="e">
        <f>VLOOKUP(O179, '[1]لیست محصولات 1402'!B:F,5,0)</f>
        <v>#N/A</v>
      </c>
      <c r="T179" s="14" t="e">
        <f>VLOOKUP(O179, '[1]لیست محصولات 1402'!B:G,6,0)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0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1402'!B:C,2,0)</f>
        <v>#N/A</v>
      </c>
      <c r="R180" s="9"/>
      <c r="S180" s="12" t="e">
        <f>VLOOKUP(O180, '[1]لیست محصولات 1402'!B:F,5,0)</f>
        <v>#N/A</v>
      </c>
      <c r="T180" s="14" t="e">
        <f>VLOOKUP(O180, '[1]لیست محصولات 1402'!B:G,6,0)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0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1402'!B:C,2,0)</f>
        <v>#N/A</v>
      </c>
      <c r="R181" s="9"/>
      <c r="S181" s="12" t="e">
        <f>VLOOKUP(O181, '[1]لیست محصولات 1402'!B:F,5,0)</f>
        <v>#N/A</v>
      </c>
      <c r="T181" s="14" t="e">
        <f>VLOOKUP(O181, '[1]لیست محصولات 1402'!B:G,6,0)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0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1402'!B:C,2,0)</f>
        <v>#N/A</v>
      </c>
      <c r="R182" s="9"/>
      <c r="S182" s="12" t="e">
        <f>VLOOKUP(O182, '[1]لیست محصولات 1402'!B:F,5,0)</f>
        <v>#N/A</v>
      </c>
      <c r="T182" s="14" t="e">
        <f>VLOOKUP(O182, '[1]لیست محصولات 1402'!B:G,6,0)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0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1402'!B:C,2,0)</f>
        <v>#N/A</v>
      </c>
      <c r="R183" s="9"/>
      <c r="S183" s="12" t="e">
        <f>VLOOKUP(O183, '[1]لیست محصولات 1402'!B:F,5,0)</f>
        <v>#N/A</v>
      </c>
      <c r="T183" s="14" t="e">
        <f>VLOOKUP(O183, '[1]لیست محصولات 1402'!B:G,6,0)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0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1402'!B:C,2,0)</f>
        <v>#N/A</v>
      </c>
      <c r="R184" s="9"/>
      <c r="S184" s="12" t="e">
        <f>VLOOKUP(O184, '[1]لیست محصولات 1402'!B:F,5,0)</f>
        <v>#N/A</v>
      </c>
      <c r="T184" s="14" t="e">
        <f>VLOOKUP(O184, '[1]لیست محصولات 1402'!B:G,6,0)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0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1402'!B:C,2,0)</f>
        <v>#N/A</v>
      </c>
      <c r="R185" s="9"/>
      <c r="S185" s="12" t="e">
        <f>VLOOKUP(O185, '[1]لیست محصولات 1402'!B:F,5,0)</f>
        <v>#N/A</v>
      </c>
      <c r="T185" s="14" t="e">
        <f>VLOOKUP(O185, '[1]لیست محصولات 1402'!B:G,6,0)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0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1402'!B:C,2,0)</f>
        <v>#N/A</v>
      </c>
      <c r="R186" s="9"/>
      <c r="S186" s="12" t="e">
        <f>VLOOKUP(O186, '[1]لیست محصولات 1402'!B:F,5,0)</f>
        <v>#N/A</v>
      </c>
      <c r="T186" s="14" t="e">
        <f>VLOOKUP(O186, '[1]لیست محصولات 1402'!B:G,6,0)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0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1402'!B:C,2,0)</f>
        <v>#N/A</v>
      </c>
      <c r="R187" s="9"/>
      <c r="S187" s="12" t="e">
        <f>VLOOKUP(O187, '[1]لیست محصولات 1402'!B:F,5,0)</f>
        <v>#N/A</v>
      </c>
      <c r="T187" s="14" t="e">
        <f>VLOOKUP(O187, '[1]لیست محصولات 1402'!B:G,6,0)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0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1402'!B:C,2,0)</f>
        <v>#N/A</v>
      </c>
      <c r="R188" s="9"/>
      <c r="S188" s="12" t="e">
        <f>VLOOKUP(O188, '[1]لیست محصولات 1402'!B:F,5,0)</f>
        <v>#N/A</v>
      </c>
      <c r="T188" s="14" t="e">
        <f>VLOOKUP(O188, '[1]لیست محصولات 1402'!B:G,6,0)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0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1402'!B:C,2,0)</f>
        <v>#N/A</v>
      </c>
      <c r="R189" s="9"/>
      <c r="S189" s="12" t="e">
        <f>VLOOKUP(O189, '[1]لیست محصولات 1402'!B:F,5,0)</f>
        <v>#N/A</v>
      </c>
      <c r="T189" s="14" t="e">
        <f>VLOOKUP(O189, '[1]لیست محصولات 1402'!B:G,6,0)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0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1402'!B:C,2,0)</f>
        <v>#N/A</v>
      </c>
      <c r="R190" s="9"/>
      <c r="S190" s="12" t="e">
        <f>VLOOKUP(O190, '[1]لیست محصولات 1402'!B:F,5,0)</f>
        <v>#N/A</v>
      </c>
      <c r="T190" s="14" t="e">
        <f>VLOOKUP(O190, '[1]لیست محصولات 1402'!B:G,6,0)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0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1402'!B:C,2,0)</f>
        <v>#N/A</v>
      </c>
      <c r="R191" s="9"/>
      <c r="S191" s="12" t="e">
        <f>VLOOKUP(O191, '[1]لیست محصولات 1402'!B:F,5,0)</f>
        <v>#N/A</v>
      </c>
      <c r="T191" s="14" t="e">
        <f>VLOOKUP(O191, '[1]لیست محصولات 1402'!B:G,6,0)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0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1402'!B:C,2,0)</f>
        <v>#N/A</v>
      </c>
      <c r="R192" s="9"/>
      <c r="S192" s="12" t="e">
        <f>VLOOKUP(O192, '[1]لیست محصولات 1402'!B:F,5,0)</f>
        <v>#N/A</v>
      </c>
      <c r="T192" s="14" t="e">
        <f>VLOOKUP(O192, '[1]لیست محصولات 1402'!B:G,6,0)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0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1402'!B:C,2,0)</f>
        <v>#N/A</v>
      </c>
      <c r="R193" s="9"/>
      <c r="S193" s="12" t="e">
        <f>VLOOKUP(O193, '[1]لیست محصولات 1402'!B:F,5,0)</f>
        <v>#N/A</v>
      </c>
      <c r="T193" s="14" t="e">
        <f>VLOOKUP(O193, '[1]لیست محصولات 1402'!B:G,6,0)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0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1402'!B:C,2,0)</f>
        <v>#N/A</v>
      </c>
      <c r="R194" s="9"/>
      <c r="S194" s="12" t="e">
        <f>VLOOKUP(O194, '[1]لیست محصولات 1402'!B:F,5,0)</f>
        <v>#N/A</v>
      </c>
      <c r="T194" s="14" t="e">
        <f>VLOOKUP(O194, '[1]لیست محصولات 1402'!B:G,6,0)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0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1402'!B:C,2,0)</f>
        <v>#N/A</v>
      </c>
      <c r="R195" s="9"/>
      <c r="S195" s="12" t="e">
        <f>VLOOKUP(O195, '[1]لیست محصولات 1402'!B:F,5,0)</f>
        <v>#N/A</v>
      </c>
      <c r="T195" s="14" t="e">
        <f>VLOOKUP(O195, '[1]لیست محصولات 1402'!B:G,6,0)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20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1402'!B:C,2,0)</f>
        <v>#N/A</v>
      </c>
      <c r="R196" s="9"/>
      <c r="S196" s="12" t="e">
        <f>VLOOKUP(O196, '[1]لیست محصولات 1402'!B:F,5,0)</f>
        <v>#N/A</v>
      </c>
      <c r="T196" s="14" t="e">
        <f>VLOOKUP(O196, '[1]لیست محصولات 1402'!B:G,6,0)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22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1402'!B:C,2,0)</f>
        <v>#N/A</v>
      </c>
      <c r="R197" s="9"/>
      <c r="S197" s="12" t="e">
        <f>VLOOKUP(O197, '[1]لیست محصولات 1402'!B:F,5,0)</f>
        <v>#N/A</v>
      </c>
      <c r="T197" s="14" t="e">
        <f>VLOOKUP(O197, '[1]لیست محصولات 1402'!B:G,6,0)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2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1402'!B:C,2,0)</f>
        <v>#N/A</v>
      </c>
      <c r="R198" s="9"/>
      <c r="S198" s="12" t="e">
        <f>VLOOKUP(O198, '[1]لیست محصولات 1402'!B:F,5,0)</f>
        <v>#N/A</v>
      </c>
      <c r="T198" s="14" t="e">
        <f>VLOOKUP(O198, '[1]لیست محصولات 1402'!B:G,6,0)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2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1402'!B:C,2,0)</f>
        <v>#N/A</v>
      </c>
      <c r="R199" s="9"/>
      <c r="S199" s="12" t="e">
        <f>VLOOKUP(O199, '[1]لیست محصولات 1402'!B:F,5,0)</f>
        <v>#N/A</v>
      </c>
      <c r="T199" s="14" t="e">
        <f>VLOOKUP(O199, '[1]لیست محصولات 1402'!B:G,6,0)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2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1402'!B:C,2,0)</f>
        <v>#N/A</v>
      </c>
      <c r="R200" s="9"/>
      <c r="S200" s="12" t="e">
        <f>VLOOKUP(O200, '[1]لیست محصولات 1402'!B:F,5,0)</f>
        <v>#N/A</v>
      </c>
      <c r="T200" s="14" t="e">
        <f>VLOOKUP(O200, '[1]لیست محصولات 1402'!B:G,6,0)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AO207+AQ207-[2]Sheet1!$AH208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AO208+AQ208-[2]Sheet1!$AH209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AO209+AQ209-[2]Sheet1!$AH210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AO210+AQ210-[2]Sheet1!$AH211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AO211+AQ211-[2]Sheet1!$AH212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AO212+AQ212-[2]Sheet1!$AH213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AO213+AQ213-[2]Sheet1!$AH214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AO214+AQ214-[2]Sheet1!$AH215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AO215+AQ215-[2]Sheet1!$AH216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AO216+AQ216-[2]Sheet1!$AH217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AO217+AQ217-[2]Sheet1!$AH218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AO218+AQ218-[2]Sheet1!$AH219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AO219+AQ219-[2]Sheet1!$AH220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AO220+AQ220-[2]Sheet1!$AH221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AO221+AQ221-[2]Sheet1!$AH222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AO222+AQ222-[2]Sheet1!$AH223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AO223+AQ223-[2]Sheet1!$AH224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AO224+AQ224-[2]Sheet1!$AH225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AO225+AQ225-[2]Sheet1!$AH226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AO226+AQ226-[2]Sheet1!$AH227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AO227+AQ227-[2]Sheet1!$AH228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AO228+AQ228-[2]Sheet1!$AH229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AO229+AQ229-[2]Sheet1!$AH230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AO230+AQ230-[2]Sheet1!$AH231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AO231+AQ231-[2]Sheet1!$AH232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AO232+AQ232-[2]Sheet1!$AH233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AO233+AQ233-[2]Sheet1!$AH234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AO234+AQ234-[2]Sheet1!$AH235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AO235+AQ235-[2]Sheet1!$AH236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AO236+AQ236-[2]Sheet1!$AH237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AO237+AQ237-[2]Sheet1!$AH238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AO238+AQ238-[2]Sheet1!$AH239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AO239+AQ239-[2]Sheet1!$AH240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3"/>
        <v>4</v>
      </c>
      <c r="AI240" s="56">
        <f t="shared" si="24"/>
        <v>0</v>
      </c>
      <c r="AJ240" s="57">
        <f>AH240-AI240</f>
        <v>4</v>
      </c>
      <c r="AK240" s="58">
        <f t="shared" si="28"/>
        <v>0.6</v>
      </c>
      <c r="AL240" s="59">
        <f>AO240+AQ240-[2]Sheet1!$AH241</f>
        <v>0</v>
      </c>
      <c r="AM240" s="59">
        <f t="shared" si="30"/>
        <v>-4</v>
      </c>
      <c r="AN240" s="58">
        <f t="shared" si="26"/>
        <v>0</v>
      </c>
      <c r="AO240" s="59"/>
      <c r="AP240" s="58">
        <f t="shared" si="27"/>
        <v>-0.6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3"/>
        <v>0</v>
      </c>
      <c r="AI241" s="56">
        <f t="shared" si="24"/>
        <v>0</v>
      </c>
      <c r="AJ241" s="57">
        <f t="shared" ref="AJ241:AJ264" si="32">AH241-AI241</f>
        <v>0</v>
      </c>
      <c r="AK241" s="58">
        <f>AH241*AG241/1000</f>
        <v>0</v>
      </c>
      <c r="AL241" s="59">
        <f>AO241+AQ241-[2]Sheet1!$AH242</f>
        <v>0</v>
      </c>
      <c r="AM241" s="59">
        <f t="shared" si="30"/>
        <v>0</v>
      </c>
      <c r="AN241" s="58">
        <f t="shared" si="26"/>
        <v>0</v>
      </c>
      <c r="AO241" s="59"/>
      <c r="AP241" s="58" t="str">
        <f t="shared" si="27"/>
        <v/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3"/>
        <v>14</v>
      </c>
      <c r="AI242" s="56">
        <f t="shared" si="24"/>
        <v>0</v>
      </c>
      <c r="AJ242" s="57">
        <f t="shared" si="32"/>
        <v>14</v>
      </c>
      <c r="AK242" s="58">
        <f t="shared" ref="AK242:AK267" si="33">AH242*AG242/1000</f>
        <v>56</v>
      </c>
      <c r="AL242" s="59">
        <f>AO242+AQ242-[2]Sheet1!$AH243</f>
        <v>0</v>
      </c>
      <c r="AM242" s="59">
        <f t="shared" si="30"/>
        <v>-14</v>
      </c>
      <c r="AN242" s="58">
        <f t="shared" si="26"/>
        <v>0</v>
      </c>
      <c r="AO242" s="59"/>
      <c r="AP242" s="58">
        <f t="shared" si="27"/>
        <v>-56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AO243+AQ243-[2]Sheet1!$AH244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AO244+AQ244-[2]Sheet1!$AH245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AO245+AQ245-[2]Sheet1!$AH246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AO246+AQ246-[2]Sheet1!$AH247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AO247+AQ247-[2]Sheet1!$AH248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AO248+AQ248-[2]Sheet1!$AH249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AO249+AQ249-[2]Sheet1!$AH250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AO250+AQ250-[2]Sheet1!$AH251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3"/>
        <v>3</v>
      </c>
      <c r="AI251" s="56">
        <f t="shared" si="24"/>
        <v>0</v>
      </c>
      <c r="AJ251" s="57">
        <f t="shared" si="32"/>
        <v>3</v>
      </c>
      <c r="AK251" s="58">
        <f t="shared" si="33"/>
        <v>0.45</v>
      </c>
      <c r="AL251" s="59">
        <f>AO251+AQ251-[2]Sheet1!$AH252</f>
        <v>0</v>
      </c>
      <c r="AM251" s="59">
        <f t="shared" si="30"/>
        <v>-3</v>
      </c>
      <c r="AN251" s="58">
        <f t="shared" si="26"/>
        <v>0</v>
      </c>
      <c r="AO251" s="59"/>
      <c r="AP251" s="58">
        <f t="shared" si="27"/>
        <v>-0.45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3"/>
        <v>8</v>
      </c>
      <c r="AI252" s="56">
        <f t="shared" si="24"/>
        <v>0</v>
      </c>
      <c r="AJ252" s="57">
        <f t="shared" si="32"/>
        <v>8</v>
      </c>
      <c r="AK252" s="58">
        <f t="shared" si="33"/>
        <v>6</v>
      </c>
      <c r="AL252" s="59">
        <f>AO252+AQ252-[2]Sheet1!$AH253</f>
        <v>0</v>
      </c>
      <c r="AM252" s="59">
        <f t="shared" si="30"/>
        <v>-8</v>
      </c>
      <c r="AN252" s="58">
        <f t="shared" si="26"/>
        <v>0</v>
      </c>
      <c r="AO252" s="59"/>
      <c r="AP252" s="58">
        <f t="shared" si="27"/>
        <v>-6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3"/>
        <v>4</v>
      </c>
      <c r="AI253" s="56">
        <f t="shared" si="24"/>
        <v>0</v>
      </c>
      <c r="AJ253" s="57">
        <f t="shared" si="32"/>
        <v>4</v>
      </c>
      <c r="AK253" s="58">
        <f t="shared" si="33"/>
        <v>0.6</v>
      </c>
      <c r="AL253" s="59">
        <f>AO253+AQ253-[2]Sheet1!$AH254</f>
        <v>0</v>
      </c>
      <c r="AM253" s="59">
        <f t="shared" si="30"/>
        <v>-4</v>
      </c>
      <c r="AN253" s="58">
        <f t="shared" si="26"/>
        <v>0</v>
      </c>
      <c r="AO253" s="59"/>
      <c r="AP253" s="58">
        <f t="shared" si="27"/>
        <v>-0.6</v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3"/>
        <v>2</v>
      </c>
      <c r="AI254" s="56">
        <f t="shared" si="24"/>
        <v>0</v>
      </c>
      <c r="AJ254" s="57">
        <f t="shared" si="32"/>
        <v>2</v>
      </c>
      <c r="AK254" s="58">
        <f t="shared" si="33"/>
        <v>1.5</v>
      </c>
      <c r="AL254" s="59">
        <f>AO254+AQ254-[2]Sheet1!$AH255</f>
        <v>0</v>
      </c>
      <c r="AM254" s="59">
        <f t="shared" si="30"/>
        <v>-2</v>
      </c>
      <c r="AN254" s="58">
        <f t="shared" si="26"/>
        <v>0</v>
      </c>
      <c r="AO254" s="59"/>
      <c r="AP254" s="58">
        <f t="shared" si="27"/>
        <v>-1.5</v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AO255+AQ255-[2]Sheet1!$AH256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AO256+AQ256-[2]Sheet1!$AH257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AO257+AQ257-[2]Sheet1!$AH258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AO258+AQ258-[2]Sheet1!$AH259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3"/>
        <v>2</v>
      </c>
      <c r="AI259" s="56">
        <f t="shared" si="24"/>
        <v>0</v>
      </c>
      <c r="AJ259" s="57">
        <f t="shared" si="32"/>
        <v>2</v>
      </c>
      <c r="AK259" s="58">
        <f t="shared" si="33"/>
        <v>0.3</v>
      </c>
      <c r="AL259" s="59">
        <f>AO259+AQ259-[2]Sheet1!$AH260</f>
        <v>0</v>
      </c>
      <c r="AM259" s="59">
        <f t="shared" si="30"/>
        <v>-2</v>
      </c>
      <c r="AN259" s="58">
        <f t="shared" si="26"/>
        <v>0</v>
      </c>
      <c r="AO259" s="59"/>
      <c r="AP259" s="58">
        <f t="shared" si="27"/>
        <v>-0.3</v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3"/>
        <v>1</v>
      </c>
      <c r="AI260" s="56">
        <f t="shared" si="24"/>
        <v>0</v>
      </c>
      <c r="AJ260" s="57">
        <f t="shared" si="32"/>
        <v>1</v>
      </c>
      <c r="AK260" s="58">
        <f t="shared" si="33"/>
        <v>0.75</v>
      </c>
      <c r="AL260" s="59">
        <f>AO260+AQ260-[2]Sheet1!$AH261</f>
        <v>0</v>
      </c>
      <c r="AM260" s="59">
        <f t="shared" si="30"/>
        <v>-1</v>
      </c>
      <c r="AN260" s="58">
        <f t="shared" si="26"/>
        <v>0</v>
      </c>
      <c r="AO260" s="59"/>
      <c r="AP260" s="58">
        <f t="shared" si="27"/>
        <v>-0.75</v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3"/>
        <v>3</v>
      </c>
      <c r="AI261" s="56">
        <f t="shared" si="24"/>
        <v>0</v>
      </c>
      <c r="AJ261" s="57">
        <f t="shared" si="32"/>
        <v>3</v>
      </c>
      <c r="AK261" s="58">
        <f t="shared" si="33"/>
        <v>12</v>
      </c>
      <c r="AL261" s="59">
        <f>AO261+AQ261-[2]Sheet1!$AH262</f>
        <v>0</v>
      </c>
      <c r="AM261" s="59">
        <f t="shared" si="30"/>
        <v>-3</v>
      </c>
      <c r="AN261" s="58">
        <f t="shared" si="26"/>
        <v>0</v>
      </c>
      <c r="AO261" s="59"/>
      <c r="AP261" s="58">
        <f t="shared" si="27"/>
        <v>-12</v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AO262+AQ262-[2]Sheet1!$AH263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AO263+AQ263-[2]Sheet1!$AH264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AO264+AQ264-[2]Sheet1!$AH265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AO265+AQ265-[2]Sheet1!$AH266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AO266+AQ266-[2]Sheet1!$AH267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AO267+AQ267-[2]Sheet1!$AH268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2:W200" name="باقیمانده_5"/>
    <protectedRange algorithmName="SHA-512" hashValue="f5WsBkExWTs/LKakVBbNBXjGjwaAPcOxHhJFt4MnEAAY0TgGUtLBwc6BQDnps5THm9Gccqda3SWXIrg2Z9o+GA==" saltValue="9EXh0tvvNrwpkDbSuYJ+Uw==" spinCount="100000" sqref="V22:V200" name="تعداد ارسال شده_4"/>
    <protectedRange algorithmName="SHA-512" hashValue="jjrV5Hy6JwvVqOO7tKoZVoRg7rpBcjqvT96GSIFiDncBaImziwFUF2JC6d0rT0SfgZv+eJ/5g2VdqSB7bdW0mg==" saltValue="0Igh3j97EZBwjtfDd8U1wg==" spinCount="100000" sqref="W2:W21" name="باقیمانده_5_1"/>
    <protectedRange algorithmName="SHA-512" hashValue="f5WsBkExWTs/LKakVBbNBXjGjwaAPcOxHhJFt4MnEAAY0TgGUtLBwc6BQDnps5THm9Gccqda3SWXIrg2Z9o+GA==" saltValue="9EXh0tvvNrwpkDbSuYJ+Uw==" spinCount="100000" sqref="V2:V21" name="تعداد ارسال شده_4_1"/>
  </protectedRanges>
  <mergeCells count="77">
    <mergeCell ref="G26:G27"/>
    <mergeCell ref="AE26:AE27"/>
    <mergeCell ref="AD26:AD27"/>
    <mergeCell ref="AC26:AC27"/>
    <mergeCell ref="AB26:AB27"/>
    <mergeCell ref="AA26:AA27"/>
    <mergeCell ref="N26:N27"/>
    <mergeCell ref="M26:M27"/>
    <mergeCell ref="I26:I27"/>
    <mergeCell ref="L26:L27"/>
    <mergeCell ref="H26:H27"/>
    <mergeCell ref="G23:G25"/>
    <mergeCell ref="AD23:AD25"/>
    <mergeCell ref="AC23:AC25"/>
    <mergeCell ref="AB23:AB25"/>
    <mergeCell ref="AA23:AA25"/>
    <mergeCell ref="N23:N25"/>
    <mergeCell ref="M23:M25"/>
    <mergeCell ref="L23:L25"/>
    <mergeCell ref="I23:I25"/>
    <mergeCell ref="H23:H25"/>
    <mergeCell ref="N13:N16"/>
    <mergeCell ref="AA13:AA16"/>
    <mergeCell ref="AB13:AB16"/>
    <mergeCell ref="AC13:AC16"/>
    <mergeCell ref="AD13:AD16"/>
    <mergeCell ref="G13:G16"/>
    <mergeCell ref="H13:H16"/>
    <mergeCell ref="I13:I16"/>
    <mergeCell ref="L13:L16"/>
    <mergeCell ref="M13:M16"/>
    <mergeCell ref="N6:N8"/>
    <mergeCell ref="AA6:AA8"/>
    <mergeCell ref="AB6:AB8"/>
    <mergeCell ref="AC6:AC8"/>
    <mergeCell ref="AD6:AD8"/>
    <mergeCell ref="G6:G8"/>
    <mergeCell ref="H6:H8"/>
    <mergeCell ref="I6:I8"/>
    <mergeCell ref="L6:L8"/>
    <mergeCell ref="M6:M8"/>
    <mergeCell ref="AA2:AA3"/>
    <mergeCell ref="AB2:AB3"/>
    <mergeCell ref="AC2:AC3"/>
    <mergeCell ref="AD2:AD3"/>
    <mergeCell ref="AE2:AE3"/>
    <mergeCell ref="A1:B1"/>
    <mergeCell ref="C1:D1"/>
    <mergeCell ref="E1:F1"/>
    <mergeCell ref="U1:V1"/>
    <mergeCell ref="G2:G3"/>
    <mergeCell ref="H2:H3"/>
    <mergeCell ref="I2:I3"/>
    <mergeCell ref="L2:L3"/>
    <mergeCell ref="M2:M3"/>
    <mergeCell ref="N2:N3"/>
    <mergeCell ref="G29:G30"/>
    <mergeCell ref="AE29:AE30"/>
    <mergeCell ref="AD29:AD30"/>
    <mergeCell ref="AC29:AC30"/>
    <mergeCell ref="AB29:AB30"/>
    <mergeCell ref="AA29:AA30"/>
    <mergeCell ref="N29:N30"/>
    <mergeCell ref="M29:M30"/>
    <mergeCell ref="L29:L30"/>
    <mergeCell ref="I29:I30"/>
    <mergeCell ref="H29:H30"/>
    <mergeCell ref="G32:G33"/>
    <mergeCell ref="AD32:AD33"/>
    <mergeCell ref="AC32:AC33"/>
    <mergeCell ref="AB32:AB33"/>
    <mergeCell ref="AA32:AA33"/>
    <mergeCell ref="N32:N33"/>
    <mergeCell ref="M32:M33"/>
    <mergeCell ref="L32:L33"/>
    <mergeCell ref="I32:I33"/>
    <mergeCell ref="H32:H33"/>
  </mergeCells>
  <conditionalFormatting sqref="G2 I2:J2 AD2 Z2:Z21 J3:J21 AD4:AD6 AD9:AD13 G11:I13 G17:I21 AD17:AD21">
    <cfRule type="expression" dxfId="135" priority="4">
      <formula>$E2</formula>
    </cfRule>
  </conditionalFormatting>
  <conditionalFormatting sqref="G2 I2:J2 AD2 Z2:Z200 J3:J21 AD4:AD6 AD9:AD13 G11:I13 G17:I21 AD17:AD23">
    <cfRule type="expression" dxfId="134" priority="2">
      <formula>$A2</formula>
    </cfRule>
  </conditionalFormatting>
  <conditionalFormatting sqref="G2 I2:AF2 J3:K3 Q3:Z21 AA4:AF6 J4:J21 AA9:AF13 G11:I13 G17:I21 AA17:AF21 AF3 O3:P10 H4:H6 K4:K10 AE7:AF8 H9:H10 K11:P13 K14:K16 O14:P16 AE14:AF16 K17:P21">
    <cfRule type="expression" dxfId="133" priority="3">
      <formula>$C2</formula>
    </cfRule>
  </conditionalFormatting>
  <conditionalFormatting sqref="G22:J23 J24:J25 G26:J26 AD26 J27 G28:J29 AD28:AD29 J30 G31:J32 AD31:AD32 J33 G34:J200 AD34:AD200">
    <cfRule type="expression" dxfId="132" priority="67">
      <formula>$A22</formula>
    </cfRule>
  </conditionalFormatting>
  <conditionalFormatting sqref="G22:J23 AD22:AD23 Z22:Z200 J24:J25 G26:J26 AD26 J27 G28:J29 AD28:AD29 J30 G31:J32 AD31:AD32 J33 G34:J200 AD34:AD200">
    <cfRule type="expression" dxfId="131" priority="69">
      <formula>$E22</formula>
    </cfRule>
  </conditionalFormatting>
  <conditionalFormatting sqref="G22:AF23 J24:K25 G26:AF26 J27:K27 G28:AF29 J30:K30 G31:AF32 J33:K33 G34:AF200 O24:Z25 O27:Z27 O30:Z30 O33:Z33 AE24:AF25 AF27 AF30 AE33:AF33">
    <cfRule type="expression" dxfId="130" priority="68">
      <formula>$C22</formula>
    </cfRule>
  </conditionalFormatting>
  <conditionalFormatting sqref="W2:W200">
    <cfRule type="expression" dxfId="129" priority="1">
      <formula>$AG2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{70DF81B4-3631-4443-AED8-E035E4023DA0}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{9F16A93B-2781-41C5-88EF-1B6CDFBE5FA1}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{41F76293-7AFC-498A-8FD3-9095C2B9C69E}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{9E251D66-F8BD-4202-BD43-9FF40FD6D15D}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{8AC8CD8F-B60F-41EA-A104-F3A30AD4EF02}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{4CEEEC8E-589E-4907-876B-C10F1F05E704}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{040F7734-2387-42D7-93C3-4473974F420F}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{02C03AFB-5186-4087-8D43-248C5D05AD46}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{6387669F-2721-4C44-ADA7-D3C90CF7CEFC}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{F4DC627B-C08C-43C4-8975-B2507721E8C0}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{54FEC885-2657-47BC-A308-E89A9E1D56B6}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{F2D2C913-CE79-498C-A3BE-15C9AE37D0BF}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{B08DB4F9-3529-4FD4-97E5-F0A4C8D1ADF5}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{6CD5BCE6-C444-415A-81E5-EF300CAA9D98}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{4A73D6F7-C118-4F11-942A-A8AFCD9A5039}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{14BC3085-9754-4BDC-BF47-43ABB6CD0098}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{48A36E6A-4D4C-4A68-AE7A-32BD4B6E49F0}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{F49F1564-D2B4-4787-8C66-FC70F49B5FAC}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{7C244B23-6F75-41B0-BA78-9A5C95A0317A}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{F5F50A4B-BA23-42ED-B00B-621D1BCFDF99}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{214AC8CD-448C-48D5-BF4D-60B949C29620}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{DE24D66C-B6A6-40EA-9E57-02AAC335C731}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{AEF880D0-BC59-4D1E-B3B3-CA4816446C38}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{00568967-B0D6-4DDD-8B0C-06B2ACC47BB3}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{D74A5113-6AC5-4549-A1A8-1E482383B5C4}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{39B2F9F3-B191-41C3-A2A7-EEF220A3A7DF}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{7F1E10C2-25BF-4C14-91A6-7313D2CBB39A}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{0E68D874-9D6B-4D6A-8D82-E5D9FB625253}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{189DF67B-F120-40FE-AE67-74F0F67B5C95}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{66433B2C-6E8B-4CFC-9C25-4AB7B8410E55}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{97E5B019-3F8D-4C55-840A-F05047916E44}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{00D69BEE-668E-418F-B153-302DA7E2266F}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{1C36D5CE-42EC-4419-B9BF-007DA000A762}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{5B8C6EAE-3932-4264-9F3F-D6772BF594DE}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{DF33999E-046F-4410-AE7E-FFB16C4EA31B}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{BB575ECA-C1DE-4389-97E8-8FB64CCE7BFC}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{7564F491-D48F-48BF-8702-428237E75E05}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{EF804688-8A62-4CDA-BC54-B09A0EF12A07}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{339F5938-9C15-4E6B-9413-E365FF917D36}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{7541C015-0C1D-4E74-B75D-3C11A9CDFE36}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{0854FC35-E9A6-4B01-A829-220EA980B661}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{429D2D83-009C-4E24-AD84-113FF06EA602}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{A2EFE56C-E0B0-4C98-90A1-0E8F5046B4FD}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{E29B3325-E1EA-4733-9D54-2AAF693312F0}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{06ADB901-4060-4830-8F25-3E360B286317}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{4CBF369D-35F3-471A-A241-0CBFDBD86FA6}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{F8B7D885-4163-4526-A304-26235CA3F08E}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{428E638C-8106-41F3-AA19-02BB325A3CD8}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{90A94CD7-5D2F-4F8E-B851-0A0336828904}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{7EB0CF34-01FB-4A2B-A281-01F08CBE7388}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{C41BD60D-2963-4773-9A4B-A8E6BA1D6FF8}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{34241AAE-F084-472B-A6D0-31E40F184C24}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{543EE9AA-2D1D-4748-83F9-933DEBCD7E56}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{CDB745CE-95C8-4FB8-B20B-220D5EAED600}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{420EE7C7-98EC-4DFB-8AD1-1CC78C07D5B9}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{3E66021F-A73C-4819-890D-5513271E994A}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{87173835-9233-4251-8FA0-9F7265EAA1B6}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{50DC35FC-EA98-4744-9A78-3F26EF9D386C}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{D71C3D52-5611-47E9-8F22-5C8A6C7515E3}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{FAC2F756-9671-459B-AA2D-BFDA3858BD8B}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{9366AD98-73D2-4B70-9C8D-952C7FF2571F}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DF81B4-3631-4443-AED8-E035E4023DA0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9F16A93B-2781-41C5-88EF-1B6CDFBE5FA1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41F76293-7AFC-498A-8FD3-9095C2B9C69E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9E251D66-F8BD-4202-BD43-9FF40FD6D15D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8AC8CD8F-B60F-41EA-A104-F3A30AD4EF02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4CEEEC8E-589E-4907-876B-C10F1F05E704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040F7734-2387-42D7-93C3-4473974F420F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02C03AFB-5186-4087-8D43-248C5D05AD46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6387669F-2721-4C44-ADA7-D3C90CF7CEFC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F4DC627B-C08C-43C4-8975-B2507721E8C0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54FEC885-2657-47BC-A308-E89A9E1D56B6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F2D2C913-CE79-498C-A3BE-15C9AE37D0BF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B08DB4F9-3529-4FD4-97E5-F0A4C8D1ADF5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6CD5BCE6-C444-415A-81E5-EF300CAA9D98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4A73D6F7-C118-4F11-942A-A8AFCD9A503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14BC3085-9754-4BDC-BF47-43ABB6CD0098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48A36E6A-4D4C-4A68-AE7A-32BD4B6E49F0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F49F1564-D2B4-4787-8C66-FC70F49B5FAC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7C244B23-6F75-41B0-BA78-9A5C95A0317A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F5F50A4B-BA23-42ED-B00B-621D1BCFDF99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214AC8CD-448C-48D5-BF4D-60B949C29620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DE24D66C-B6A6-40EA-9E57-02AAC335C731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AEF880D0-BC59-4D1E-B3B3-CA4816446C38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00568967-B0D6-4DDD-8B0C-06B2ACC47BB3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D74A5113-6AC5-4549-A1A8-1E482383B5C4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39B2F9F3-B191-41C3-A2A7-EEF220A3A7DF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7F1E10C2-25BF-4C14-91A6-7313D2CBB39A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0E68D874-9D6B-4D6A-8D82-E5D9FB625253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189DF67B-F120-40FE-AE67-74F0F67B5C95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66433B2C-6E8B-4CFC-9C25-4AB7B8410E55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97E5B019-3F8D-4C55-840A-F05047916E44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00D69BEE-668E-418F-B153-302DA7E2266F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1C36D5CE-42EC-4419-B9BF-007DA000A762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5B8C6EAE-3932-4264-9F3F-D6772BF594DE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DF33999E-046F-4410-AE7E-FFB16C4EA31B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BB575ECA-C1DE-4389-97E8-8FB64CCE7BFC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7564F491-D48F-48BF-8702-428237E75E05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EF804688-8A62-4CDA-BC54-B09A0EF12A07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339F5938-9C15-4E6B-9413-E365FF917D36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7541C015-0C1D-4E74-B75D-3C11A9CDFE36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0854FC35-E9A6-4B01-A829-220EA980B661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429D2D83-009C-4E24-AD84-113FF06EA602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A2EFE56C-E0B0-4C98-90A1-0E8F5046B4FD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E29B3325-E1EA-4733-9D54-2AAF693312F0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06ADB901-4060-4830-8F25-3E360B28631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4CBF369D-35F3-471A-A241-0CBFDBD86FA6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F8B7D885-4163-4526-A304-26235CA3F08E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428E638C-8106-41F3-AA19-02BB325A3CD8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90A94CD7-5D2F-4F8E-B851-0A0336828904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7EB0CF34-01FB-4A2B-A281-01F08CBE7388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C41BD60D-2963-4773-9A4B-A8E6BA1D6FF8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34241AAE-F084-472B-A6D0-31E40F184C24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543EE9AA-2D1D-4748-83F9-933DEBCD7E56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DB745CE-95C8-4FB8-B20B-220D5EAED600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420EE7C7-98EC-4DFB-8AD1-1CC78C07D5B9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3E66021F-A73C-4819-890D-5513271E994A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87173835-9233-4251-8FA0-9F7265EAA1B6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50DC35FC-EA98-4744-9A78-3F26EF9D386C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D71C3D52-5611-47E9-8F22-5C8A6C7515E3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FAC2F756-9671-459B-AA2D-BFDA3858BD8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9366AD98-73D2-4B70-9C8D-952C7FF2571F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DDD0-A92A-42F2-919A-D59C954DA507}">
  <dimension ref="A1:AR267"/>
  <sheetViews>
    <sheetView rightToLeft="1" topLeftCell="G13" zoomScale="85" zoomScaleNormal="85" workbookViewId="0">
      <selection activeCell="L13" sqref="L13:L14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39.77734375" style="28" bestFit="1" customWidth="1"/>
    <col min="9" max="9" width="25" style="24" bestFit="1" customWidth="1"/>
    <col min="10" max="10" width="16.33203125" style="24" hidden="1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21.33203125" style="24" bestFit="1" customWidth="1"/>
    <col min="28" max="28" width="102.44140625" style="24" bestFit="1" customWidth="1"/>
    <col min="29" max="29" width="15.77734375" style="31" bestFit="1" customWidth="1"/>
    <col min="30" max="30" width="13.6640625" style="32" bestFit="1" customWidth="1"/>
    <col min="31" max="31" width="26" style="24" bestFit="1" customWidth="1"/>
    <col min="32" max="32" width="28.33203125" style="24" bestFit="1" customWidth="1"/>
    <col min="33" max="33" width="13.44140625" style="24" bestFit="1" customWidth="1"/>
    <col min="34" max="34" width="116.4414062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137" t="s">
        <v>0</v>
      </c>
      <c r="B1" s="138"/>
      <c r="C1" s="137" t="s">
        <v>1</v>
      </c>
      <c r="D1" s="138"/>
      <c r="E1" s="137" t="s">
        <v>2</v>
      </c>
      <c r="F1" s="13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39" t="s">
        <v>17</v>
      </c>
      <c r="V1" s="14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51941862002</v>
      </c>
      <c r="I2" s="9" t="s">
        <v>136</v>
      </c>
      <c r="J2" s="9"/>
      <c r="K2" s="11" t="str">
        <f t="shared" ref="K2:K65" ca="1" si="0">IF(C2, TODAY(), "" )</f>
        <v/>
      </c>
      <c r="L2" s="12" t="s">
        <v>190</v>
      </c>
      <c r="M2" s="12" t="s">
        <v>191</v>
      </c>
      <c r="N2" s="12"/>
      <c r="O2" s="9">
        <v>5519.1</v>
      </c>
      <c r="P2" s="9">
        <v>1</v>
      </c>
      <c r="Q2" s="13" t="str">
        <f>VLOOKUP(O2, '[1]لیست محصولات 1402'!B:C,2,0)</f>
        <v>سرادو میناس | Brazil Cerrado de Minas</v>
      </c>
      <c r="R2" s="9" t="s">
        <v>107</v>
      </c>
      <c r="S2" s="12">
        <f>VLOOKUP(O2, '[1]لیست محصولات 1402'!B:F,5,0)</f>
        <v>150</v>
      </c>
      <c r="T2" s="14">
        <f>VLOOKUP(O2, '[1]لیست محصولات 1402'!B:G,6,0)</f>
        <v>1700000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1700000</v>
      </c>
      <c r="Y2" s="17"/>
      <c r="Z2" s="14">
        <f t="shared" ref="Z2:Z65" si="4">X2-Y2</f>
        <v>1700000</v>
      </c>
      <c r="AA2" s="18" t="s">
        <v>192</v>
      </c>
      <c r="AB2" s="13" t="s">
        <v>193</v>
      </c>
      <c r="AC2" s="19" t="s">
        <v>194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چهارمحال و بختیاری بروجن - میدان امام، خیابان رازی، پلاک ۱۹۱  - مهسا اسدی 09371698543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51945596802</v>
      </c>
      <c r="I3" s="9" t="s">
        <v>136</v>
      </c>
      <c r="J3" s="9"/>
      <c r="K3" s="11" t="str">
        <f t="shared" ca="1" si="0"/>
        <v/>
      </c>
      <c r="L3" s="12" t="s">
        <v>195</v>
      </c>
      <c r="M3" s="12" t="s">
        <v>196</v>
      </c>
      <c r="N3" s="12"/>
      <c r="O3" s="9">
        <v>5518.2</v>
      </c>
      <c r="P3" s="9">
        <v>2</v>
      </c>
      <c r="Q3" s="13" t="str">
        <f>VLOOKUP(O3, '[1]لیست محصولات 1402'!B:C,2,0)</f>
        <v>هوآنکایو | Peru Huancayo</v>
      </c>
      <c r="R3" s="9" t="s">
        <v>122</v>
      </c>
      <c r="S3" s="12">
        <f>VLOOKUP(O3, '[1]لیست محصولات 1402'!B:F,5,0)</f>
        <v>750</v>
      </c>
      <c r="T3" s="14">
        <f>VLOOKUP(O3, '[1]لیست محصولات 1402'!B:G,6,0)</f>
        <v>8300000</v>
      </c>
      <c r="U3" s="15"/>
      <c r="V3" s="16">
        <f t="shared" si="1"/>
        <v>0</v>
      </c>
      <c r="W3" s="12">
        <f t="shared" si="2"/>
        <v>2</v>
      </c>
      <c r="X3" s="14">
        <f t="shared" si="3"/>
        <v>16600000</v>
      </c>
      <c r="Y3" s="17"/>
      <c r="Z3" s="14">
        <f t="shared" si="4"/>
        <v>16600000</v>
      </c>
      <c r="AA3" s="18" t="s">
        <v>85</v>
      </c>
      <c r="AB3" s="13" t="s">
        <v>197</v>
      </c>
      <c r="AC3" s="19" t="s">
        <v>198</v>
      </c>
      <c r="AD3" s="20" t="s">
        <v>94</v>
      </c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نیاوران - خ آقائی - ک شهبازنژاد - پ 12 - واحد 6  - امیر محمد نواب 09351100316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51954723002</v>
      </c>
      <c r="I4" s="25" t="s">
        <v>199</v>
      </c>
      <c r="J4" s="9"/>
      <c r="K4" s="11" t="str">
        <f t="shared" ca="1" si="0"/>
        <v/>
      </c>
      <c r="L4" s="12" t="s">
        <v>158</v>
      </c>
      <c r="M4" s="12" t="s">
        <v>200</v>
      </c>
      <c r="N4" s="12"/>
      <c r="O4" s="9">
        <v>5519.1</v>
      </c>
      <c r="P4" s="9">
        <v>1</v>
      </c>
      <c r="Q4" s="13" t="str">
        <f>VLOOKUP(O4, '[1]لیست محصولات 1402'!B:C,2,0)</f>
        <v>سرادو میناس | Brazil Cerrado de Minas</v>
      </c>
      <c r="R4" s="9" t="s">
        <v>122</v>
      </c>
      <c r="S4" s="12">
        <f>VLOOKUP(O4, '[1]لیست محصولات 1402'!B:F,5,0)</f>
        <v>150</v>
      </c>
      <c r="T4" s="14">
        <f>VLOOKUP(O4, '[1]لیست محصولات 1402'!B:G,6,0)</f>
        <v>1700000</v>
      </c>
      <c r="U4" s="15"/>
      <c r="V4" s="16">
        <f t="shared" si="1"/>
        <v>0</v>
      </c>
      <c r="W4" s="12">
        <f t="shared" si="2"/>
        <v>1</v>
      </c>
      <c r="X4" s="14">
        <f t="shared" si="3"/>
        <v>1700000</v>
      </c>
      <c r="Y4" s="17"/>
      <c r="Z4" s="14">
        <f t="shared" si="4"/>
        <v>1700000</v>
      </c>
      <c r="AA4" s="18" t="s">
        <v>85</v>
      </c>
      <c r="AB4" s="13" t="s">
        <v>201</v>
      </c>
      <c r="AC4" s="19" t="s">
        <v>202</v>
      </c>
      <c r="AD4" s="20" t="s">
        <v>94</v>
      </c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نیاوران خ شهید باهنر سه راه یاسر خ صادقی قمی ک مینو پ ۸ واحد ۵۰۲  - عرفان حدادفر 09304968818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25">
        <v>4</v>
      </c>
      <c r="H5" s="141">
        <v>51959893202</v>
      </c>
      <c r="I5" s="125" t="s">
        <v>199</v>
      </c>
      <c r="J5" s="9"/>
      <c r="K5" s="11" t="str">
        <f t="shared" ca="1" si="0"/>
        <v/>
      </c>
      <c r="L5" s="123" t="s">
        <v>203</v>
      </c>
      <c r="M5" s="123" t="s">
        <v>204</v>
      </c>
      <c r="N5" s="123"/>
      <c r="O5" s="9">
        <v>5511.11</v>
      </c>
      <c r="P5" s="9">
        <v>1</v>
      </c>
      <c r="Q5" s="69" t="str">
        <f>VLOOKUP(O5, '[1]لیست محصولات 1402'!B:C,2,0)</f>
        <v>هامبلا(رست دمی) | Hambella( Filter Roast)</v>
      </c>
      <c r="R5" s="9"/>
      <c r="S5" s="12">
        <f>VLOOKUP(O5, '[1]لیست محصولات 1402'!B:F,5,0)</f>
        <v>150</v>
      </c>
      <c r="T5" s="14">
        <f>VLOOKUP(O5, '[1]لیست محصولات 1402'!B:G,6,0)</f>
        <v>2500000</v>
      </c>
      <c r="U5" s="15"/>
      <c r="V5" s="16">
        <f t="shared" si="1"/>
        <v>0</v>
      </c>
      <c r="W5" s="12">
        <f t="shared" si="2"/>
        <v>1</v>
      </c>
      <c r="X5" s="14">
        <f t="shared" si="3"/>
        <v>2500000</v>
      </c>
      <c r="Y5" s="17"/>
      <c r="Z5" s="14">
        <f t="shared" si="4"/>
        <v>2500000</v>
      </c>
      <c r="AA5" s="133" t="s">
        <v>85</v>
      </c>
      <c r="AB5" s="131" t="s">
        <v>205</v>
      </c>
      <c r="AC5" s="129" t="s">
        <v>206</v>
      </c>
      <c r="AD5" s="127" t="s">
        <v>94</v>
      </c>
      <c r="AE5" s="19"/>
      <c r="AF5" s="21"/>
      <c r="AG5" s="22" t="str">
        <f t="shared" si="5"/>
        <v>TRUE</v>
      </c>
      <c r="AH5" s="23" t="str">
        <f t="shared" si="6"/>
        <v>تهران خيابان ملاصدرا،خيابان شيخ بهايى (شمالى)، خيابان لادن، پلاك ٢٢، واحد ١٠  - طیب پیش بین 09105401009</v>
      </c>
    </row>
    <row r="6" spans="1:34" ht="22.2" customHeight="1">
      <c r="A6" s="7"/>
      <c r="B6" s="7"/>
      <c r="C6" s="7" t="b">
        <v>0</v>
      </c>
      <c r="D6" s="7"/>
      <c r="E6" s="7"/>
      <c r="F6" s="8"/>
      <c r="G6" s="147"/>
      <c r="H6" s="148"/>
      <c r="I6" s="147"/>
      <c r="J6" s="9"/>
      <c r="K6" s="11" t="str">
        <f t="shared" ca="1" si="0"/>
        <v/>
      </c>
      <c r="L6" s="149"/>
      <c r="M6" s="149"/>
      <c r="N6" s="149"/>
      <c r="O6" s="9">
        <v>5518.1</v>
      </c>
      <c r="P6" s="9">
        <v>1</v>
      </c>
      <c r="Q6" s="13" t="str">
        <f>VLOOKUP(O6, '[1]لیست محصولات 1402'!B:C,2,0)</f>
        <v>هوآنکایو | Peru Huancayo</v>
      </c>
      <c r="R6" s="9"/>
      <c r="S6" s="12">
        <f>VLOOKUP(O6, '[1]لیست محصولات 1402'!B:F,5,0)</f>
        <v>150</v>
      </c>
      <c r="T6" s="14">
        <f>VLOOKUP(O6, '[1]لیست محصولات 1402'!B:G,6,0)</f>
        <v>1800000</v>
      </c>
      <c r="U6" s="15"/>
      <c r="V6" s="16">
        <f t="shared" si="1"/>
        <v>0</v>
      </c>
      <c r="W6" s="12">
        <f t="shared" si="2"/>
        <v>1</v>
      </c>
      <c r="X6" s="14">
        <f t="shared" si="3"/>
        <v>1800000</v>
      </c>
      <c r="Y6" s="17"/>
      <c r="Z6" s="14">
        <f t="shared" si="4"/>
        <v>1800000</v>
      </c>
      <c r="AA6" s="150"/>
      <c r="AB6" s="151"/>
      <c r="AC6" s="152"/>
      <c r="AD6" s="153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26"/>
      <c r="H7" s="142"/>
      <c r="I7" s="126"/>
      <c r="J7" s="9"/>
      <c r="K7" s="11" t="str">
        <f t="shared" ca="1" si="0"/>
        <v/>
      </c>
      <c r="L7" s="124"/>
      <c r="M7" s="124"/>
      <c r="N7" s="124"/>
      <c r="O7" s="9">
        <v>5501.1</v>
      </c>
      <c r="P7" s="9">
        <v>1</v>
      </c>
      <c r="Q7" s="13" t="str">
        <f>VLOOKUP(O7, '[1]لیست محصولات 1402'!B:C,2,0)</f>
        <v>ورتکس | Vortex</v>
      </c>
      <c r="R7" s="9"/>
      <c r="S7" s="12">
        <f>VLOOKUP(O7, '[1]لیست محصولات 1402'!B:F,5,0)</f>
        <v>150</v>
      </c>
      <c r="T7" s="14">
        <f>VLOOKUP(O7, '[1]لیست محصولات 1402'!B:G,6,0)</f>
        <v>1750000</v>
      </c>
      <c r="U7" s="26"/>
      <c r="V7" s="16">
        <f t="shared" si="1"/>
        <v>0</v>
      </c>
      <c r="W7" s="12">
        <f t="shared" si="2"/>
        <v>1</v>
      </c>
      <c r="X7" s="14">
        <f t="shared" si="3"/>
        <v>1750000</v>
      </c>
      <c r="Y7" s="17"/>
      <c r="Z7" s="14">
        <f t="shared" si="4"/>
        <v>1750000</v>
      </c>
      <c r="AA7" s="134"/>
      <c r="AB7" s="132"/>
      <c r="AC7" s="130"/>
      <c r="AD7" s="128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25">
        <v>5</v>
      </c>
      <c r="H8" s="141">
        <v>51961515902</v>
      </c>
      <c r="I8" s="125" t="s">
        <v>199</v>
      </c>
      <c r="J8" s="9"/>
      <c r="K8" s="11" t="str">
        <f t="shared" ca="1" si="0"/>
        <v/>
      </c>
      <c r="L8" s="123" t="s">
        <v>213</v>
      </c>
      <c r="M8" s="123" t="s">
        <v>214</v>
      </c>
      <c r="N8" s="123"/>
      <c r="O8" s="9">
        <v>1129.3</v>
      </c>
      <c r="P8" s="9">
        <v>1</v>
      </c>
      <c r="Q8" s="13" t="str">
        <f>VLOOKUP(O8, '[1]لیست محصولات 1402'!B:C,2,0)</f>
        <v>جانسون | Janson</v>
      </c>
      <c r="R8" s="9"/>
      <c r="S8" s="12">
        <f>VLOOKUP(O8, '[1]لیست محصولات 1402'!B:F,5,0)</f>
        <v>40</v>
      </c>
      <c r="T8" s="14">
        <f>VLOOKUP(O8, '[1]لیست محصولات 1402'!B:G,6,0)</f>
        <v>5050000</v>
      </c>
      <c r="U8" s="15"/>
      <c r="V8" s="16">
        <f t="shared" si="1"/>
        <v>0</v>
      </c>
      <c r="W8" s="12">
        <f t="shared" si="2"/>
        <v>1</v>
      </c>
      <c r="X8" s="14">
        <f t="shared" si="3"/>
        <v>5050000</v>
      </c>
      <c r="Y8" s="17"/>
      <c r="Z8" s="14">
        <f t="shared" si="4"/>
        <v>5050000</v>
      </c>
      <c r="AA8" s="133" t="s">
        <v>85</v>
      </c>
      <c r="AB8" s="131" t="s">
        <v>215</v>
      </c>
      <c r="AC8" s="129" t="s">
        <v>216</v>
      </c>
      <c r="AD8" s="127" t="s">
        <v>94</v>
      </c>
      <c r="AE8" s="19"/>
      <c r="AF8" s="21"/>
      <c r="AG8" s="22" t="str">
        <f t="shared" si="5"/>
        <v>TRUE</v>
      </c>
      <c r="AH8" s="23" t="str">
        <f t="shared" si="6"/>
        <v>تهران پونک، سیمون بولیوار، خ فکوری، ک هفتم شرقی، پ ۲۲ واحد ۳ غربی  - حجت رفیعی 09197543109</v>
      </c>
    </row>
    <row r="9" spans="1:34" ht="22.2" customHeight="1">
      <c r="A9" s="7"/>
      <c r="B9" s="7"/>
      <c r="C9" s="7" t="b">
        <v>0</v>
      </c>
      <c r="D9" s="7"/>
      <c r="E9" s="7"/>
      <c r="F9" s="8"/>
      <c r="G9" s="147"/>
      <c r="H9" s="148"/>
      <c r="I9" s="147"/>
      <c r="J9" s="9"/>
      <c r="K9" s="11" t="str">
        <f t="shared" ca="1" si="0"/>
        <v/>
      </c>
      <c r="L9" s="149"/>
      <c r="M9" s="149"/>
      <c r="N9" s="149"/>
      <c r="O9" s="9">
        <v>1128.3</v>
      </c>
      <c r="P9" s="9">
        <v>1</v>
      </c>
      <c r="Q9" s="13" t="str">
        <f>VLOOKUP(O9, '[1]لیست محصولات 1402'!B:C,2,0)</f>
        <v>لا ناتورا | La Natura</v>
      </c>
      <c r="R9" s="9"/>
      <c r="S9" s="12">
        <f>VLOOKUP(O9, '[1]لیست محصولات 1402'!B:F,5,0)</f>
        <v>40</v>
      </c>
      <c r="T9" s="14">
        <f>VLOOKUP(O9, '[1]لیست محصولات 1402'!B:G,6,0)</f>
        <v>2850000</v>
      </c>
      <c r="U9" s="15"/>
      <c r="V9" s="16">
        <f t="shared" si="1"/>
        <v>0</v>
      </c>
      <c r="W9" s="12">
        <f t="shared" si="2"/>
        <v>1</v>
      </c>
      <c r="X9" s="14">
        <f t="shared" si="3"/>
        <v>2850000</v>
      </c>
      <c r="Y9" s="17"/>
      <c r="Z9" s="14">
        <f t="shared" si="4"/>
        <v>2850000</v>
      </c>
      <c r="AA9" s="150"/>
      <c r="AB9" s="151"/>
      <c r="AC9" s="152"/>
      <c r="AD9" s="153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147"/>
      <c r="H10" s="148"/>
      <c r="I10" s="147"/>
      <c r="J10" s="9"/>
      <c r="K10" s="11" t="str">
        <f t="shared" ca="1" si="0"/>
        <v/>
      </c>
      <c r="L10" s="149"/>
      <c r="M10" s="149"/>
      <c r="N10" s="149"/>
      <c r="O10" s="9">
        <v>1126.3</v>
      </c>
      <c r="P10" s="9">
        <v>1</v>
      </c>
      <c r="Q10" s="13" t="str">
        <f>VLOOKUP(O10, '[1]لیست محصولات 1402'!B:C,2,0)</f>
        <v>دبورا نیروانا | Deborah Nirvana</v>
      </c>
      <c r="R10" s="9"/>
      <c r="S10" s="12">
        <f>VLOOKUP(O10, '[1]لیست محصولات 1402'!B:F,5,0)</f>
        <v>40</v>
      </c>
      <c r="T10" s="14">
        <f>VLOOKUP(O10, '[1]لیست محصولات 1402'!B:G,6,0)</f>
        <v>8400000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8400000</v>
      </c>
      <c r="Y10" s="17"/>
      <c r="Z10" s="14">
        <f t="shared" si="4"/>
        <v>8400000</v>
      </c>
      <c r="AA10" s="150"/>
      <c r="AB10" s="151"/>
      <c r="AC10" s="152"/>
      <c r="AD10" s="153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26"/>
      <c r="H11" s="142"/>
      <c r="I11" s="126"/>
      <c r="J11" s="9"/>
      <c r="K11" s="11" t="str">
        <f t="shared" ca="1" si="0"/>
        <v/>
      </c>
      <c r="L11" s="124"/>
      <c r="M11" s="124"/>
      <c r="N11" s="124"/>
      <c r="O11" s="9">
        <v>1130.3</v>
      </c>
      <c r="P11" s="9">
        <v>1</v>
      </c>
      <c r="Q11" s="13" t="str">
        <f>VLOOKUP(O11, '[1]لیست محصولات 1402'!B:C,2,0)</f>
        <v>الیدا پلانو | Elida Plano</v>
      </c>
      <c r="R11" s="9"/>
      <c r="S11" s="12">
        <f>VLOOKUP(O11, '[1]لیست محصولات 1402'!B:F,5,0)</f>
        <v>40</v>
      </c>
      <c r="T11" s="14">
        <f>VLOOKUP(O11, '[1]لیست محصولات 1402'!B:G,6,0)</f>
        <v>6650000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6650000</v>
      </c>
      <c r="Y11" s="17"/>
      <c r="Z11" s="14">
        <f t="shared" si="4"/>
        <v>6650000</v>
      </c>
      <c r="AA11" s="134"/>
      <c r="AB11" s="132"/>
      <c r="AC11" s="130"/>
      <c r="AD11" s="128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6</v>
      </c>
      <c r="H12" s="10">
        <v>51964399802</v>
      </c>
      <c r="I12" s="9" t="s">
        <v>199</v>
      </c>
      <c r="J12" s="9"/>
      <c r="K12" s="11" t="str">
        <f t="shared" ca="1" si="0"/>
        <v/>
      </c>
      <c r="L12" s="12" t="s">
        <v>226</v>
      </c>
      <c r="M12" s="12" t="s">
        <v>227</v>
      </c>
      <c r="N12" s="12"/>
      <c r="O12" s="9">
        <v>5519.1</v>
      </c>
      <c r="P12" s="9">
        <v>1</v>
      </c>
      <c r="Q12" s="13" t="str">
        <f>VLOOKUP(O12, '[1]لیست محصولات 1402'!B:C,2,0)</f>
        <v>سرادو میناس | Brazil Cerrado de Minas</v>
      </c>
      <c r="R12" s="9"/>
      <c r="S12" s="12">
        <f>VLOOKUP(O12, '[1]لیست محصولات 1402'!B:F,5,0)</f>
        <v>150</v>
      </c>
      <c r="T12" s="14">
        <f>VLOOKUP(O12, '[1]لیست محصولات 1402'!B:G,6,0)</f>
        <v>1700000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1700000</v>
      </c>
      <c r="Y12" s="17"/>
      <c r="Z12" s="14">
        <f t="shared" si="4"/>
        <v>1700000</v>
      </c>
      <c r="AA12" s="18" t="s">
        <v>85</v>
      </c>
      <c r="AB12" s="13" t="s">
        <v>228</v>
      </c>
      <c r="AC12" s="19" t="s">
        <v>229</v>
      </c>
      <c r="AD12" s="20" t="s">
        <v>94</v>
      </c>
      <c r="AE12" s="19"/>
      <c r="AF12" s="21"/>
      <c r="AG12" s="22" t="str">
        <f t="shared" si="5"/>
        <v>TRUE</v>
      </c>
      <c r="AH12" s="23" t="str">
        <f t="shared" si="6"/>
        <v>تهران جنت آباد شمالی،خیابان مبعث،کوچه بهارستان یکم.پ ۱۱ واحد ۵  - مبینا رئیسی 09039711730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58">
        <v>7</v>
      </c>
      <c r="H13" s="168" t="s">
        <v>230</v>
      </c>
      <c r="I13" s="158" t="s">
        <v>199</v>
      </c>
      <c r="J13" s="77"/>
      <c r="K13" s="78" t="str">
        <f t="shared" ca="1" si="0"/>
        <v/>
      </c>
      <c r="L13" s="166" t="s">
        <v>231</v>
      </c>
      <c r="M13" s="166" t="s">
        <v>232</v>
      </c>
      <c r="N13" s="166" t="s">
        <v>233</v>
      </c>
      <c r="O13" s="77">
        <v>5519.1</v>
      </c>
      <c r="P13" s="77">
        <v>1</v>
      </c>
      <c r="Q13" s="79" t="str">
        <f>VLOOKUP(O13, '[1]لیست محصولات 1402'!B:C,2,0)</f>
        <v>سرادو میناس | Brazil Cerrado de Minas</v>
      </c>
      <c r="R13" s="77"/>
      <c r="S13" s="80">
        <f>VLOOKUP(O13, '[1]لیست محصولات 1402'!B:F,5,0)</f>
        <v>150</v>
      </c>
      <c r="T13" s="81">
        <f>VLOOKUP(O13, '[1]لیست محصولات 1402'!B:G,6,0)</f>
        <v>1700000</v>
      </c>
      <c r="U13" s="82"/>
      <c r="V13" s="83">
        <f t="shared" si="1"/>
        <v>0</v>
      </c>
      <c r="W13" s="80">
        <f t="shared" si="2"/>
        <v>1</v>
      </c>
      <c r="X13" s="81">
        <f t="shared" si="3"/>
        <v>1700000</v>
      </c>
      <c r="Y13" s="84"/>
      <c r="Z13" s="81">
        <f t="shared" si="4"/>
        <v>1700000</v>
      </c>
      <c r="AA13" s="164" t="s">
        <v>85</v>
      </c>
      <c r="AB13" s="162" t="s">
        <v>235</v>
      </c>
      <c r="AC13" s="160" t="s">
        <v>236</v>
      </c>
      <c r="AD13" s="158"/>
      <c r="AE13" s="156" t="s">
        <v>234</v>
      </c>
      <c r="AF13" s="85"/>
      <c r="AG13" s="22" t="str">
        <f t="shared" si="5"/>
        <v>TRUE</v>
      </c>
      <c r="AH13" s="23" t="str">
        <f t="shared" si="6"/>
        <v>تهران خیابان ولیعصر، نرسیده به میدان تجریش (جنب اداره پست) آتلیه غزاله زند - امید شه‌پسند 09128940658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159"/>
      <c r="H14" s="169"/>
      <c r="I14" s="159"/>
      <c r="J14" s="77"/>
      <c r="K14" s="78" t="str">
        <f t="shared" ca="1" si="0"/>
        <v/>
      </c>
      <c r="L14" s="167"/>
      <c r="M14" s="167"/>
      <c r="N14" s="167"/>
      <c r="O14" s="77">
        <v>5518.1</v>
      </c>
      <c r="P14" s="77">
        <v>1</v>
      </c>
      <c r="Q14" s="79" t="str">
        <f>VLOOKUP(O14, '[1]لیست محصولات 1402'!B:C,2,0)</f>
        <v>هوآنکایو | Peru Huancayo</v>
      </c>
      <c r="R14" s="77"/>
      <c r="S14" s="80">
        <f>VLOOKUP(O14, '[1]لیست محصولات 1402'!B:F,5,0)</f>
        <v>150</v>
      </c>
      <c r="T14" s="81">
        <f>VLOOKUP(O14, '[1]لیست محصولات 1402'!B:G,6,0)</f>
        <v>1800000</v>
      </c>
      <c r="U14" s="86"/>
      <c r="V14" s="83">
        <f t="shared" si="1"/>
        <v>0</v>
      </c>
      <c r="W14" s="80">
        <f t="shared" si="2"/>
        <v>1</v>
      </c>
      <c r="X14" s="81">
        <f t="shared" si="3"/>
        <v>1800000</v>
      </c>
      <c r="Y14" s="84"/>
      <c r="Z14" s="81">
        <f t="shared" si="4"/>
        <v>1800000</v>
      </c>
      <c r="AA14" s="165"/>
      <c r="AB14" s="163"/>
      <c r="AC14" s="161"/>
      <c r="AD14" s="159"/>
      <c r="AE14" s="157"/>
      <c r="AF14" s="85"/>
      <c r="AG14" s="22" t="str">
        <f t="shared" si="5"/>
        <v>TRUE</v>
      </c>
      <c r="AH14" s="23" t="str">
        <f t="shared" si="6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66">
        <v>8</v>
      </c>
      <c r="H15" s="67"/>
      <c r="I15" s="66" t="s">
        <v>199</v>
      </c>
      <c r="J15" s="9"/>
      <c r="K15" s="11" t="str">
        <f t="shared" ca="1" si="0"/>
        <v/>
      </c>
      <c r="L15" s="12" t="s">
        <v>237</v>
      </c>
      <c r="M15" s="12" t="s">
        <v>238</v>
      </c>
      <c r="N15" s="12" t="s">
        <v>239</v>
      </c>
      <c r="O15" s="9">
        <v>5501.3</v>
      </c>
      <c r="P15" s="9">
        <v>1</v>
      </c>
      <c r="Q15" s="13" t="str">
        <f>VLOOKUP(O15, '[1]لیست محصولات 1402'!B:C,2,0)</f>
        <v>ورتکس | Vortex</v>
      </c>
      <c r="R15" s="9"/>
      <c r="S15" s="12">
        <f>VLOOKUP(O15, '[1]لیست محصولات 1402'!B:F,5,0)</f>
        <v>4000</v>
      </c>
      <c r="T15" s="14">
        <f>VLOOKUP(O15, '[1]لیست محصولات 1402'!B:G,6,0)</f>
        <v>41600000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41600000</v>
      </c>
      <c r="Y15" s="17"/>
      <c r="Z15" s="14">
        <f t="shared" si="4"/>
        <v>41600000</v>
      </c>
      <c r="AA15" s="18" t="s">
        <v>240</v>
      </c>
      <c r="AB15" s="13" t="s">
        <v>241</v>
      </c>
      <c r="AC15" s="19" t="s">
        <v>242</v>
      </c>
      <c r="AD15" s="20"/>
      <c r="AE15" s="19"/>
      <c r="AF15" s="21"/>
      <c r="AG15" s="22" t="str">
        <f t="shared" si="5"/>
        <v>TRUE</v>
      </c>
      <c r="AH15" s="23" t="str">
        <f t="shared" si="6"/>
        <v>مشهد خیام جنوبی 12 نبش زنبق 2  کافه کاز - پریسا نیکبخت 09367385847</v>
      </c>
    </row>
    <row r="16" spans="1:34" ht="22.2" customHeight="1">
      <c r="A16" s="7"/>
      <c r="B16" s="7"/>
      <c r="C16" s="7"/>
      <c r="D16" s="7"/>
      <c r="E16" s="7"/>
      <c r="F16" s="8"/>
      <c r="G16" s="9">
        <v>9</v>
      </c>
      <c r="H16" s="87" t="s">
        <v>274</v>
      </c>
      <c r="I16" s="9" t="s">
        <v>136</v>
      </c>
      <c r="J16" s="9"/>
      <c r="K16" s="11" t="str">
        <f t="shared" ca="1" si="0"/>
        <v/>
      </c>
      <c r="L16" s="12" t="s">
        <v>275</v>
      </c>
      <c r="M16" s="12" t="s">
        <v>276</v>
      </c>
      <c r="N16" s="12"/>
      <c r="O16" s="9">
        <v>5511.11</v>
      </c>
      <c r="P16" s="9">
        <v>1</v>
      </c>
      <c r="Q16" s="69" t="str">
        <f>VLOOKUP(O16, '[1]لیست محصولات 1402'!B:C,2,0)</f>
        <v>هامبلا(رست دمی) | Hambella( Filter Roast)</v>
      </c>
      <c r="R16" s="9"/>
      <c r="S16" s="12">
        <f>VLOOKUP(O16, '[1]لیست محصولات 1402'!B:F,5,0)</f>
        <v>150</v>
      </c>
      <c r="T16" s="14">
        <f>VLOOKUP(O16, '[1]لیست محصولات 1402'!B:G,6,0)</f>
        <v>2500000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2500000</v>
      </c>
      <c r="Y16" s="17"/>
      <c r="Z16" s="14">
        <f t="shared" si="4"/>
        <v>2500000</v>
      </c>
      <c r="AA16" s="18" t="s">
        <v>85</v>
      </c>
      <c r="AB16" s="13" t="s">
        <v>277</v>
      </c>
      <c r="AC16" s="19" t="s">
        <v>278</v>
      </c>
      <c r="AD16" s="20"/>
      <c r="AE16" s="70" t="s">
        <v>279</v>
      </c>
      <c r="AF16" s="21"/>
      <c r="AG16" s="22" t="str">
        <f t="shared" si="5"/>
        <v>TRUE</v>
      </c>
      <c r="AH16" s="23" t="str">
        <f t="shared" si="6"/>
        <v>تهران خیابان ولی عصر، بالاتر از میدان ونک، کوچه دامن افشار، پلاک 55، نیم طبقه سوم، کمیته نامگذاری، خانم صفایی  - راز صفایی 09129355273</v>
      </c>
    </row>
    <row r="17" spans="1:34" ht="22.2" customHeight="1">
      <c r="A17" s="7"/>
      <c r="B17" s="7"/>
      <c r="C17" s="7"/>
      <c r="D17" s="7"/>
      <c r="E17" s="7"/>
      <c r="F17" s="8"/>
      <c r="G17" s="170" t="s">
        <v>299</v>
      </c>
      <c r="H17" s="171"/>
      <c r="I17" s="171"/>
      <c r="J17" s="171"/>
      <c r="K17" s="171"/>
      <c r="L17" s="171"/>
      <c r="M17" s="171"/>
      <c r="N17" s="172"/>
      <c r="O17" s="77">
        <v>5511.1</v>
      </c>
      <c r="P17" s="77">
        <v>1</v>
      </c>
      <c r="Q17" s="79" t="str">
        <f>VLOOKUP(O17, '[1]لیست محصولات 1402'!B:C,2,0)</f>
        <v>هامبلا | Hambella</v>
      </c>
      <c r="R17" s="77"/>
      <c r="S17" s="80">
        <f>VLOOKUP(O17, '[1]لیست محصولات 1402'!B:F,5,0)</f>
        <v>150</v>
      </c>
      <c r="T17" s="81">
        <f>VLOOKUP(O17, '[1]لیست محصولات 1402'!B:G,6,0)</f>
        <v>2500000</v>
      </c>
      <c r="U17" s="86"/>
      <c r="V17" s="83">
        <f t="shared" si="1"/>
        <v>0</v>
      </c>
      <c r="W17" s="80">
        <f t="shared" si="2"/>
        <v>1</v>
      </c>
      <c r="X17" s="81">
        <f t="shared" si="3"/>
        <v>2500000</v>
      </c>
      <c r="Y17" s="84"/>
      <c r="Z17" s="81">
        <f t="shared" si="4"/>
        <v>2500000</v>
      </c>
      <c r="AA17" s="173" t="s">
        <v>299</v>
      </c>
      <c r="AB17" s="174"/>
      <c r="AC17" s="174"/>
      <c r="AD17" s="174"/>
      <c r="AE17" s="174"/>
      <c r="AF17" s="175"/>
      <c r="AG17" s="22" t="str">
        <f t="shared" si="5"/>
        <v>TRUE</v>
      </c>
      <c r="AH17" s="23" t="str">
        <f t="shared" si="6"/>
        <v xml:space="preserve">ادامه تست آتلیه غزاله زند   -   </v>
      </c>
    </row>
    <row r="18" spans="1:34" ht="22.2" customHeight="1">
      <c r="A18" s="7"/>
      <c r="B18" s="7"/>
      <c r="C18" s="7"/>
      <c r="D18" s="7"/>
      <c r="E18" s="7"/>
      <c r="F18" s="8"/>
      <c r="G18" s="125">
        <v>10</v>
      </c>
      <c r="H18" s="141">
        <v>51998975902</v>
      </c>
      <c r="I18" s="125" t="s">
        <v>263</v>
      </c>
      <c r="J18" s="9"/>
      <c r="K18" s="11" t="str">
        <f t="shared" ca="1" si="0"/>
        <v/>
      </c>
      <c r="L18" s="123" t="s">
        <v>300</v>
      </c>
      <c r="M18" s="123" t="s">
        <v>301</v>
      </c>
      <c r="N18" s="123"/>
      <c r="O18" s="9">
        <v>5511.1</v>
      </c>
      <c r="P18" s="9">
        <v>1</v>
      </c>
      <c r="Q18" s="13" t="str">
        <f>VLOOKUP(O18, '[1]لیست محصولات 1402'!B:C,2,0)</f>
        <v>هامبلا | Hambella</v>
      </c>
      <c r="R18" s="9"/>
      <c r="S18" s="12">
        <f>VLOOKUP(O18, '[1]لیست محصولات 1402'!B:F,5,0)</f>
        <v>150</v>
      </c>
      <c r="T18" s="14">
        <f>VLOOKUP(O18, '[1]لیست محصولات 1402'!B:G,6,0)</f>
        <v>2500000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2500000</v>
      </c>
      <c r="Y18" s="17"/>
      <c r="Z18" s="14">
        <f t="shared" si="4"/>
        <v>2500000</v>
      </c>
      <c r="AA18" s="133" t="s">
        <v>85</v>
      </c>
      <c r="AB18" s="131" t="s">
        <v>302</v>
      </c>
      <c r="AC18" s="129" t="s">
        <v>303</v>
      </c>
      <c r="AD18" s="127" t="s">
        <v>94</v>
      </c>
      <c r="AE18" s="129"/>
      <c r="AF18" s="21"/>
      <c r="AG18" s="22" t="str">
        <f t="shared" si="5"/>
        <v>TRUE</v>
      </c>
      <c r="AH18" s="23" t="str">
        <f t="shared" si="6"/>
        <v>تهران نازی آباد خیابان اکبر مشهدی کوچه رنجبر پلاک 26 واحد 9  - محمد امین زارعی 09307224186</v>
      </c>
    </row>
    <row r="19" spans="1:34" ht="22.2" customHeight="1">
      <c r="A19" s="7"/>
      <c r="B19" s="7"/>
      <c r="C19" s="7"/>
      <c r="D19" s="7"/>
      <c r="E19" s="7"/>
      <c r="F19" s="8"/>
      <c r="G19" s="126"/>
      <c r="H19" s="142"/>
      <c r="I19" s="126"/>
      <c r="J19" s="9"/>
      <c r="K19" s="11" t="str">
        <f t="shared" ca="1" si="0"/>
        <v/>
      </c>
      <c r="L19" s="124"/>
      <c r="M19" s="124"/>
      <c r="N19" s="124"/>
      <c r="O19" s="9">
        <v>5501.1</v>
      </c>
      <c r="P19" s="9">
        <v>1</v>
      </c>
      <c r="Q19" s="13" t="str">
        <f>VLOOKUP(O19, '[1]لیست محصولات 1402'!B:C,2,0)</f>
        <v>ورتکس | Vortex</v>
      </c>
      <c r="R19" s="9"/>
      <c r="S19" s="12">
        <f>VLOOKUP(O19, '[1]لیست محصولات 1402'!B:F,5,0)</f>
        <v>150</v>
      </c>
      <c r="T19" s="14">
        <f>VLOOKUP(O19, '[1]لیست محصولات 1402'!B:G,6,0)</f>
        <v>1750000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1750000</v>
      </c>
      <c r="Y19" s="17"/>
      <c r="Z19" s="14">
        <f t="shared" si="4"/>
        <v>1750000</v>
      </c>
      <c r="AA19" s="134"/>
      <c r="AB19" s="132"/>
      <c r="AC19" s="130"/>
      <c r="AD19" s="128"/>
      <c r="AE19" s="130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1402'!B:C,2,0)</f>
        <v>#N/A</v>
      </c>
      <c r="R20" s="9"/>
      <c r="S20" s="12" t="e">
        <f>VLOOKUP(O20, '[1]لیست محصولات 1402'!B:F,5,0)</f>
        <v>#N/A</v>
      </c>
      <c r="T20" s="14" t="e">
        <f>VLOOKUP(O20, '[1]لیست محصولات 1402'!B:G,6,0)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1402'!B:C,2,0)</f>
        <v>#N/A</v>
      </c>
      <c r="R21" s="9"/>
      <c r="S21" s="12" t="e">
        <f>VLOOKUP(O21, '[1]لیست محصولات 1402'!B:F,5,0)</f>
        <v>#N/A</v>
      </c>
      <c r="T21" s="14" t="e">
        <f>VLOOKUP(O21, '[1]لیست محصولات 1402'!B:G,6,0)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1402'!B:C,2,0)</f>
        <v>#N/A</v>
      </c>
      <c r="R22" s="9"/>
      <c r="S22" s="12" t="e">
        <f>VLOOKUP(O22, '[1]لیست محصولات 1402'!B:F,5,0)</f>
        <v>#N/A</v>
      </c>
      <c r="T22" s="14" t="e">
        <f>VLOOKUP(O22, '[1]لیست محصولات 1402'!B:G,6,0)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1402'!B:C,2,0)</f>
        <v>#N/A</v>
      </c>
      <c r="R23" s="9"/>
      <c r="S23" s="12" t="e">
        <f>VLOOKUP(O23, '[1]لیست محصولات 1402'!B:F,5,0)</f>
        <v>#N/A</v>
      </c>
      <c r="T23" s="14" t="e">
        <f>VLOOKUP(O23, '[1]لیست محصولات 1402'!B:G,6,0)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1402'!B:C,2,0)</f>
        <v>#N/A</v>
      </c>
      <c r="R24" s="9"/>
      <c r="S24" s="12" t="e">
        <f>VLOOKUP(O24, '[1]لیست محصولات 1402'!B:F,5,0)</f>
        <v>#N/A</v>
      </c>
      <c r="T24" s="14" t="e">
        <f>VLOOKUP(O24, '[1]لیست محصولات 1402'!B:G,6,0)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1402'!B:C,2,0)</f>
        <v>#N/A</v>
      </c>
      <c r="R25" s="9"/>
      <c r="S25" s="12" t="e">
        <f>VLOOKUP(O25, '[1]لیست محصولات 1402'!B:F,5,0)</f>
        <v>#N/A</v>
      </c>
      <c r="T25" s="14" t="e">
        <f>VLOOKUP(O25, '[1]لیست محصولات 1402'!B:G,6,0)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1402'!B:C,2,0)</f>
        <v>#N/A</v>
      </c>
      <c r="R26" s="9"/>
      <c r="S26" s="12" t="e">
        <f>VLOOKUP(O26, '[1]لیست محصولات 1402'!B:F,5,0)</f>
        <v>#N/A</v>
      </c>
      <c r="T26" s="14" t="e">
        <f>VLOOKUP(O26, '[1]لیست محصولات 1402'!B:G,6,0)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1402'!B:C,2,0)</f>
        <v>#N/A</v>
      </c>
      <c r="R27" s="9"/>
      <c r="S27" s="12" t="e">
        <f>VLOOKUP(O27, '[1]لیست محصولات 1402'!B:F,5,0)</f>
        <v>#N/A</v>
      </c>
      <c r="T27" s="14" t="e">
        <f>VLOOKUP(O27, '[1]لیست محصولات 1402'!B:G,6,0)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1402'!B:C,2,0)</f>
        <v>#N/A</v>
      </c>
      <c r="R28" s="9"/>
      <c r="S28" s="12" t="e">
        <f>VLOOKUP(O28, '[1]لیست محصولات 1402'!B:F,5,0)</f>
        <v>#N/A</v>
      </c>
      <c r="T28" s="14" t="e">
        <f>VLOOKUP(O28, '[1]لیست محصولات 1402'!B:G,6,0)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1402'!B:C,2,0)</f>
        <v>#N/A</v>
      </c>
      <c r="R29" s="9"/>
      <c r="S29" s="12" t="e">
        <f>VLOOKUP(O29, '[1]لیست محصولات 1402'!B:F,5,0)</f>
        <v>#N/A</v>
      </c>
      <c r="T29" s="14" t="e">
        <f>VLOOKUP(O29, '[1]لیست محصولات 1402'!B:G,6,0)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1402'!B:C,2,0)</f>
        <v>#N/A</v>
      </c>
      <c r="R30" s="9"/>
      <c r="S30" s="12" t="e">
        <f>VLOOKUP(O30, '[1]لیست محصولات 1402'!B:F,5,0)</f>
        <v>#N/A</v>
      </c>
      <c r="T30" s="14" t="e">
        <f>VLOOKUP(O30, '[1]لیست محصولات 1402'!B:G,6,0)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1402'!B:C,2,0)</f>
        <v>#N/A</v>
      </c>
      <c r="R31" s="9"/>
      <c r="S31" s="12" t="e">
        <f>VLOOKUP(O31, '[1]لیست محصولات 1402'!B:F,5,0)</f>
        <v>#N/A</v>
      </c>
      <c r="T31" s="14" t="e">
        <f>VLOOKUP(O31, '[1]لیست محصولات 1402'!B:G,6,0)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1402'!B:C,2,0)</f>
        <v>#N/A</v>
      </c>
      <c r="R32" s="9"/>
      <c r="S32" s="12" t="e">
        <f>VLOOKUP(O32, '[1]لیست محصولات 1402'!B:F,5,0)</f>
        <v>#N/A</v>
      </c>
      <c r="T32" s="14" t="e">
        <f>VLOOKUP(O32, '[1]لیست محصولات 1402'!B:G,6,0)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1402'!B:C,2,0)</f>
        <v>#N/A</v>
      </c>
      <c r="R33" s="9"/>
      <c r="S33" s="12" t="e">
        <f>VLOOKUP(O33, '[1]لیست محصولات 1402'!B:F,5,0)</f>
        <v>#N/A</v>
      </c>
      <c r="T33" s="14" t="e">
        <f>VLOOKUP(O33, '[1]لیست محصولات 1402'!B:G,6,0)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1402'!B:C,2,0)</f>
        <v>#N/A</v>
      </c>
      <c r="R34" s="9"/>
      <c r="S34" s="12" t="e">
        <f>VLOOKUP(O34, '[1]لیست محصولات 1402'!B:F,5,0)</f>
        <v>#N/A</v>
      </c>
      <c r="T34" s="14" t="e">
        <f>VLOOKUP(O34, '[1]لیست محصولات 1402'!B:G,6,0)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1402'!B:C,2,0)</f>
        <v>#N/A</v>
      </c>
      <c r="R35" s="9"/>
      <c r="S35" s="12" t="e">
        <f>VLOOKUP(O35, '[1]لیست محصولات 1402'!B:F,5,0)</f>
        <v>#N/A</v>
      </c>
      <c r="T35" s="14" t="e">
        <f>VLOOKUP(O35, '[1]لیست محصولات 1402'!B:G,6,0)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1402'!B:C,2,0)</f>
        <v>#N/A</v>
      </c>
      <c r="R36" s="9"/>
      <c r="S36" s="12" t="e">
        <f>VLOOKUP(O36, '[1]لیست محصولات 1402'!B:F,5,0)</f>
        <v>#N/A</v>
      </c>
      <c r="T36" s="14" t="e">
        <f>VLOOKUP(O36, '[1]لیست محصولات 1402'!B:G,6,0)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1402'!B:C,2,0)</f>
        <v>#N/A</v>
      </c>
      <c r="R37" s="9"/>
      <c r="S37" s="12" t="e">
        <f>VLOOKUP(O37, '[1]لیست محصولات 1402'!B:F,5,0)</f>
        <v>#N/A</v>
      </c>
      <c r="T37" s="14" t="e">
        <f>VLOOKUP(O37, '[1]لیست محصولات 1402'!B:G,6,0)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1402'!B:C,2,0)</f>
        <v>#N/A</v>
      </c>
      <c r="R38" s="9"/>
      <c r="S38" s="12" t="e">
        <f>VLOOKUP(O38, '[1]لیست محصولات 1402'!B:F,5,0)</f>
        <v>#N/A</v>
      </c>
      <c r="T38" s="14" t="e">
        <f>VLOOKUP(O38, '[1]لیست محصولات 1402'!B:G,6,0)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1402'!B:C,2,0)</f>
        <v>#N/A</v>
      </c>
      <c r="R39" s="9"/>
      <c r="S39" s="12" t="e">
        <f>VLOOKUP(O39, '[1]لیست محصولات 1402'!B:F,5,0)</f>
        <v>#N/A</v>
      </c>
      <c r="T39" s="14" t="e">
        <f>VLOOKUP(O39, '[1]لیست محصولات 1402'!B:G,6,0)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1402'!B:C,2,0)</f>
        <v>#N/A</v>
      </c>
      <c r="R40" s="9"/>
      <c r="S40" s="12" t="e">
        <f>VLOOKUP(O40, '[1]لیست محصولات 1402'!B:F,5,0)</f>
        <v>#N/A</v>
      </c>
      <c r="T40" s="14" t="e">
        <f>VLOOKUP(O40, '[1]لیست محصولات 1402'!B:G,6,0)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1402'!B:C,2,0)</f>
        <v>#N/A</v>
      </c>
      <c r="R41" s="9"/>
      <c r="S41" s="12" t="e">
        <f>VLOOKUP(O41, '[1]لیست محصولات 1402'!B:F,5,0)</f>
        <v>#N/A</v>
      </c>
      <c r="T41" s="14" t="e">
        <f>VLOOKUP(O41, '[1]لیست محصولات 1402'!B:G,6,0)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1402'!B:C,2,0)</f>
        <v>#N/A</v>
      </c>
      <c r="R42" s="9"/>
      <c r="S42" s="12" t="e">
        <f>VLOOKUP(O42, '[1]لیست محصولات 1402'!B:F,5,0)</f>
        <v>#N/A</v>
      </c>
      <c r="T42" s="14" t="e">
        <f>VLOOKUP(O42, '[1]لیست محصولات 1402'!B:G,6,0)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1402'!B:C,2,0)</f>
        <v>#N/A</v>
      </c>
      <c r="R43" s="9"/>
      <c r="S43" s="12" t="e">
        <f>VLOOKUP(O43, '[1]لیست محصولات 1402'!B:F,5,0)</f>
        <v>#N/A</v>
      </c>
      <c r="T43" s="14" t="e">
        <f>VLOOKUP(O43, '[1]لیست محصولات 1402'!B:G,6,0)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1402'!B:C,2,0)</f>
        <v>#N/A</v>
      </c>
      <c r="R44" s="9"/>
      <c r="S44" s="12" t="e">
        <f>VLOOKUP(O44, '[1]لیست محصولات 1402'!B:F,5,0)</f>
        <v>#N/A</v>
      </c>
      <c r="T44" s="14" t="e">
        <f>VLOOKUP(O44, '[1]لیست محصولات 1402'!B:G,6,0)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1402'!B:C,2,0)</f>
        <v>#N/A</v>
      </c>
      <c r="R45" s="9"/>
      <c r="S45" s="12" t="e">
        <f>VLOOKUP(O45, '[1]لیست محصولات 1402'!B:F,5,0)</f>
        <v>#N/A</v>
      </c>
      <c r="T45" s="14" t="e">
        <f>VLOOKUP(O45, '[1]لیست محصولات 1402'!B:G,6,0)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1402'!B:C,2,0)</f>
        <v>#N/A</v>
      </c>
      <c r="R46" s="9"/>
      <c r="S46" s="12" t="e">
        <f>VLOOKUP(O46, '[1]لیست محصولات 1402'!B:F,5,0)</f>
        <v>#N/A</v>
      </c>
      <c r="T46" s="14" t="e">
        <f>VLOOKUP(O46, '[1]لیست محصولات 1402'!B:G,6,0)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1402'!B:C,2,0)</f>
        <v>#N/A</v>
      </c>
      <c r="R47" s="9"/>
      <c r="S47" s="12" t="e">
        <f>VLOOKUP(O47, '[1]لیست محصولات 1402'!B:F,5,0)</f>
        <v>#N/A</v>
      </c>
      <c r="T47" s="14" t="e">
        <f>VLOOKUP(O47, '[1]لیست محصولات 1402'!B:G,6,0)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1402'!B:C,2,0)</f>
        <v>#N/A</v>
      </c>
      <c r="R48" s="9"/>
      <c r="S48" s="12" t="e">
        <f>VLOOKUP(O48, '[1]لیست محصولات 1402'!B:F,5,0)</f>
        <v>#N/A</v>
      </c>
      <c r="T48" s="14" t="e">
        <f>VLOOKUP(O48, '[1]لیست محصولات 1402'!B:G,6,0)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1402'!B:C,2,0)</f>
        <v>#N/A</v>
      </c>
      <c r="R49" s="9"/>
      <c r="S49" s="12" t="e">
        <f>VLOOKUP(O49, '[1]لیست محصولات 1402'!B:F,5,0)</f>
        <v>#N/A</v>
      </c>
      <c r="T49" s="14" t="e">
        <f>VLOOKUP(O49, '[1]لیست محصولات 1402'!B:G,6,0)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1402'!B:C,2,0)</f>
        <v>#N/A</v>
      </c>
      <c r="R50" s="9"/>
      <c r="S50" s="12" t="e">
        <f>VLOOKUP(O50, '[1]لیست محصولات 1402'!B:F,5,0)</f>
        <v>#N/A</v>
      </c>
      <c r="T50" s="14" t="e">
        <f>VLOOKUP(O50, '[1]لیست محصولات 1402'!B:G,6,0)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1402'!B:C,2,0)</f>
        <v>#N/A</v>
      </c>
      <c r="R51" s="9"/>
      <c r="S51" s="12" t="e">
        <f>VLOOKUP(O51, '[1]لیست محصولات 1402'!B:F,5,0)</f>
        <v>#N/A</v>
      </c>
      <c r="T51" s="14" t="e">
        <f>VLOOKUP(O51, '[1]لیست محصولات 1402'!B:G,6,0)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1402'!B:C,2,0)</f>
        <v>#N/A</v>
      </c>
      <c r="R52" s="9"/>
      <c r="S52" s="12" t="e">
        <f>VLOOKUP(O52, '[1]لیست محصولات 1402'!B:F,5,0)</f>
        <v>#N/A</v>
      </c>
      <c r="T52" s="14" t="e">
        <f>VLOOKUP(O52, '[1]لیست محصولات 1402'!B:G,6,0)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1402'!B:C,2,0)</f>
        <v>#N/A</v>
      </c>
      <c r="R53" s="9"/>
      <c r="S53" s="12" t="e">
        <f>VLOOKUP(O53, '[1]لیست محصولات 1402'!B:F,5,0)</f>
        <v>#N/A</v>
      </c>
      <c r="T53" s="14" t="e">
        <f>VLOOKUP(O53, '[1]لیست محصولات 1402'!B:G,6,0)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1402'!B:C,2,0)</f>
        <v>#N/A</v>
      </c>
      <c r="R54" s="9"/>
      <c r="S54" s="12" t="e">
        <f>VLOOKUP(O54, '[1]لیست محصولات 1402'!B:F,5,0)</f>
        <v>#N/A</v>
      </c>
      <c r="T54" s="14" t="e">
        <f>VLOOKUP(O54, '[1]لیست محصولات 1402'!B:G,6,0)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1402'!B:C,2,0)</f>
        <v>#N/A</v>
      </c>
      <c r="R55" s="9"/>
      <c r="S55" s="12" t="e">
        <f>VLOOKUP(O55, '[1]لیست محصولات 1402'!B:F,5,0)</f>
        <v>#N/A</v>
      </c>
      <c r="T55" s="14" t="e">
        <f>VLOOKUP(O55, '[1]لیست محصولات 1402'!B:G,6,0)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1402'!B:C,2,0)</f>
        <v>#N/A</v>
      </c>
      <c r="R56" s="9"/>
      <c r="S56" s="12" t="e">
        <f>VLOOKUP(O56, '[1]لیست محصولات 1402'!B:F,5,0)</f>
        <v>#N/A</v>
      </c>
      <c r="T56" s="14" t="e">
        <f>VLOOKUP(O56, '[1]لیست محصولات 1402'!B:G,6,0)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1402'!B:C,2,0)</f>
        <v>#N/A</v>
      </c>
      <c r="R57" s="9"/>
      <c r="S57" s="12" t="e">
        <f>VLOOKUP(O57, '[1]لیست محصولات 1402'!B:F,5,0)</f>
        <v>#N/A</v>
      </c>
      <c r="T57" s="14" t="e">
        <f>VLOOKUP(O57, '[1]لیست محصولات 1402'!B:G,6,0)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1402'!B:C,2,0)</f>
        <v>#N/A</v>
      </c>
      <c r="R58" s="9"/>
      <c r="S58" s="12" t="e">
        <f>VLOOKUP(O58, '[1]لیست محصولات 1402'!B:F,5,0)</f>
        <v>#N/A</v>
      </c>
      <c r="T58" s="14" t="e">
        <f>VLOOKUP(O58, '[1]لیست محصولات 1402'!B:G,6,0)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1402'!B:C,2,0)</f>
        <v>#N/A</v>
      </c>
      <c r="R59" s="9"/>
      <c r="S59" s="12" t="e">
        <f>VLOOKUP(O59, '[1]لیست محصولات 1402'!B:F,5,0)</f>
        <v>#N/A</v>
      </c>
      <c r="T59" s="14" t="e">
        <f>VLOOKUP(O59, '[1]لیست محصولات 1402'!B:G,6,0)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1402'!B:C,2,0)</f>
        <v>#N/A</v>
      </c>
      <c r="R60" s="9"/>
      <c r="S60" s="12" t="e">
        <f>VLOOKUP(O60, '[1]لیست محصولات 1402'!B:F,5,0)</f>
        <v>#N/A</v>
      </c>
      <c r="T60" s="14" t="e">
        <f>VLOOKUP(O60, '[1]لیست محصولات 1402'!B:G,6,0)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1402'!B:C,2,0)</f>
        <v>#N/A</v>
      </c>
      <c r="R61" s="9"/>
      <c r="S61" s="12" t="e">
        <f>VLOOKUP(O61, '[1]لیست محصولات 1402'!B:F,5,0)</f>
        <v>#N/A</v>
      </c>
      <c r="T61" s="14" t="e">
        <f>VLOOKUP(O61, '[1]لیست محصولات 1402'!B:G,6,0)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1402'!B:C,2,0)</f>
        <v>#N/A</v>
      </c>
      <c r="R62" s="9"/>
      <c r="S62" s="12" t="e">
        <f>VLOOKUP(O62, '[1]لیست محصولات 1402'!B:F,5,0)</f>
        <v>#N/A</v>
      </c>
      <c r="T62" s="14" t="e">
        <f>VLOOKUP(O62, '[1]لیست محصولات 1402'!B:G,6,0)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1402'!B:C,2,0)</f>
        <v>#N/A</v>
      </c>
      <c r="R63" s="9"/>
      <c r="S63" s="12" t="e">
        <f>VLOOKUP(O63, '[1]لیست محصولات 1402'!B:F,5,0)</f>
        <v>#N/A</v>
      </c>
      <c r="T63" s="14" t="e">
        <f>VLOOKUP(O63, '[1]لیست محصولات 1402'!B:G,6,0)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1402'!B:C,2,0)</f>
        <v>#N/A</v>
      </c>
      <c r="R64" s="9"/>
      <c r="S64" s="12" t="e">
        <f>VLOOKUP(O64, '[1]لیست محصولات 1402'!B:F,5,0)</f>
        <v>#N/A</v>
      </c>
      <c r="T64" s="14" t="e">
        <f>VLOOKUP(O64, '[1]لیست محصولات 1402'!B:G,6,0)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1402'!B:C,2,0)</f>
        <v>#N/A</v>
      </c>
      <c r="R65" s="9"/>
      <c r="S65" s="12" t="e">
        <f>VLOOKUP(O65, '[1]لیست محصولات 1402'!B:F,5,0)</f>
        <v>#N/A</v>
      </c>
      <c r="T65" s="14" t="e">
        <f>VLOOKUP(O65, '[1]لیست محصولات 1402'!B:G,6,0)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1402'!B:C,2,0)</f>
        <v>#N/A</v>
      </c>
      <c r="R66" s="9"/>
      <c r="S66" s="12" t="e">
        <f>VLOOKUP(O66, '[1]لیست محصولات 1402'!B:F,5,0)</f>
        <v>#N/A</v>
      </c>
      <c r="T66" s="14" t="e">
        <f>VLOOKUP(O66, '[1]لیست محصولات 1402'!B:G,6,0)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1402'!B:C,2,0)</f>
        <v>#N/A</v>
      </c>
      <c r="R67" s="9"/>
      <c r="S67" s="12" t="e">
        <f>VLOOKUP(O67, '[1]لیست محصولات 1402'!B:F,5,0)</f>
        <v>#N/A</v>
      </c>
      <c r="T67" s="14" t="e">
        <f>VLOOKUP(O67, '[1]لیست محصولات 1402'!B:G,6,0)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1402'!B:C,2,0)</f>
        <v>#N/A</v>
      </c>
      <c r="R68" s="9"/>
      <c r="S68" s="12" t="e">
        <f>VLOOKUP(O68, '[1]لیست محصولات 1402'!B:F,5,0)</f>
        <v>#N/A</v>
      </c>
      <c r="T68" s="14" t="e">
        <f>VLOOKUP(O68, '[1]لیست محصولات 1402'!B:G,6,0)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1402'!B:C,2,0)</f>
        <v>#N/A</v>
      </c>
      <c r="R69" s="9"/>
      <c r="S69" s="12" t="e">
        <f>VLOOKUP(O69, '[1]لیست محصولات 1402'!B:F,5,0)</f>
        <v>#N/A</v>
      </c>
      <c r="T69" s="14" t="e">
        <f>VLOOKUP(O69, '[1]لیست محصولات 1402'!B:G,6,0)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1402'!B:C,2,0)</f>
        <v>#N/A</v>
      </c>
      <c r="R70" s="9"/>
      <c r="S70" s="12" t="e">
        <f>VLOOKUP(O70, '[1]لیست محصولات 1402'!B:F,5,0)</f>
        <v>#N/A</v>
      </c>
      <c r="T70" s="14" t="e">
        <f>VLOOKUP(O70, '[1]لیست محصولات 1402'!B:G,6,0)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1402'!B:C,2,0)</f>
        <v>#N/A</v>
      </c>
      <c r="R71" s="9"/>
      <c r="S71" s="12" t="e">
        <f>VLOOKUP(O71, '[1]لیست محصولات 1402'!B:F,5,0)</f>
        <v>#N/A</v>
      </c>
      <c r="T71" s="14" t="e">
        <f>VLOOKUP(O71, '[1]لیست محصولات 1402'!B:G,6,0)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1402'!B:C,2,0)</f>
        <v>#N/A</v>
      </c>
      <c r="R72" s="9"/>
      <c r="S72" s="12" t="e">
        <f>VLOOKUP(O72, '[1]لیست محصولات 1402'!B:F,5,0)</f>
        <v>#N/A</v>
      </c>
      <c r="T72" s="14" t="e">
        <f>VLOOKUP(O72, '[1]لیست محصولات 1402'!B:G,6,0)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1402'!B:C,2,0)</f>
        <v>#N/A</v>
      </c>
      <c r="R73" s="9"/>
      <c r="S73" s="12" t="e">
        <f>VLOOKUP(O73, '[1]لیست محصولات 1402'!B:F,5,0)</f>
        <v>#N/A</v>
      </c>
      <c r="T73" s="14" t="e">
        <f>VLOOKUP(O73, '[1]لیست محصولات 1402'!B:G,6,0)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1402'!B:C,2,0)</f>
        <v>#N/A</v>
      </c>
      <c r="R74" s="9"/>
      <c r="S74" s="12" t="e">
        <f>VLOOKUP(O74, '[1]لیست محصولات 1402'!B:F,5,0)</f>
        <v>#N/A</v>
      </c>
      <c r="T74" s="14" t="e">
        <f>VLOOKUP(O74, '[1]لیست محصولات 1402'!B:G,6,0)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1402'!B:C,2,0)</f>
        <v>#N/A</v>
      </c>
      <c r="R75" s="9"/>
      <c r="S75" s="12" t="e">
        <f>VLOOKUP(O75, '[1]لیست محصولات 1402'!B:F,5,0)</f>
        <v>#N/A</v>
      </c>
      <c r="T75" s="14" t="e">
        <f>VLOOKUP(O75, '[1]لیست محصولات 1402'!B:G,6,0)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1402'!B:C,2,0)</f>
        <v>#N/A</v>
      </c>
      <c r="R76" s="9"/>
      <c r="S76" s="12" t="e">
        <f>VLOOKUP(O76, '[1]لیست محصولات 1402'!B:F,5,0)</f>
        <v>#N/A</v>
      </c>
      <c r="T76" s="14" t="e">
        <f>VLOOKUP(O76, '[1]لیست محصولات 1402'!B:G,6,0)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1402'!B:C,2,0)</f>
        <v>#N/A</v>
      </c>
      <c r="R77" s="9"/>
      <c r="S77" s="12" t="e">
        <f>VLOOKUP(O77, '[1]لیست محصولات 1402'!B:F,5,0)</f>
        <v>#N/A</v>
      </c>
      <c r="T77" s="14" t="e">
        <f>VLOOKUP(O77, '[1]لیست محصولات 1402'!B:G,6,0)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1402'!B:C,2,0)</f>
        <v>#N/A</v>
      </c>
      <c r="R78" s="9"/>
      <c r="S78" s="12" t="e">
        <f>VLOOKUP(O78, '[1]لیست محصولات 1402'!B:F,5,0)</f>
        <v>#N/A</v>
      </c>
      <c r="T78" s="14" t="e">
        <f>VLOOKUP(O78, '[1]لیست محصولات 1402'!B:G,6,0)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1402'!B:C,2,0)</f>
        <v>#N/A</v>
      </c>
      <c r="R79" s="9"/>
      <c r="S79" s="12" t="e">
        <f>VLOOKUP(O79, '[1]لیست محصولات 1402'!B:F,5,0)</f>
        <v>#N/A</v>
      </c>
      <c r="T79" s="14" t="e">
        <f>VLOOKUP(O79, '[1]لیست محصولات 1402'!B:G,6,0)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1402'!B:C,2,0)</f>
        <v>#N/A</v>
      </c>
      <c r="R80" s="9"/>
      <c r="S80" s="12" t="e">
        <f>VLOOKUP(O80, '[1]لیست محصولات 1402'!B:F,5,0)</f>
        <v>#N/A</v>
      </c>
      <c r="T80" s="14" t="e">
        <f>VLOOKUP(O80, '[1]لیست محصولات 1402'!B:G,6,0)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1402'!B:C,2,0)</f>
        <v>#N/A</v>
      </c>
      <c r="R81" s="9"/>
      <c r="S81" s="12" t="e">
        <f>VLOOKUP(O81, '[1]لیست محصولات 1402'!B:F,5,0)</f>
        <v>#N/A</v>
      </c>
      <c r="T81" s="14" t="e">
        <f>VLOOKUP(O81, '[1]لیست محصولات 1402'!B:G,6,0)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1402'!B:C,2,0)</f>
        <v>#N/A</v>
      </c>
      <c r="R82" s="9"/>
      <c r="S82" s="12" t="e">
        <f>VLOOKUP(O82, '[1]لیست محصولات 1402'!B:F,5,0)</f>
        <v>#N/A</v>
      </c>
      <c r="T82" s="14" t="e">
        <f>VLOOKUP(O82, '[1]لیست محصولات 1402'!B:G,6,0)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1402'!B:C,2,0)</f>
        <v>#N/A</v>
      </c>
      <c r="R83" s="9"/>
      <c r="S83" s="12" t="e">
        <f>VLOOKUP(O83, '[1]لیست محصولات 1402'!B:F,5,0)</f>
        <v>#N/A</v>
      </c>
      <c r="T83" s="14" t="e">
        <f>VLOOKUP(O83, '[1]لیست محصولات 1402'!B:G,6,0)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1402'!B:C,2,0)</f>
        <v>#N/A</v>
      </c>
      <c r="R84" s="9"/>
      <c r="S84" s="12" t="e">
        <f>VLOOKUP(O84, '[1]لیست محصولات 1402'!B:F,5,0)</f>
        <v>#N/A</v>
      </c>
      <c r="T84" s="14" t="e">
        <f>VLOOKUP(O84, '[1]لیست محصولات 1402'!B:G,6,0)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1402'!B:C,2,0)</f>
        <v>#N/A</v>
      </c>
      <c r="R85" s="9"/>
      <c r="S85" s="12" t="e">
        <f>VLOOKUP(O85, '[1]لیست محصولات 1402'!B:F,5,0)</f>
        <v>#N/A</v>
      </c>
      <c r="T85" s="14" t="e">
        <f>VLOOKUP(O85, '[1]لیست محصولات 1402'!B:G,6,0)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1402'!B:C,2,0)</f>
        <v>#N/A</v>
      </c>
      <c r="R86" s="9"/>
      <c r="S86" s="12" t="e">
        <f>VLOOKUP(O86, '[1]لیست محصولات 1402'!B:F,5,0)</f>
        <v>#N/A</v>
      </c>
      <c r="T86" s="14" t="e">
        <f>VLOOKUP(O86, '[1]لیست محصولات 1402'!B:G,6,0)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1402'!B:C,2,0)</f>
        <v>#N/A</v>
      </c>
      <c r="R87" s="9"/>
      <c r="S87" s="12" t="e">
        <f>VLOOKUP(O87, '[1]لیست محصولات 1402'!B:F,5,0)</f>
        <v>#N/A</v>
      </c>
      <c r="T87" s="14" t="e">
        <f>VLOOKUP(O87, '[1]لیست محصولات 1402'!B:G,6,0)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1402'!B:C,2,0)</f>
        <v>#N/A</v>
      </c>
      <c r="R88" s="9"/>
      <c r="S88" s="12" t="e">
        <f>VLOOKUP(O88, '[1]لیست محصولات 1402'!B:F,5,0)</f>
        <v>#N/A</v>
      </c>
      <c r="T88" s="14" t="e">
        <f>VLOOKUP(O88, '[1]لیست محصولات 1402'!B:G,6,0)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1402'!B:C,2,0)</f>
        <v>#N/A</v>
      </c>
      <c r="R89" s="9"/>
      <c r="S89" s="12" t="e">
        <f>VLOOKUP(O89, '[1]لیست محصولات 1402'!B:F,5,0)</f>
        <v>#N/A</v>
      </c>
      <c r="T89" s="14" t="e">
        <f>VLOOKUP(O89, '[1]لیست محصولات 1402'!B:G,6,0)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1402'!B:C,2,0)</f>
        <v>#N/A</v>
      </c>
      <c r="R90" s="9"/>
      <c r="S90" s="12" t="e">
        <f>VLOOKUP(O90, '[1]لیست محصولات 1402'!B:F,5,0)</f>
        <v>#N/A</v>
      </c>
      <c r="T90" s="14" t="e">
        <f>VLOOKUP(O90, '[1]لیست محصولات 1402'!B:G,6,0)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1402'!B:C,2,0)</f>
        <v>#N/A</v>
      </c>
      <c r="R91" s="9"/>
      <c r="S91" s="12" t="e">
        <f>VLOOKUP(O91, '[1]لیست محصولات 1402'!B:F,5,0)</f>
        <v>#N/A</v>
      </c>
      <c r="T91" s="14" t="e">
        <f>VLOOKUP(O91, '[1]لیست محصولات 1402'!B:G,6,0)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1402'!B:C,2,0)</f>
        <v>#N/A</v>
      </c>
      <c r="R92" s="9"/>
      <c r="S92" s="12" t="e">
        <f>VLOOKUP(O92, '[1]لیست محصولات 1402'!B:F,5,0)</f>
        <v>#N/A</v>
      </c>
      <c r="T92" s="14" t="e">
        <f>VLOOKUP(O92, '[1]لیست محصولات 1402'!B:G,6,0)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1402'!B:C,2,0)</f>
        <v>#N/A</v>
      </c>
      <c r="R93" s="9"/>
      <c r="S93" s="12" t="e">
        <f>VLOOKUP(O93, '[1]لیست محصولات 1402'!B:F,5,0)</f>
        <v>#N/A</v>
      </c>
      <c r="T93" s="14" t="e">
        <f>VLOOKUP(O93, '[1]لیست محصولات 1402'!B:G,6,0)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1402'!B:C,2,0)</f>
        <v>#N/A</v>
      </c>
      <c r="R94" s="9"/>
      <c r="S94" s="12" t="e">
        <f>VLOOKUP(O94, '[1]لیست محصولات 1402'!B:F,5,0)</f>
        <v>#N/A</v>
      </c>
      <c r="T94" s="14" t="e">
        <f>VLOOKUP(O94, '[1]لیست محصولات 1402'!B:G,6,0)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1402'!B:C,2,0)</f>
        <v>#N/A</v>
      </c>
      <c r="R95" s="9"/>
      <c r="S95" s="12" t="e">
        <f>VLOOKUP(O95, '[1]لیست محصولات 1402'!B:F,5,0)</f>
        <v>#N/A</v>
      </c>
      <c r="T95" s="14" t="e">
        <f>VLOOKUP(O95, '[1]لیست محصولات 1402'!B:G,6,0)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1402'!B:C,2,0)</f>
        <v>#N/A</v>
      </c>
      <c r="R96" s="9"/>
      <c r="S96" s="12" t="e">
        <f>VLOOKUP(O96, '[1]لیست محصولات 1402'!B:F,5,0)</f>
        <v>#N/A</v>
      </c>
      <c r="T96" s="14" t="e">
        <f>VLOOKUP(O96, '[1]لیست محصولات 1402'!B:G,6,0)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1402'!B:C,2,0)</f>
        <v>#N/A</v>
      </c>
      <c r="R97" s="9"/>
      <c r="S97" s="12" t="e">
        <f>VLOOKUP(O97, '[1]لیست محصولات 1402'!B:F,5,0)</f>
        <v>#N/A</v>
      </c>
      <c r="T97" s="14" t="e">
        <f>VLOOKUP(O97, '[1]لیست محصولات 1402'!B:G,6,0)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1402'!B:C,2,0)</f>
        <v>#N/A</v>
      </c>
      <c r="R98" s="9"/>
      <c r="S98" s="12" t="e">
        <f>VLOOKUP(O98, '[1]لیست محصولات 1402'!B:F,5,0)</f>
        <v>#N/A</v>
      </c>
      <c r="T98" s="14" t="e">
        <f>VLOOKUP(O98, '[1]لیست محصولات 1402'!B:G,6,0)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1402'!B:C,2,0)</f>
        <v>#N/A</v>
      </c>
      <c r="R99" s="9"/>
      <c r="S99" s="12" t="e">
        <f>VLOOKUP(O99, '[1]لیست محصولات 1402'!B:F,5,0)</f>
        <v>#N/A</v>
      </c>
      <c r="T99" s="14" t="e">
        <f>VLOOKUP(O99, '[1]لیست محصولات 1402'!B:G,6,0)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1402'!B:C,2,0)</f>
        <v>#N/A</v>
      </c>
      <c r="R100" s="9"/>
      <c r="S100" s="12" t="e">
        <f>VLOOKUP(O100, '[1]لیست محصولات 1402'!B:F,5,0)</f>
        <v>#N/A</v>
      </c>
      <c r="T100" s="14" t="e">
        <f>VLOOKUP(O100, '[1]لیست محصولات 1402'!B:G,6,0)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1402'!B:C,2,0)</f>
        <v>#N/A</v>
      </c>
      <c r="R101" s="9"/>
      <c r="S101" s="12" t="e">
        <f>VLOOKUP(O101, '[1]لیست محصولات 1402'!B:F,5,0)</f>
        <v>#N/A</v>
      </c>
      <c r="T101" s="14" t="e">
        <f>VLOOKUP(O101, '[1]لیست محصولات 1402'!B:G,6,0)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1402'!B:C,2,0)</f>
        <v>#N/A</v>
      </c>
      <c r="R102" s="9"/>
      <c r="S102" s="12" t="e">
        <f>VLOOKUP(O102, '[1]لیست محصولات 1402'!B:F,5,0)</f>
        <v>#N/A</v>
      </c>
      <c r="T102" s="14" t="e">
        <f>VLOOKUP(O102, '[1]لیست محصولات 1402'!B:G,6,0)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1402'!B:C,2,0)</f>
        <v>#N/A</v>
      </c>
      <c r="R103" s="9"/>
      <c r="S103" s="12" t="e">
        <f>VLOOKUP(O103, '[1]لیست محصولات 1402'!B:F,5,0)</f>
        <v>#N/A</v>
      </c>
      <c r="T103" s="14" t="e">
        <f>VLOOKUP(O103, '[1]لیست محصولات 1402'!B:G,6,0)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1402'!B:C,2,0)</f>
        <v>#N/A</v>
      </c>
      <c r="R104" s="9"/>
      <c r="S104" s="12" t="e">
        <f>VLOOKUP(O104, '[1]لیست محصولات 1402'!B:F,5,0)</f>
        <v>#N/A</v>
      </c>
      <c r="T104" s="14" t="e">
        <f>VLOOKUP(O104, '[1]لیست محصولات 1402'!B:G,6,0)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1402'!B:C,2,0)</f>
        <v>#N/A</v>
      </c>
      <c r="R105" s="9"/>
      <c r="S105" s="12" t="e">
        <f>VLOOKUP(O105, '[1]لیست محصولات 1402'!B:F,5,0)</f>
        <v>#N/A</v>
      </c>
      <c r="T105" s="14" t="e">
        <f>VLOOKUP(O105, '[1]لیست محصولات 1402'!B:G,6,0)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1402'!B:C,2,0)</f>
        <v>#N/A</v>
      </c>
      <c r="R106" s="9"/>
      <c r="S106" s="12" t="e">
        <f>VLOOKUP(O106, '[1]لیست محصولات 1402'!B:F,5,0)</f>
        <v>#N/A</v>
      </c>
      <c r="T106" s="14" t="e">
        <f>VLOOKUP(O106, '[1]لیست محصولات 1402'!B:G,6,0)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1402'!B:C,2,0)</f>
        <v>#N/A</v>
      </c>
      <c r="R107" s="9"/>
      <c r="S107" s="12" t="e">
        <f>VLOOKUP(O107, '[1]لیست محصولات 1402'!B:F,5,0)</f>
        <v>#N/A</v>
      </c>
      <c r="T107" s="14" t="e">
        <f>VLOOKUP(O107, '[1]لیست محصولات 1402'!B:G,6,0)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1402'!B:C,2,0)</f>
        <v>#N/A</v>
      </c>
      <c r="R108" s="9"/>
      <c r="S108" s="12" t="e">
        <f>VLOOKUP(O108, '[1]لیست محصولات 1402'!B:F,5,0)</f>
        <v>#N/A</v>
      </c>
      <c r="T108" s="14" t="e">
        <f>VLOOKUP(O108, '[1]لیست محصولات 1402'!B:G,6,0)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1402'!B:C,2,0)</f>
        <v>#N/A</v>
      </c>
      <c r="R109" s="9"/>
      <c r="S109" s="12" t="e">
        <f>VLOOKUP(O109, '[1]لیست محصولات 1402'!B:F,5,0)</f>
        <v>#N/A</v>
      </c>
      <c r="T109" s="14" t="e">
        <f>VLOOKUP(O109, '[1]لیست محصولات 1402'!B:G,6,0)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1402'!B:C,2,0)</f>
        <v>#N/A</v>
      </c>
      <c r="R110" s="9"/>
      <c r="S110" s="12" t="e">
        <f>VLOOKUP(O110, '[1]لیست محصولات 1402'!B:F,5,0)</f>
        <v>#N/A</v>
      </c>
      <c r="T110" s="14" t="e">
        <f>VLOOKUP(O110, '[1]لیست محصولات 1402'!B:G,6,0)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1402'!B:C,2,0)</f>
        <v>#N/A</v>
      </c>
      <c r="R111" s="9"/>
      <c r="S111" s="12" t="e">
        <f>VLOOKUP(O111, '[1]لیست محصولات 1402'!B:F,5,0)</f>
        <v>#N/A</v>
      </c>
      <c r="T111" s="14" t="e">
        <f>VLOOKUP(O111, '[1]لیست محصولات 1402'!B:G,6,0)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1402'!B:C,2,0)</f>
        <v>#N/A</v>
      </c>
      <c r="R112" s="9"/>
      <c r="S112" s="12" t="e">
        <f>VLOOKUP(O112, '[1]لیست محصولات 1402'!B:F,5,0)</f>
        <v>#N/A</v>
      </c>
      <c r="T112" s="14" t="e">
        <f>VLOOKUP(O112, '[1]لیست محصولات 1402'!B:G,6,0)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1402'!B:C,2,0)</f>
        <v>#N/A</v>
      </c>
      <c r="R113" s="9"/>
      <c r="S113" s="12" t="e">
        <f>VLOOKUP(O113, '[1]لیست محصولات 1402'!B:F,5,0)</f>
        <v>#N/A</v>
      </c>
      <c r="T113" s="14" t="e">
        <f>VLOOKUP(O113, '[1]لیست محصولات 1402'!B:G,6,0)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1402'!B:C,2,0)</f>
        <v>#N/A</v>
      </c>
      <c r="R114" s="9"/>
      <c r="S114" s="12" t="e">
        <f>VLOOKUP(O114, '[1]لیست محصولات 1402'!B:F,5,0)</f>
        <v>#N/A</v>
      </c>
      <c r="T114" s="14" t="e">
        <f>VLOOKUP(O114, '[1]لیست محصولات 1402'!B:G,6,0)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1402'!B:C,2,0)</f>
        <v>#N/A</v>
      </c>
      <c r="R115" s="9"/>
      <c r="S115" s="12" t="e">
        <f>VLOOKUP(O115, '[1]لیست محصولات 1402'!B:F,5,0)</f>
        <v>#N/A</v>
      </c>
      <c r="T115" s="14" t="e">
        <f>VLOOKUP(O115, '[1]لیست محصولات 1402'!B:G,6,0)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1402'!B:C,2,0)</f>
        <v>#N/A</v>
      </c>
      <c r="R116" s="9"/>
      <c r="S116" s="12" t="e">
        <f>VLOOKUP(O116, '[1]لیست محصولات 1402'!B:F,5,0)</f>
        <v>#N/A</v>
      </c>
      <c r="T116" s="14" t="e">
        <f>VLOOKUP(O116, '[1]لیست محصولات 1402'!B:G,6,0)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1402'!B:C,2,0)</f>
        <v>#N/A</v>
      </c>
      <c r="R117" s="9"/>
      <c r="S117" s="12" t="e">
        <f>VLOOKUP(O117, '[1]لیست محصولات 1402'!B:F,5,0)</f>
        <v>#N/A</v>
      </c>
      <c r="T117" s="14" t="e">
        <f>VLOOKUP(O117, '[1]لیست محصولات 1402'!B:G,6,0)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1402'!B:C,2,0)</f>
        <v>#N/A</v>
      </c>
      <c r="R118" s="9"/>
      <c r="S118" s="12" t="e">
        <f>VLOOKUP(O118, '[1]لیست محصولات 1402'!B:F,5,0)</f>
        <v>#N/A</v>
      </c>
      <c r="T118" s="14" t="e">
        <f>VLOOKUP(O118, '[1]لیست محصولات 1402'!B:G,6,0)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1402'!B:C,2,0)</f>
        <v>#N/A</v>
      </c>
      <c r="R119" s="9"/>
      <c r="S119" s="12" t="e">
        <f>VLOOKUP(O119, '[1]لیست محصولات 1402'!B:F,5,0)</f>
        <v>#N/A</v>
      </c>
      <c r="T119" s="14" t="e">
        <f>VLOOKUP(O119, '[1]لیست محصولات 1402'!B:G,6,0)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1402'!B:C,2,0)</f>
        <v>#N/A</v>
      </c>
      <c r="R120" s="9"/>
      <c r="S120" s="12" t="e">
        <f>VLOOKUP(O120, '[1]لیست محصولات 1402'!B:F,5,0)</f>
        <v>#N/A</v>
      </c>
      <c r="T120" s="14" t="e">
        <f>VLOOKUP(O120, '[1]لیست محصولات 1402'!B:G,6,0)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1402'!B:C,2,0)</f>
        <v>#N/A</v>
      </c>
      <c r="R121" s="9"/>
      <c r="S121" s="12" t="e">
        <f>VLOOKUP(O121, '[1]لیست محصولات 1402'!B:F,5,0)</f>
        <v>#N/A</v>
      </c>
      <c r="T121" s="14" t="e">
        <f>VLOOKUP(O121, '[1]لیست محصولات 1402'!B:G,6,0)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1402'!B:C,2,0)</f>
        <v>#N/A</v>
      </c>
      <c r="R122" s="9"/>
      <c r="S122" s="12" t="e">
        <f>VLOOKUP(O122, '[1]لیست محصولات 1402'!B:F,5,0)</f>
        <v>#N/A</v>
      </c>
      <c r="T122" s="14" t="e">
        <f>VLOOKUP(O122, '[1]لیست محصولات 1402'!B:G,6,0)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1402'!B:C,2,0)</f>
        <v>#N/A</v>
      </c>
      <c r="R123" s="9"/>
      <c r="S123" s="12" t="e">
        <f>VLOOKUP(O123, '[1]لیست محصولات 1402'!B:F,5,0)</f>
        <v>#N/A</v>
      </c>
      <c r="T123" s="14" t="e">
        <f>VLOOKUP(O123, '[1]لیست محصولات 1402'!B:G,6,0)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1402'!B:C,2,0)</f>
        <v>#N/A</v>
      </c>
      <c r="R124" s="9"/>
      <c r="S124" s="12" t="e">
        <f>VLOOKUP(O124, '[1]لیست محصولات 1402'!B:F,5,0)</f>
        <v>#N/A</v>
      </c>
      <c r="T124" s="14" t="e">
        <f>VLOOKUP(O124, '[1]لیست محصولات 1402'!B:G,6,0)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1402'!B:C,2,0)</f>
        <v>#N/A</v>
      </c>
      <c r="R125" s="9"/>
      <c r="S125" s="12" t="e">
        <f>VLOOKUP(O125, '[1]لیست محصولات 1402'!B:F,5,0)</f>
        <v>#N/A</v>
      </c>
      <c r="T125" s="14" t="e">
        <f>VLOOKUP(O125, '[1]لیست محصولات 1402'!B:G,6,0)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1402'!B:C,2,0)</f>
        <v>#N/A</v>
      </c>
      <c r="R126" s="9"/>
      <c r="S126" s="12" t="e">
        <f>VLOOKUP(O126, '[1]لیست محصولات 1402'!B:F,5,0)</f>
        <v>#N/A</v>
      </c>
      <c r="T126" s="14" t="e">
        <f>VLOOKUP(O126, '[1]لیست محصولات 1402'!B:G,6,0)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1402'!B:C,2,0)</f>
        <v>#N/A</v>
      </c>
      <c r="R127" s="9"/>
      <c r="S127" s="12" t="e">
        <f>VLOOKUP(O127, '[1]لیست محصولات 1402'!B:F,5,0)</f>
        <v>#N/A</v>
      </c>
      <c r="T127" s="14" t="e">
        <f>VLOOKUP(O127, '[1]لیست محصولات 1402'!B:G,6,0)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1402'!B:C,2,0)</f>
        <v>#N/A</v>
      </c>
      <c r="R128" s="9"/>
      <c r="S128" s="12" t="e">
        <f>VLOOKUP(O128, '[1]لیست محصولات 1402'!B:F,5,0)</f>
        <v>#N/A</v>
      </c>
      <c r="T128" s="14" t="e">
        <f>VLOOKUP(O128, '[1]لیست محصولات 1402'!B:G,6,0)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1402'!B:C,2,0)</f>
        <v>#N/A</v>
      </c>
      <c r="R129" s="9"/>
      <c r="S129" s="12" t="e">
        <f>VLOOKUP(O129, '[1]لیست محصولات 1402'!B:F,5,0)</f>
        <v>#N/A</v>
      </c>
      <c r="T129" s="14" t="e">
        <f>VLOOKUP(O129, '[1]لیست محصولات 1402'!B:G,6,0)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1402'!B:C,2,0)</f>
        <v>#N/A</v>
      </c>
      <c r="R130" s="9"/>
      <c r="S130" s="12" t="e">
        <f>VLOOKUP(O130, '[1]لیست محصولات 1402'!B:F,5,0)</f>
        <v>#N/A</v>
      </c>
      <c r="T130" s="14" t="e">
        <f>VLOOKUP(O130, '[1]لیست محصولات 1402'!B:G,6,0)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1402'!B:C,2,0)</f>
        <v>#N/A</v>
      </c>
      <c r="R131" s="9"/>
      <c r="S131" s="12" t="e">
        <f>VLOOKUP(O131, '[1]لیست محصولات 1402'!B:F,5,0)</f>
        <v>#N/A</v>
      </c>
      <c r="T131" s="14" t="e">
        <f>VLOOKUP(O131, '[1]لیست محصولات 1402'!B:G,6,0)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1402'!B:C,2,0)</f>
        <v>#N/A</v>
      </c>
      <c r="R132" s="9"/>
      <c r="S132" s="12" t="e">
        <f>VLOOKUP(O132, '[1]لیست محصولات 1402'!B:F,5,0)</f>
        <v>#N/A</v>
      </c>
      <c r="T132" s="14" t="e">
        <f>VLOOKUP(O132, '[1]لیست محصولات 1402'!B:G,6,0)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1402'!B:C,2,0)</f>
        <v>#N/A</v>
      </c>
      <c r="R133" s="9"/>
      <c r="S133" s="12" t="e">
        <f>VLOOKUP(O133, '[1]لیست محصولات 1402'!B:F,5,0)</f>
        <v>#N/A</v>
      </c>
      <c r="T133" s="14" t="e">
        <f>VLOOKUP(O133, '[1]لیست محصولات 1402'!B:G,6,0)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1402'!B:C,2,0)</f>
        <v>#N/A</v>
      </c>
      <c r="R134" s="9"/>
      <c r="S134" s="12" t="e">
        <f>VLOOKUP(O134, '[1]لیست محصولات 1402'!B:F,5,0)</f>
        <v>#N/A</v>
      </c>
      <c r="T134" s="14" t="e">
        <f>VLOOKUP(O134, '[1]لیست محصولات 1402'!B:G,6,0)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1402'!B:C,2,0)</f>
        <v>#N/A</v>
      </c>
      <c r="R135" s="9"/>
      <c r="S135" s="12" t="e">
        <f>VLOOKUP(O135, '[1]لیست محصولات 1402'!B:F,5,0)</f>
        <v>#N/A</v>
      </c>
      <c r="T135" s="14" t="e">
        <f>VLOOKUP(O135, '[1]لیست محصولات 1402'!B:G,6,0)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1402'!B:C,2,0)</f>
        <v>#N/A</v>
      </c>
      <c r="R136" s="9"/>
      <c r="S136" s="12" t="e">
        <f>VLOOKUP(O136, '[1]لیست محصولات 1402'!B:F,5,0)</f>
        <v>#N/A</v>
      </c>
      <c r="T136" s="14" t="e">
        <f>VLOOKUP(O136, '[1]لیست محصولات 1402'!B:G,6,0)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1402'!B:C,2,0)</f>
        <v>#N/A</v>
      </c>
      <c r="R137" s="9"/>
      <c r="S137" s="12" t="e">
        <f>VLOOKUP(O137, '[1]لیست محصولات 1402'!B:F,5,0)</f>
        <v>#N/A</v>
      </c>
      <c r="T137" s="14" t="e">
        <f>VLOOKUP(O137, '[1]لیست محصولات 1402'!B:G,6,0)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1402'!B:C,2,0)</f>
        <v>#N/A</v>
      </c>
      <c r="R138" s="9"/>
      <c r="S138" s="12" t="e">
        <f>VLOOKUP(O138, '[1]لیست محصولات 1402'!B:F,5,0)</f>
        <v>#N/A</v>
      </c>
      <c r="T138" s="14" t="e">
        <f>VLOOKUP(O138, '[1]لیست محصولات 1402'!B:G,6,0)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1402'!B:C,2,0)</f>
        <v>#N/A</v>
      </c>
      <c r="R139" s="9"/>
      <c r="S139" s="12" t="e">
        <f>VLOOKUP(O139, '[1]لیست محصولات 1402'!B:F,5,0)</f>
        <v>#N/A</v>
      </c>
      <c r="T139" s="14" t="e">
        <f>VLOOKUP(O139, '[1]لیست محصولات 1402'!B:G,6,0)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1402'!B:C,2,0)</f>
        <v>#N/A</v>
      </c>
      <c r="R140" s="9"/>
      <c r="S140" s="12" t="e">
        <f>VLOOKUP(O140, '[1]لیست محصولات 1402'!B:F,5,0)</f>
        <v>#N/A</v>
      </c>
      <c r="T140" s="14" t="e">
        <f>VLOOKUP(O140, '[1]لیست محصولات 1402'!B:G,6,0)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1402'!B:C,2,0)</f>
        <v>#N/A</v>
      </c>
      <c r="R141" s="9"/>
      <c r="S141" s="12" t="e">
        <f>VLOOKUP(O141, '[1]لیست محصولات 1402'!B:F,5,0)</f>
        <v>#N/A</v>
      </c>
      <c r="T141" s="14" t="e">
        <f>VLOOKUP(O141, '[1]لیست محصولات 1402'!B:G,6,0)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1402'!B:C,2,0)</f>
        <v>#N/A</v>
      </c>
      <c r="R142" s="9"/>
      <c r="S142" s="12" t="e">
        <f>VLOOKUP(O142, '[1]لیست محصولات 1402'!B:F,5,0)</f>
        <v>#N/A</v>
      </c>
      <c r="T142" s="14" t="e">
        <f>VLOOKUP(O142, '[1]لیست محصولات 1402'!B:G,6,0)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1402'!B:C,2,0)</f>
        <v>#N/A</v>
      </c>
      <c r="R143" s="9"/>
      <c r="S143" s="12" t="e">
        <f>VLOOKUP(O143, '[1]لیست محصولات 1402'!B:F,5,0)</f>
        <v>#N/A</v>
      </c>
      <c r="T143" s="14" t="e">
        <f>VLOOKUP(O143, '[1]لیست محصولات 1402'!B:G,6,0)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1402'!B:C,2,0)</f>
        <v>#N/A</v>
      </c>
      <c r="R144" s="9"/>
      <c r="S144" s="12" t="e">
        <f>VLOOKUP(O144, '[1]لیست محصولات 1402'!B:F,5,0)</f>
        <v>#N/A</v>
      </c>
      <c r="T144" s="14" t="e">
        <f>VLOOKUP(O144, '[1]لیست محصولات 1402'!B:G,6,0)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1402'!B:C,2,0)</f>
        <v>#N/A</v>
      </c>
      <c r="R145" s="9"/>
      <c r="S145" s="12" t="e">
        <f>VLOOKUP(O145, '[1]لیست محصولات 1402'!B:F,5,0)</f>
        <v>#N/A</v>
      </c>
      <c r="T145" s="14" t="e">
        <f>VLOOKUP(O145, '[1]لیست محصولات 1402'!B:G,6,0)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1402'!B:C,2,0)</f>
        <v>#N/A</v>
      </c>
      <c r="R146" s="9"/>
      <c r="S146" s="12" t="e">
        <f>VLOOKUP(O146, '[1]لیست محصولات 1402'!B:F,5,0)</f>
        <v>#N/A</v>
      </c>
      <c r="T146" s="14" t="e">
        <f>VLOOKUP(O146, '[1]لیست محصولات 1402'!B:G,6,0)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1402'!B:C,2,0)</f>
        <v>#N/A</v>
      </c>
      <c r="R147" s="9"/>
      <c r="S147" s="12" t="e">
        <f>VLOOKUP(O147, '[1]لیست محصولات 1402'!B:F,5,0)</f>
        <v>#N/A</v>
      </c>
      <c r="T147" s="14" t="e">
        <f>VLOOKUP(O147, '[1]لیست محصولات 1402'!B:G,6,0)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1402'!B:C,2,0)</f>
        <v>#N/A</v>
      </c>
      <c r="R148" s="9"/>
      <c r="S148" s="12" t="e">
        <f>VLOOKUP(O148, '[1]لیست محصولات 1402'!B:F,5,0)</f>
        <v>#N/A</v>
      </c>
      <c r="T148" s="14" t="e">
        <f>VLOOKUP(O148, '[1]لیست محصولات 1402'!B:G,6,0)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1402'!B:C,2,0)</f>
        <v>#N/A</v>
      </c>
      <c r="R149" s="9"/>
      <c r="S149" s="12" t="e">
        <f>VLOOKUP(O149, '[1]لیست محصولات 1402'!B:F,5,0)</f>
        <v>#N/A</v>
      </c>
      <c r="T149" s="14" t="e">
        <f>VLOOKUP(O149, '[1]لیست محصولات 1402'!B:G,6,0)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1402'!B:C,2,0)</f>
        <v>#N/A</v>
      </c>
      <c r="R150" s="9"/>
      <c r="S150" s="12" t="e">
        <f>VLOOKUP(O150, '[1]لیست محصولات 1402'!B:F,5,0)</f>
        <v>#N/A</v>
      </c>
      <c r="T150" s="14" t="e">
        <f>VLOOKUP(O150, '[1]لیست محصولات 1402'!B:G,6,0)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1402'!B:C,2,0)</f>
        <v>#N/A</v>
      </c>
      <c r="R151" s="9"/>
      <c r="S151" s="12" t="e">
        <f>VLOOKUP(O151, '[1]لیست محصولات 1402'!B:F,5,0)</f>
        <v>#N/A</v>
      </c>
      <c r="T151" s="14" t="e">
        <f>VLOOKUP(O151, '[1]لیست محصولات 1402'!B:G,6,0)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1402'!B:C,2,0)</f>
        <v>#N/A</v>
      </c>
      <c r="R152" s="9"/>
      <c r="S152" s="12" t="e">
        <f>VLOOKUP(O152, '[1]لیست محصولات 1402'!B:F,5,0)</f>
        <v>#N/A</v>
      </c>
      <c r="T152" s="14" t="e">
        <f>VLOOKUP(O152, '[1]لیست محصولات 1402'!B:G,6,0)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1402'!B:C,2,0)</f>
        <v>#N/A</v>
      </c>
      <c r="R153" s="9"/>
      <c r="S153" s="12" t="e">
        <f>VLOOKUP(O153, '[1]لیست محصولات 1402'!B:F,5,0)</f>
        <v>#N/A</v>
      </c>
      <c r="T153" s="14" t="e">
        <f>VLOOKUP(O153, '[1]لیست محصولات 1402'!B:G,6,0)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1402'!B:C,2,0)</f>
        <v>#N/A</v>
      </c>
      <c r="R154" s="9"/>
      <c r="S154" s="12" t="e">
        <f>VLOOKUP(O154, '[1]لیست محصولات 1402'!B:F,5,0)</f>
        <v>#N/A</v>
      </c>
      <c r="T154" s="14" t="e">
        <f>VLOOKUP(O154, '[1]لیست محصولات 1402'!B:G,6,0)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1402'!B:C,2,0)</f>
        <v>#N/A</v>
      </c>
      <c r="R155" s="9"/>
      <c r="S155" s="12" t="e">
        <f>VLOOKUP(O155, '[1]لیست محصولات 1402'!B:F,5,0)</f>
        <v>#N/A</v>
      </c>
      <c r="T155" s="14" t="e">
        <f>VLOOKUP(O155, '[1]لیست محصولات 1402'!B:G,6,0)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1402'!B:C,2,0)</f>
        <v>#N/A</v>
      </c>
      <c r="R156" s="9"/>
      <c r="S156" s="12" t="e">
        <f>VLOOKUP(O156, '[1]لیست محصولات 1402'!B:F,5,0)</f>
        <v>#N/A</v>
      </c>
      <c r="T156" s="14" t="e">
        <f>VLOOKUP(O156, '[1]لیست محصولات 1402'!B:G,6,0)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1402'!B:C,2,0)</f>
        <v>#N/A</v>
      </c>
      <c r="R157" s="9"/>
      <c r="S157" s="12" t="e">
        <f>VLOOKUP(O157, '[1]لیست محصولات 1402'!B:F,5,0)</f>
        <v>#N/A</v>
      </c>
      <c r="T157" s="14" t="e">
        <f>VLOOKUP(O157, '[1]لیست محصولات 1402'!B:G,6,0)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1402'!B:C,2,0)</f>
        <v>#N/A</v>
      </c>
      <c r="R158" s="9"/>
      <c r="S158" s="12" t="e">
        <f>VLOOKUP(O158, '[1]لیست محصولات 1402'!B:F,5,0)</f>
        <v>#N/A</v>
      </c>
      <c r="T158" s="14" t="e">
        <f>VLOOKUP(O158, '[1]لیست محصولات 1402'!B:G,6,0)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1402'!B:C,2,0)</f>
        <v>#N/A</v>
      </c>
      <c r="R159" s="9"/>
      <c r="S159" s="12" t="e">
        <f>VLOOKUP(O159, '[1]لیست محصولات 1402'!B:F,5,0)</f>
        <v>#N/A</v>
      </c>
      <c r="T159" s="14" t="e">
        <f>VLOOKUP(O159, '[1]لیست محصولات 1402'!B:G,6,0)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1402'!B:C,2,0)</f>
        <v>#N/A</v>
      </c>
      <c r="R160" s="9"/>
      <c r="S160" s="12" t="e">
        <f>VLOOKUP(O160, '[1]لیست محصولات 1402'!B:F,5,0)</f>
        <v>#N/A</v>
      </c>
      <c r="T160" s="14" t="e">
        <f>VLOOKUP(O160, '[1]لیست محصولات 1402'!B:G,6,0)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1402'!B:C,2,0)</f>
        <v>#N/A</v>
      </c>
      <c r="R161" s="9"/>
      <c r="S161" s="12" t="e">
        <f>VLOOKUP(O161, '[1]لیست محصولات 1402'!B:F,5,0)</f>
        <v>#N/A</v>
      </c>
      <c r="T161" s="14" t="e">
        <f>VLOOKUP(O161, '[1]لیست محصولات 1402'!B:G,6,0)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1402'!B:C,2,0)</f>
        <v>#N/A</v>
      </c>
      <c r="R162" s="9"/>
      <c r="S162" s="12" t="e">
        <f>VLOOKUP(O162, '[1]لیست محصولات 1402'!B:F,5,0)</f>
        <v>#N/A</v>
      </c>
      <c r="T162" s="14" t="e">
        <f>VLOOKUP(O162, '[1]لیست محصولات 1402'!B:G,6,0)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1402'!B:C,2,0)</f>
        <v>#N/A</v>
      </c>
      <c r="R163" s="9"/>
      <c r="S163" s="12" t="e">
        <f>VLOOKUP(O163, '[1]لیست محصولات 1402'!B:F,5,0)</f>
        <v>#N/A</v>
      </c>
      <c r="T163" s="14" t="e">
        <f>VLOOKUP(O163, '[1]لیست محصولات 1402'!B:G,6,0)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1402'!B:C,2,0)</f>
        <v>#N/A</v>
      </c>
      <c r="R164" s="9"/>
      <c r="S164" s="12" t="e">
        <f>VLOOKUP(O164, '[1]لیست محصولات 1402'!B:F,5,0)</f>
        <v>#N/A</v>
      </c>
      <c r="T164" s="14" t="e">
        <f>VLOOKUP(O164, '[1]لیست محصولات 1402'!B:G,6,0)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1402'!B:C,2,0)</f>
        <v>#N/A</v>
      </c>
      <c r="R165" s="9"/>
      <c r="S165" s="12" t="e">
        <f>VLOOKUP(O165, '[1]لیست محصولات 1402'!B:F,5,0)</f>
        <v>#N/A</v>
      </c>
      <c r="T165" s="14" t="e">
        <f>VLOOKUP(O165, '[1]لیست محصولات 1402'!B:G,6,0)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1402'!B:C,2,0)</f>
        <v>#N/A</v>
      </c>
      <c r="R166" s="9"/>
      <c r="S166" s="12" t="e">
        <f>VLOOKUP(O166, '[1]لیست محصولات 1402'!B:F,5,0)</f>
        <v>#N/A</v>
      </c>
      <c r="T166" s="14" t="e">
        <f>VLOOKUP(O166, '[1]لیست محصولات 1402'!B:G,6,0)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1402'!B:C,2,0)</f>
        <v>#N/A</v>
      </c>
      <c r="R167" s="9"/>
      <c r="S167" s="12" t="e">
        <f>VLOOKUP(O167, '[1]لیست محصولات 1402'!B:F,5,0)</f>
        <v>#N/A</v>
      </c>
      <c r="T167" s="14" t="e">
        <f>VLOOKUP(O167, '[1]لیست محصولات 1402'!B:G,6,0)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1402'!B:C,2,0)</f>
        <v>#N/A</v>
      </c>
      <c r="R168" s="9"/>
      <c r="S168" s="12" t="e">
        <f>VLOOKUP(O168, '[1]لیست محصولات 1402'!B:F,5,0)</f>
        <v>#N/A</v>
      </c>
      <c r="T168" s="14" t="e">
        <f>VLOOKUP(O168, '[1]لیست محصولات 1402'!B:G,6,0)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1402'!B:C,2,0)</f>
        <v>#N/A</v>
      </c>
      <c r="R169" s="9"/>
      <c r="S169" s="12" t="e">
        <f>VLOOKUP(O169, '[1]لیست محصولات 1402'!B:F,5,0)</f>
        <v>#N/A</v>
      </c>
      <c r="T169" s="14" t="e">
        <f>VLOOKUP(O169, '[1]لیست محصولات 1402'!B:G,6,0)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1402'!B:C,2,0)</f>
        <v>#N/A</v>
      </c>
      <c r="R170" s="9"/>
      <c r="S170" s="12" t="e">
        <f>VLOOKUP(O170, '[1]لیست محصولات 1402'!B:F,5,0)</f>
        <v>#N/A</v>
      </c>
      <c r="T170" s="14" t="e">
        <f>VLOOKUP(O170, '[1]لیست محصولات 1402'!B:G,6,0)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1402'!B:C,2,0)</f>
        <v>#N/A</v>
      </c>
      <c r="R171" s="9"/>
      <c r="S171" s="12" t="e">
        <f>VLOOKUP(O171, '[1]لیست محصولات 1402'!B:F,5,0)</f>
        <v>#N/A</v>
      </c>
      <c r="T171" s="14" t="e">
        <f>VLOOKUP(O171, '[1]لیست محصولات 1402'!B:G,6,0)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1402'!B:C,2,0)</f>
        <v>#N/A</v>
      </c>
      <c r="R172" s="9"/>
      <c r="S172" s="12" t="e">
        <f>VLOOKUP(O172, '[1]لیست محصولات 1402'!B:F,5,0)</f>
        <v>#N/A</v>
      </c>
      <c r="T172" s="14" t="e">
        <f>VLOOKUP(O172, '[1]لیست محصولات 1402'!B:G,6,0)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1402'!B:C,2,0)</f>
        <v>#N/A</v>
      </c>
      <c r="R173" s="9"/>
      <c r="S173" s="12" t="e">
        <f>VLOOKUP(O173, '[1]لیست محصولات 1402'!B:F,5,0)</f>
        <v>#N/A</v>
      </c>
      <c r="T173" s="14" t="e">
        <f>VLOOKUP(O173, '[1]لیست محصولات 1402'!B:G,6,0)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1402'!B:C,2,0)</f>
        <v>#N/A</v>
      </c>
      <c r="R174" s="9"/>
      <c r="S174" s="12" t="e">
        <f>VLOOKUP(O174, '[1]لیست محصولات 1402'!B:F,5,0)</f>
        <v>#N/A</v>
      </c>
      <c r="T174" s="14" t="e">
        <f>VLOOKUP(O174, '[1]لیست محصولات 1402'!B:G,6,0)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1402'!B:C,2,0)</f>
        <v>#N/A</v>
      </c>
      <c r="R175" s="9"/>
      <c r="S175" s="12" t="e">
        <f>VLOOKUP(O175, '[1]لیست محصولات 1402'!B:F,5,0)</f>
        <v>#N/A</v>
      </c>
      <c r="T175" s="14" t="e">
        <f>VLOOKUP(O175, '[1]لیست محصولات 1402'!B:G,6,0)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1402'!B:C,2,0)</f>
        <v>#N/A</v>
      </c>
      <c r="R176" s="9"/>
      <c r="S176" s="12" t="e">
        <f>VLOOKUP(O176, '[1]لیست محصولات 1402'!B:F,5,0)</f>
        <v>#N/A</v>
      </c>
      <c r="T176" s="14" t="e">
        <f>VLOOKUP(O176, '[1]لیست محصولات 1402'!B:G,6,0)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1402'!B:C,2,0)</f>
        <v>#N/A</v>
      </c>
      <c r="R177" s="9"/>
      <c r="S177" s="12" t="e">
        <f>VLOOKUP(O177, '[1]لیست محصولات 1402'!B:F,5,0)</f>
        <v>#N/A</v>
      </c>
      <c r="T177" s="14" t="e">
        <f>VLOOKUP(O177, '[1]لیست محصولات 1402'!B:G,6,0)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1402'!B:C,2,0)</f>
        <v>#N/A</v>
      </c>
      <c r="R178" s="9"/>
      <c r="S178" s="12" t="e">
        <f>VLOOKUP(O178, '[1]لیست محصولات 1402'!B:F,5,0)</f>
        <v>#N/A</v>
      </c>
      <c r="T178" s="14" t="e">
        <f>VLOOKUP(O178, '[1]لیست محصولات 1402'!B:G,6,0)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1402'!B:C,2,0)</f>
        <v>#N/A</v>
      </c>
      <c r="R179" s="9"/>
      <c r="S179" s="12" t="e">
        <f>VLOOKUP(O179, '[1]لیست محصولات 1402'!B:F,5,0)</f>
        <v>#N/A</v>
      </c>
      <c r="T179" s="14" t="e">
        <f>VLOOKUP(O179, '[1]لیست محصولات 1402'!B:G,6,0)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1402'!B:C,2,0)</f>
        <v>#N/A</v>
      </c>
      <c r="R180" s="9"/>
      <c r="S180" s="12" t="e">
        <f>VLOOKUP(O180, '[1]لیست محصولات 1402'!B:F,5,0)</f>
        <v>#N/A</v>
      </c>
      <c r="T180" s="14" t="e">
        <f>VLOOKUP(O180, '[1]لیست محصولات 1402'!B:G,6,0)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1402'!B:C,2,0)</f>
        <v>#N/A</v>
      </c>
      <c r="R181" s="9"/>
      <c r="S181" s="12" t="e">
        <f>VLOOKUP(O181, '[1]لیست محصولات 1402'!B:F,5,0)</f>
        <v>#N/A</v>
      </c>
      <c r="T181" s="14" t="e">
        <f>VLOOKUP(O181, '[1]لیست محصولات 1402'!B:G,6,0)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1402'!B:C,2,0)</f>
        <v>#N/A</v>
      </c>
      <c r="R182" s="9"/>
      <c r="S182" s="12" t="e">
        <f>VLOOKUP(O182, '[1]لیست محصولات 1402'!B:F,5,0)</f>
        <v>#N/A</v>
      </c>
      <c r="T182" s="14" t="e">
        <f>VLOOKUP(O182, '[1]لیست محصولات 1402'!B:G,6,0)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1402'!B:C,2,0)</f>
        <v>#N/A</v>
      </c>
      <c r="R183" s="9"/>
      <c r="S183" s="12" t="e">
        <f>VLOOKUP(O183, '[1]لیست محصولات 1402'!B:F,5,0)</f>
        <v>#N/A</v>
      </c>
      <c r="T183" s="14" t="e">
        <f>VLOOKUP(O183, '[1]لیست محصولات 1402'!B:G,6,0)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1402'!B:C,2,0)</f>
        <v>#N/A</v>
      </c>
      <c r="R184" s="9"/>
      <c r="S184" s="12" t="e">
        <f>VLOOKUP(O184, '[1]لیست محصولات 1402'!B:F,5,0)</f>
        <v>#N/A</v>
      </c>
      <c r="T184" s="14" t="e">
        <f>VLOOKUP(O184, '[1]لیست محصولات 1402'!B:G,6,0)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1402'!B:C,2,0)</f>
        <v>#N/A</v>
      </c>
      <c r="R185" s="9"/>
      <c r="S185" s="12" t="e">
        <f>VLOOKUP(O185, '[1]لیست محصولات 1402'!B:F,5,0)</f>
        <v>#N/A</v>
      </c>
      <c r="T185" s="14" t="e">
        <f>VLOOKUP(O185, '[1]لیست محصولات 1402'!B:G,6,0)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1402'!B:C,2,0)</f>
        <v>#N/A</v>
      </c>
      <c r="R186" s="9"/>
      <c r="S186" s="12" t="e">
        <f>VLOOKUP(O186, '[1]لیست محصولات 1402'!B:F,5,0)</f>
        <v>#N/A</v>
      </c>
      <c r="T186" s="14" t="e">
        <f>VLOOKUP(O186, '[1]لیست محصولات 1402'!B:G,6,0)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1402'!B:C,2,0)</f>
        <v>#N/A</v>
      </c>
      <c r="R187" s="9"/>
      <c r="S187" s="12" t="e">
        <f>VLOOKUP(O187, '[1]لیست محصولات 1402'!B:F,5,0)</f>
        <v>#N/A</v>
      </c>
      <c r="T187" s="14" t="e">
        <f>VLOOKUP(O187, '[1]لیست محصولات 1402'!B:G,6,0)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1402'!B:C,2,0)</f>
        <v>#N/A</v>
      </c>
      <c r="R188" s="9"/>
      <c r="S188" s="12" t="e">
        <f>VLOOKUP(O188, '[1]لیست محصولات 1402'!B:F,5,0)</f>
        <v>#N/A</v>
      </c>
      <c r="T188" s="14" t="e">
        <f>VLOOKUP(O188, '[1]لیست محصولات 1402'!B:G,6,0)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1402'!B:C,2,0)</f>
        <v>#N/A</v>
      </c>
      <c r="R189" s="9"/>
      <c r="S189" s="12" t="e">
        <f>VLOOKUP(O189, '[1]لیست محصولات 1402'!B:F,5,0)</f>
        <v>#N/A</v>
      </c>
      <c r="T189" s="14" t="e">
        <f>VLOOKUP(O189, '[1]لیست محصولات 1402'!B:G,6,0)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1402'!B:C,2,0)</f>
        <v>#N/A</v>
      </c>
      <c r="R190" s="9"/>
      <c r="S190" s="12" t="e">
        <f>VLOOKUP(O190, '[1]لیست محصولات 1402'!B:F,5,0)</f>
        <v>#N/A</v>
      </c>
      <c r="T190" s="14" t="e">
        <f>VLOOKUP(O190, '[1]لیست محصولات 1402'!B:G,6,0)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1402'!B:C,2,0)</f>
        <v>#N/A</v>
      </c>
      <c r="R191" s="9"/>
      <c r="S191" s="12" t="e">
        <f>VLOOKUP(O191, '[1]لیست محصولات 1402'!B:F,5,0)</f>
        <v>#N/A</v>
      </c>
      <c r="T191" s="14" t="e">
        <f>VLOOKUP(O191, '[1]لیست محصولات 1402'!B:G,6,0)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1402'!B:C,2,0)</f>
        <v>#N/A</v>
      </c>
      <c r="R192" s="9"/>
      <c r="S192" s="12" t="e">
        <f>VLOOKUP(O192, '[1]لیست محصولات 1402'!B:F,5,0)</f>
        <v>#N/A</v>
      </c>
      <c r="T192" s="14" t="e">
        <f>VLOOKUP(O192, '[1]لیست محصولات 1402'!B:G,6,0)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1402'!B:C,2,0)</f>
        <v>#N/A</v>
      </c>
      <c r="R193" s="9"/>
      <c r="S193" s="12" t="e">
        <f>VLOOKUP(O193, '[1]لیست محصولات 1402'!B:F,5,0)</f>
        <v>#N/A</v>
      </c>
      <c r="T193" s="14" t="e">
        <f>VLOOKUP(O193, '[1]لیست محصولات 1402'!B:G,6,0)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1402'!B:C,2,0)</f>
        <v>#N/A</v>
      </c>
      <c r="R194" s="9"/>
      <c r="S194" s="12" t="e">
        <f>VLOOKUP(O194, '[1]لیست محصولات 1402'!B:F,5,0)</f>
        <v>#N/A</v>
      </c>
      <c r="T194" s="14" t="e">
        <f>VLOOKUP(O194, '[1]لیست محصولات 1402'!B:G,6,0)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1402'!B:C,2,0)</f>
        <v>#N/A</v>
      </c>
      <c r="R195" s="9"/>
      <c r="S195" s="12" t="e">
        <f>VLOOKUP(O195, '[1]لیست محصولات 1402'!B:F,5,0)</f>
        <v>#N/A</v>
      </c>
      <c r="T195" s="14" t="e">
        <f>VLOOKUP(O195, '[1]لیست محصولات 1402'!B:G,6,0)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1402'!B:C,2,0)</f>
        <v>#N/A</v>
      </c>
      <c r="R196" s="9"/>
      <c r="S196" s="12" t="e">
        <f>VLOOKUP(O196, '[1]لیست محصولات 1402'!B:F,5,0)</f>
        <v>#N/A</v>
      </c>
      <c r="T196" s="14" t="e">
        <f>VLOOKUP(O196, '[1]لیست محصولات 1402'!B:G,6,0)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1402'!B:C,2,0)</f>
        <v>#N/A</v>
      </c>
      <c r="R197" s="9"/>
      <c r="S197" s="12" t="e">
        <f>VLOOKUP(O197, '[1]لیست محصولات 1402'!B:F,5,0)</f>
        <v>#N/A</v>
      </c>
      <c r="T197" s="14" t="e">
        <f>VLOOKUP(O197, '[1]لیست محصولات 1402'!B:G,6,0)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1402'!B:C,2,0)</f>
        <v>#N/A</v>
      </c>
      <c r="R198" s="9"/>
      <c r="S198" s="12" t="e">
        <f>VLOOKUP(O198, '[1]لیست محصولات 1402'!B:F,5,0)</f>
        <v>#N/A</v>
      </c>
      <c r="T198" s="14" t="e">
        <f>VLOOKUP(O198, '[1]لیست محصولات 1402'!B:G,6,0)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1402'!B:C,2,0)</f>
        <v>#N/A</v>
      </c>
      <c r="R199" s="9"/>
      <c r="S199" s="12" t="e">
        <f>VLOOKUP(O199, '[1]لیست محصولات 1402'!B:F,5,0)</f>
        <v>#N/A</v>
      </c>
      <c r="T199" s="14" t="e">
        <f>VLOOKUP(O199, '[1]لیست محصولات 1402'!B:G,6,0)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1402'!B:C,2,0)</f>
        <v>#N/A</v>
      </c>
      <c r="R200" s="9"/>
      <c r="S200" s="12" t="e">
        <f>VLOOKUP(O200, '[1]لیست محصولات 1402'!B:F,5,0)</f>
        <v>#N/A</v>
      </c>
      <c r="T200" s="14" t="e">
        <f>VLOOKUP(O200, '[1]لیست محصولات 1402'!B:G,6,0)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2</v>
      </c>
      <c r="AI240" s="56">
        <f t="shared" si="19"/>
        <v>0</v>
      </c>
      <c r="AJ240" s="57">
        <f>AH240-AI240</f>
        <v>2</v>
      </c>
      <c r="AK240" s="58">
        <f t="shared" si="23"/>
        <v>0.3</v>
      </c>
      <c r="AL240" s="59">
        <f>AO240+AQ240-[2]Sheet1!$AH241</f>
        <v>0</v>
      </c>
      <c r="AM240" s="59">
        <f t="shared" si="25"/>
        <v>-2</v>
      </c>
      <c r="AN240" s="58">
        <f t="shared" si="21"/>
        <v>0</v>
      </c>
      <c r="AO240" s="59"/>
      <c r="AP240" s="58">
        <f t="shared" si="22"/>
        <v>-0.3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AO241+AQ241-[2]Sheet1!$AH242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</v>
      </c>
      <c r="AI242" s="56">
        <f t="shared" si="19"/>
        <v>0</v>
      </c>
      <c r="AJ242" s="57">
        <f t="shared" si="27"/>
        <v>1</v>
      </c>
      <c r="AK242" s="58">
        <f t="shared" ref="AK242:AK267" si="28">AH242*AG242/1000</f>
        <v>4</v>
      </c>
      <c r="AL242" s="59">
        <f>AO242+AQ242-[2]Sheet1!$AH243</f>
        <v>0</v>
      </c>
      <c r="AM242" s="59">
        <f t="shared" si="25"/>
        <v>-1</v>
      </c>
      <c r="AN242" s="58">
        <f t="shared" si="21"/>
        <v>0</v>
      </c>
      <c r="AO242" s="59"/>
      <c r="AP242" s="58">
        <f t="shared" si="22"/>
        <v>-4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2</v>
      </c>
      <c r="AI251" s="56">
        <f t="shared" si="19"/>
        <v>0</v>
      </c>
      <c r="AJ251" s="57">
        <f t="shared" si="27"/>
        <v>2</v>
      </c>
      <c r="AK251" s="58">
        <f t="shared" si="28"/>
        <v>0.3</v>
      </c>
      <c r="AL251" s="59">
        <f>AO251+AQ251-[2]Sheet1!$AH252</f>
        <v>0</v>
      </c>
      <c r="AM251" s="59">
        <f t="shared" si="25"/>
        <v>-2</v>
      </c>
      <c r="AN251" s="58">
        <f t="shared" si="21"/>
        <v>0</v>
      </c>
      <c r="AO251" s="59"/>
      <c r="AP251" s="58">
        <f t="shared" si="22"/>
        <v>-0.3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2</v>
      </c>
      <c r="AI253" s="56">
        <f t="shared" si="19"/>
        <v>0</v>
      </c>
      <c r="AJ253" s="57">
        <f t="shared" si="27"/>
        <v>2</v>
      </c>
      <c r="AK253" s="58">
        <f t="shared" si="28"/>
        <v>0.3</v>
      </c>
      <c r="AL253" s="59">
        <f>AO253+AQ253-[2]Sheet1!$AH254</f>
        <v>0</v>
      </c>
      <c r="AM253" s="59">
        <f t="shared" si="25"/>
        <v>-2</v>
      </c>
      <c r="AN253" s="58">
        <f t="shared" si="21"/>
        <v>0</v>
      </c>
      <c r="AO253" s="59"/>
      <c r="AP253" s="58">
        <f t="shared" si="22"/>
        <v>-0.3</v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2</v>
      </c>
      <c r="AI259" s="56">
        <f t="shared" si="19"/>
        <v>0</v>
      </c>
      <c r="AJ259" s="57">
        <f t="shared" si="27"/>
        <v>2</v>
      </c>
      <c r="AK259" s="58">
        <f t="shared" si="28"/>
        <v>0.3</v>
      </c>
      <c r="AL259" s="59">
        <f>AO259+AQ259-[2]Sheet1!$AH260</f>
        <v>0</v>
      </c>
      <c r="AM259" s="59">
        <f t="shared" si="25"/>
        <v>-2</v>
      </c>
      <c r="AN259" s="58">
        <f t="shared" si="21"/>
        <v>0</v>
      </c>
      <c r="AO259" s="59"/>
      <c r="AP259" s="58">
        <f t="shared" si="22"/>
        <v>-0.3</v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2</v>
      </c>
      <c r="AI260" s="56">
        <f t="shared" si="19"/>
        <v>0</v>
      </c>
      <c r="AJ260" s="57">
        <f t="shared" si="27"/>
        <v>2</v>
      </c>
      <c r="AK260" s="58">
        <f t="shared" si="28"/>
        <v>1.5</v>
      </c>
      <c r="AL260" s="59">
        <f>AO260+AQ260-[2]Sheet1!$AH261</f>
        <v>0</v>
      </c>
      <c r="AM260" s="59">
        <f t="shared" si="25"/>
        <v>-2</v>
      </c>
      <c r="AN260" s="58">
        <f t="shared" si="21"/>
        <v>0</v>
      </c>
      <c r="AO260" s="59"/>
      <c r="AP260" s="58">
        <f t="shared" si="22"/>
        <v>-1.5</v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8">
    <mergeCell ref="G17:N17"/>
    <mergeCell ref="AA17:AF17"/>
    <mergeCell ref="N18:N19"/>
    <mergeCell ref="M18:M19"/>
    <mergeCell ref="L18:L19"/>
    <mergeCell ref="I18:I19"/>
    <mergeCell ref="H18:H19"/>
    <mergeCell ref="G18:G19"/>
    <mergeCell ref="AC18:AC19"/>
    <mergeCell ref="AD18:AD19"/>
    <mergeCell ref="AE18:AE19"/>
    <mergeCell ref="AB18:AB19"/>
    <mergeCell ref="AA18:AA19"/>
    <mergeCell ref="A1:B1"/>
    <mergeCell ref="C1:D1"/>
    <mergeCell ref="E1:F1"/>
    <mergeCell ref="U1:V1"/>
    <mergeCell ref="N5:N7"/>
    <mergeCell ref="M5:M7"/>
    <mergeCell ref="L5:L7"/>
    <mergeCell ref="I5:I7"/>
    <mergeCell ref="H5:H7"/>
    <mergeCell ref="G5:G7"/>
    <mergeCell ref="AD5:AD7"/>
    <mergeCell ref="AC5:AC7"/>
    <mergeCell ref="AB5:AB7"/>
    <mergeCell ref="AA5:AA7"/>
    <mergeCell ref="AD8:AD11"/>
    <mergeCell ref="AC8:AC11"/>
    <mergeCell ref="AB8:AB11"/>
    <mergeCell ref="AA8:AA11"/>
    <mergeCell ref="G8:G11"/>
    <mergeCell ref="N13:N14"/>
    <mergeCell ref="M13:M14"/>
    <mergeCell ref="L13:L14"/>
    <mergeCell ref="I13:I14"/>
    <mergeCell ref="H13:H14"/>
    <mergeCell ref="G13:G14"/>
    <mergeCell ref="N8:N11"/>
    <mergeCell ref="M8:M11"/>
    <mergeCell ref="L8:L11"/>
    <mergeCell ref="I8:I11"/>
    <mergeCell ref="H8:H11"/>
    <mergeCell ref="AE13:AE14"/>
    <mergeCell ref="AD13:AD14"/>
    <mergeCell ref="AC13:AC14"/>
    <mergeCell ref="AB13:AB14"/>
    <mergeCell ref="AA13:AA14"/>
  </mergeCells>
  <conditionalFormatting sqref="G2:J3 AD2:AD5 Z2:Z200 J4:J16 AD8 G12:I13 AD12:AD13 G15:I16 AD15:AD16 G18:J18 AD18 J19 G20:J200 AD20:AD200">
    <cfRule type="expression" dxfId="128" priority="63">
      <formula>$A2</formula>
    </cfRule>
    <cfRule type="expression" dxfId="127" priority="65">
      <formula>$E2</formula>
    </cfRule>
  </conditionalFormatting>
  <conditionalFormatting sqref="K2:Z2 G2:J3 AA2:AF5 Q3:Z200 J4:J16 AA8:AF8 G12:I13 AA12:AF13 G15:I16 AA15:AF16 G18:P18 AA18:AF18 J19:K19 G20:P200 AA20:AF200 K3:P3 H4:H5 K4:K11 O4:P11 AE6:AF7 H8 AE9:AF11 K12:P13 K14 O14:P14 AF14 K15:P16 G17 O17:P17 AA17 O19:P19 AF19">
    <cfRule type="expression" dxfId="126" priority="64">
      <formula>$C2</formula>
    </cfRule>
  </conditionalFormatting>
  <conditionalFormatting sqref="W2:W200">
    <cfRule type="expression" dxfId="125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{F239B897-81A9-40A3-91A9-7AF3D1172E6C}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{5E0639B0-D535-4380-BD2C-FA83B03B3112}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{F058CC1E-DE3F-459A-824E-08C1A2F2B2FF}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{C9039304-0DF2-44D2-B9B9-34C5D1D1B8E2}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{76AA7F71-B6EB-4256-8A6D-2DAC753BF6FD}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{E62307AB-55A0-41C9-B635-876B2C6EA6C6}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{DCD80ED0-E1D8-4A1A-AA72-5CABAD0D2B71}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{58152558-15CB-4934-8BA4-32B53BFB3E4E}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{3FEBF008-9D61-4A77-A5E2-29E62F15F4A1}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{0C68C5EF-27AF-4086-8B7B-A19D6A7F25E9}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{6C13A51A-B651-48F7-8EBE-6ABDAF1A1DFA}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{9AD2A5E0-BE79-412E-A925-EDF8EC20A49B}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{D755C900-8370-4621-AA47-16CCBCE7B10B}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{4DD9E50B-8068-4563-99B9-1872EF4F03F0}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{E2D87CF1-8204-4FE0-B8CC-C1A6FD8DCE54}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{09B8DF9B-FC9F-4279-BF87-7076374F3FD4}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{1C06D7E2-DB78-407C-8BB7-14451494364B}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{51E3608B-45DF-48D0-9F88-5C4B08E86144}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{8784317C-0840-4519-89C1-CB6A9BCCFE5B}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{F914C322-D376-44B6-BB08-628D8E0FCAE1}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{FBB34875-0544-4F55-8594-1E56BDF6AAF0}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{AE9EC6EA-2D19-4285-9B43-29F3D85C4793}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{FC52B126-D087-4510-8F3F-F0D5890345DF}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{DCA327DE-EE57-4D58-B154-4879194124AD}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{6BC68AEA-683C-4CC7-8EF2-717C3407346C}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{2E3F0FE6-AB4F-4B80-942A-1E4448931A42}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{6D410181-0154-447B-9DBF-F53D90584D91}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{2627171F-7B42-403E-BCC2-E6E3A845CE27}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{0CB1010B-C018-4A51-9B64-E5F4BFEEBDA7}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{F8FE3306-F829-4E12-90D1-CBA89A66A3EB}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{94D96912-6038-4DC6-A21A-DBEC3076C68C}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{1E317DB9-B090-4BD4-8553-BD250EA3413A}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{2A3ACC57-888D-4473-AC58-55412882488B}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{B2D48D7F-FB45-4CE1-84D0-B2990A7EB607}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{2214B335-ADA5-40F1-A32E-5247FCC3924B}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{9CCAE176-B7B9-433D-BFBE-97D26B7F1D05}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{75E95B15-D25E-41EC-A31D-1B62FE93B074}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{BA4CA77C-97A3-4EDB-B4C3-9AE5A4217DF1}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{D0B95E33-B8B8-409B-AAE5-CC502CCFA792}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{54571F86-EFD6-44D0-A233-31C32DFD1BFE}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{C50E6853-A045-4FBC-9DAD-3684FC622EC8}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{37F6DCAB-32B7-48B4-B78E-442C7F2EBAEE}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{CBC4CBAE-481D-4325-83D9-5B50C5350B93}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{719A4F77-196E-4B61-8685-9303FAA0DA3F}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{34B32DD6-01BA-4537-90FF-98DAD2E35CD4}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{E828D172-71BA-4B17-9036-664E3AFF1067}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{2FD7D23D-AA60-43C2-B880-39DD2BE85FEF}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{775E8688-DFFD-406E-BD20-65800D498E15}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{62531541-9147-486E-8C87-C7671ADB2C88}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{EFF4C627-7E0E-43DA-A81E-61BD09257D7E}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{F265EC6B-2DB9-4399-9E6C-03932B6F0538}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{D11A4371-642A-4464-BFA0-A511F5CE93FE}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{D33A5D69-D250-4915-931B-D18E41BBCF7B}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{D69F839F-F307-4C29-9D0D-BE3D9DB49812}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{03945DD8-5A6A-43B3-A484-5711BA4DAA5A}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{A50F9855-13E9-40FB-8A32-79EF22A9B450}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{EBCF6982-A3DF-4163-B9B8-57E586D0F1C8}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{E7060EF0-76BA-4177-864A-535B7E58716A}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{105C7F5D-0882-40D5-B86B-A40E503233EE}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{C1522C54-10D6-47C8-A233-0A1CE24DE067}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{A7E01A81-E90A-436B-A2D1-17369A7607E9}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39B897-81A9-40A3-91A9-7AF3D1172E6C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5E0639B0-D535-4380-BD2C-FA83B03B3112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F058CC1E-DE3F-459A-824E-08C1A2F2B2FF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C9039304-0DF2-44D2-B9B9-34C5D1D1B8E2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76AA7F71-B6EB-4256-8A6D-2DAC753BF6FD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E62307AB-55A0-41C9-B635-876B2C6EA6C6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DCD80ED0-E1D8-4A1A-AA72-5CABAD0D2B71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58152558-15CB-4934-8BA4-32B53BFB3E4E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3FEBF008-9D61-4A77-A5E2-29E62F15F4A1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0C68C5EF-27AF-4086-8B7B-A19D6A7F25E9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6C13A51A-B651-48F7-8EBE-6ABDAF1A1DFA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9AD2A5E0-BE79-412E-A925-EDF8EC20A49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D755C900-8370-4621-AA47-16CCBCE7B10B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4DD9E50B-8068-4563-99B9-1872EF4F03F0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E2D87CF1-8204-4FE0-B8CC-C1A6FD8DCE54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09B8DF9B-FC9F-4279-BF87-7076374F3FD4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1C06D7E2-DB78-407C-8BB7-14451494364B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51E3608B-45DF-48D0-9F88-5C4B08E86144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8784317C-0840-4519-89C1-CB6A9BCCFE5B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F914C322-D376-44B6-BB08-628D8E0FCAE1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BB34875-0544-4F55-8594-1E56BDF6AAF0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AE9EC6EA-2D19-4285-9B43-29F3D85C4793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FC52B126-D087-4510-8F3F-F0D5890345DF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DCA327DE-EE57-4D58-B154-4879194124AD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6BC68AEA-683C-4CC7-8EF2-717C3407346C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E3F0FE6-AB4F-4B80-942A-1E4448931A42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6D410181-0154-447B-9DBF-F53D90584D91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2627171F-7B42-403E-BCC2-E6E3A845CE27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0CB1010B-C018-4A51-9B64-E5F4BFEEBDA7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F8FE3306-F829-4E12-90D1-CBA89A66A3EB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94D96912-6038-4DC6-A21A-DBEC3076C68C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E317DB9-B090-4BD4-8553-BD250EA3413A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2A3ACC57-888D-4473-AC58-55412882488B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B2D48D7F-FB45-4CE1-84D0-B2990A7EB607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2214B335-ADA5-40F1-A32E-5247FCC3924B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9CCAE176-B7B9-433D-BFBE-97D26B7F1D05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75E95B15-D25E-41EC-A31D-1B62FE93B074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BA4CA77C-97A3-4EDB-B4C3-9AE5A4217DF1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D0B95E33-B8B8-409B-AAE5-CC502CCFA792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54571F86-EFD6-44D0-A233-31C32DFD1BFE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C50E6853-A045-4FBC-9DAD-3684FC622EC8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37F6DCAB-32B7-48B4-B78E-442C7F2EBAE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CBC4CBAE-481D-4325-83D9-5B50C5350B93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719A4F77-196E-4B61-8685-9303FAA0DA3F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34B32DD6-01BA-4537-90FF-98DAD2E35CD4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E828D172-71BA-4B17-9036-664E3AFF1067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2FD7D23D-AA60-43C2-B880-39DD2BE85FEF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775E8688-DFFD-406E-BD20-65800D498E15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62531541-9147-486E-8C87-C7671ADB2C88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EFF4C627-7E0E-43DA-A81E-61BD09257D7E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F265EC6B-2DB9-4399-9E6C-03932B6F0538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D11A4371-642A-4464-BFA0-A511F5CE93FE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D33A5D69-D250-4915-931B-D18E41BBCF7B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69F839F-F307-4C29-9D0D-BE3D9DB49812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03945DD8-5A6A-43B3-A484-5711BA4DAA5A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A50F9855-13E9-40FB-8A32-79EF22A9B450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EBCF6982-A3DF-4163-B9B8-57E586D0F1C8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E7060EF0-76BA-4177-864A-535B7E58716A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105C7F5D-0882-40D5-B86B-A40E503233EE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C1522C54-10D6-47C8-A233-0A1CE24DE067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A7E01A81-E90A-436B-A2D1-17369A7607E9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D5F7-6935-42B3-ADB0-FE8551C11A14}">
  <dimension ref="A1:AR267"/>
  <sheetViews>
    <sheetView rightToLeft="1" topLeftCell="G1" zoomScale="80" zoomScaleNormal="80" workbookViewId="0">
      <selection activeCell="L5" sqref="L5:L6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6.6640625" style="28" bestFit="1" customWidth="1"/>
    <col min="9" max="9" width="26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8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05.6640625" style="24" bestFit="1" customWidth="1"/>
    <col min="29" max="29" width="16.6640625" style="31" bestFit="1" customWidth="1"/>
    <col min="30" max="30" width="13.6640625" style="32" bestFit="1" customWidth="1"/>
    <col min="31" max="31" width="57.44140625" style="24" bestFit="1" customWidth="1"/>
    <col min="32" max="32" width="28.33203125" style="24" bestFit="1" customWidth="1"/>
    <col min="33" max="33" width="13.44140625" style="24" bestFit="1" customWidth="1"/>
    <col min="34" max="34" width="123.3320312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137" t="s">
        <v>0</v>
      </c>
      <c r="B1" s="138"/>
      <c r="C1" s="137" t="s">
        <v>1</v>
      </c>
      <c r="D1" s="138"/>
      <c r="E1" s="137" t="s">
        <v>2</v>
      </c>
      <c r="F1" s="13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39" t="s">
        <v>17</v>
      </c>
      <c r="V1" s="14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25">
        <v>1</v>
      </c>
      <c r="H2" s="141">
        <v>51972266602</v>
      </c>
      <c r="I2" s="125" t="s">
        <v>199</v>
      </c>
      <c r="J2" s="9"/>
      <c r="K2" s="11" t="str">
        <f t="shared" ref="K2:K65" ca="1" si="0">IF(C2, TODAY(), "" )</f>
        <v/>
      </c>
      <c r="L2" s="123" t="s">
        <v>243</v>
      </c>
      <c r="M2" s="123" t="s">
        <v>244</v>
      </c>
      <c r="N2" s="123" t="s">
        <v>245</v>
      </c>
      <c r="O2" s="9">
        <v>5511.11</v>
      </c>
      <c r="P2" s="9">
        <v>1</v>
      </c>
      <c r="Q2" s="69" t="str">
        <f>VLOOKUP(O2, '[1]لیست محصولات 1402'!B:C,2,0)</f>
        <v>هامبلا(رست دمی) | Hambella( Filter Roast)</v>
      </c>
      <c r="R2" s="9"/>
      <c r="S2" s="12">
        <f>VLOOKUP(O2, '[1]لیست محصولات 1402'!B:F,5,0)</f>
        <v>150</v>
      </c>
      <c r="T2" s="14">
        <f>VLOOKUP(O2, '[1]لیست محصولات 1402'!B:G,6,0)</f>
        <v>2500000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2500000</v>
      </c>
      <c r="Y2" s="17"/>
      <c r="Z2" s="14">
        <f t="shared" ref="Z2:Z65" si="4">X2-Y2</f>
        <v>2500000</v>
      </c>
      <c r="AA2" s="133" t="s">
        <v>246</v>
      </c>
      <c r="AB2" s="131" t="s">
        <v>248</v>
      </c>
      <c r="AC2" s="129" t="s">
        <v>247</v>
      </c>
      <c r="AD2" s="127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بوشهر برازجان - دشتستان - خیابان چمران_کوچه۳_روبه روی درمانگاه نبوت کافه فراکو - سید محمد حسین حسینی 09055650705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26"/>
      <c r="H3" s="142"/>
      <c r="I3" s="126"/>
      <c r="J3" s="9"/>
      <c r="K3" s="11" t="str">
        <f t="shared" ca="1" si="0"/>
        <v/>
      </c>
      <c r="L3" s="124"/>
      <c r="M3" s="124"/>
      <c r="N3" s="124"/>
      <c r="O3" s="9">
        <v>5519.1</v>
      </c>
      <c r="P3" s="9">
        <v>1</v>
      </c>
      <c r="Q3" s="13" t="str">
        <f>VLOOKUP(O3, '[1]لیست محصولات 1402'!B:C,2,0)</f>
        <v>سرادو میناس | Brazil Cerrado de Minas</v>
      </c>
      <c r="R3" s="9"/>
      <c r="S3" s="12">
        <f>VLOOKUP(O3, '[1]لیست محصولات 1402'!B:F,5,0)</f>
        <v>150</v>
      </c>
      <c r="T3" s="14">
        <f>VLOOKUP(O3, '[1]لیست محصولات 1402'!B:G,6,0)</f>
        <v>1700000</v>
      </c>
      <c r="U3" s="15"/>
      <c r="V3" s="16">
        <f t="shared" si="1"/>
        <v>0</v>
      </c>
      <c r="W3" s="12">
        <f t="shared" si="2"/>
        <v>1</v>
      </c>
      <c r="X3" s="14">
        <f t="shared" si="3"/>
        <v>1700000</v>
      </c>
      <c r="Y3" s="17"/>
      <c r="Z3" s="14">
        <f t="shared" si="4"/>
        <v>1700000</v>
      </c>
      <c r="AA3" s="134"/>
      <c r="AB3" s="132"/>
      <c r="AC3" s="130"/>
      <c r="AD3" s="128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2</v>
      </c>
      <c r="H4" s="10">
        <v>51977435602</v>
      </c>
      <c r="I4" s="25" t="s">
        <v>199</v>
      </c>
      <c r="J4" s="9"/>
      <c r="K4" s="11" t="str">
        <f t="shared" ca="1" si="0"/>
        <v/>
      </c>
      <c r="L4" s="12" t="s">
        <v>249</v>
      </c>
      <c r="M4" s="12" t="s">
        <v>250</v>
      </c>
      <c r="N4" s="12"/>
      <c r="O4" s="9">
        <v>5511.2</v>
      </c>
      <c r="P4" s="9">
        <v>1</v>
      </c>
      <c r="Q4" s="13" t="str">
        <f>VLOOKUP(O4, '[1]لیست محصولات 1402'!B:C,2,0)</f>
        <v>هامبلا | Hambella</v>
      </c>
      <c r="R4" s="9"/>
      <c r="S4" s="12">
        <f>VLOOKUP(O4, '[1]لیست محصولات 1402'!B:F,5,0)</f>
        <v>750</v>
      </c>
      <c r="T4" s="14">
        <f>VLOOKUP(O4, '[1]لیست محصولات 1402'!B:G,6,0)</f>
        <v>11850000</v>
      </c>
      <c r="U4" s="15"/>
      <c r="V4" s="16">
        <f t="shared" si="1"/>
        <v>0</v>
      </c>
      <c r="W4" s="12">
        <f t="shared" si="2"/>
        <v>1</v>
      </c>
      <c r="X4" s="14">
        <f t="shared" si="3"/>
        <v>11850000</v>
      </c>
      <c r="Y4" s="17"/>
      <c r="Z4" s="14">
        <f t="shared" si="4"/>
        <v>11850000</v>
      </c>
      <c r="AA4" s="18" t="s">
        <v>102</v>
      </c>
      <c r="AB4" s="13" t="s">
        <v>251</v>
      </c>
      <c r="AC4" s="19" t="s">
        <v>252</v>
      </c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خراسان رضوی مشهد - خیابان احمدآباد-بابک۶، پلاک۲۱،طبقه۳  - فرید مولوی 09154712339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25">
        <v>3</v>
      </c>
      <c r="H5" s="141">
        <v>51977787102</v>
      </c>
      <c r="I5" s="125" t="s">
        <v>199</v>
      </c>
      <c r="J5" s="9"/>
      <c r="K5" s="11" t="str">
        <f t="shared" ca="1" si="0"/>
        <v/>
      </c>
      <c r="L5" s="123" t="s">
        <v>253</v>
      </c>
      <c r="M5" s="123" t="s">
        <v>254</v>
      </c>
      <c r="N5" s="123" t="s">
        <v>255</v>
      </c>
      <c r="O5" s="9">
        <v>5511.11</v>
      </c>
      <c r="P5" s="9">
        <v>4</v>
      </c>
      <c r="Q5" s="69" t="str">
        <f>VLOOKUP(O5, '[1]لیست محصولات 1402'!B:C,2,0)</f>
        <v>هامبلا(رست دمی) | Hambella( Filter Roast)</v>
      </c>
      <c r="R5" s="9"/>
      <c r="S5" s="12">
        <f>VLOOKUP(O5, '[1]لیست محصولات 1402'!B:F,5,0)</f>
        <v>150</v>
      </c>
      <c r="T5" s="14">
        <f>VLOOKUP(O5, '[1]لیست محصولات 1402'!B:G,6,0)</f>
        <v>2500000</v>
      </c>
      <c r="U5" s="15"/>
      <c r="V5" s="16">
        <f t="shared" si="1"/>
        <v>0</v>
      </c>
      <c r="W5" s="12">
        <f t="shared" si="2"/>
        <v>4</v>
      </c>
      <c r="X5" s="14">
        <f t="shared" si="3"/>
        <v>10000000</v>
      </c>
      <c r="Y5" s="17"/>
      <c r="Z5" s="14">
        <f t="shared" si="4"/>
        <v>10000000</v>
      </c>
      <c r="AA5" s="133" t="s">
        <v>140</v>
      </c>
      <c r="AB5" s="131" t="s">
        <v>256</v>
      </c>
      <c r="AC5" s="129" t="s">
        <v>257</v>
      </c>
      <c r="AD5" s="127"/>
      <c r="AE5" s="19"/>
      <c r="AF5" s="21"/>
      <c r="AG5" s="22" t="str">
        <f t="shared" si="5"/>
        <v>TRUE</v>
      </c>
      <c r="AH5" s="23" t="str">
        <f t="shared" si="6"/>
        <v>کرمانشاه خیابان نوبهار جنب بانک صادرات بستنی نوبهار - کهیار فرامرزی 09188315883</v>
      </c>
    </row>
    <row r="6" spans="1:34" ht="22.2" customHeight="1">
      <c r="A6" s="7"/>
      <c r="B6" s="7"/>
      <c r="C6" s="7" t="b">
        <v>0</v>
      </c>
      <c r="D6" s="7"/>
      <c r="E6" s="7"/>
      <c r="F6" s="8"/>
      <c r="G6" s="126"/>
      <c r="H6" s="142"/>
      <c r="I6" s="126"/>
      <c r="J6" s="9"/>
      <c r="K6" s="11" t="str">
        <f t="shared" ca="1" si="0"/>
        <v/>
      </c>
      <c r="L6" s="124"/>
      <c r="M6" s="124"/>
      <c r="N6" s="124"/>
      <c r="O6" s="9">
        <v>5511.1</v>
      </c>
      <c r="P6" s="9">
        <v>4</v>
      </c>
      <c r="Q6" s="13" t="str">
        <f>VLOOKUP(O6, '[1]لیست محصولات 1402'!B:C,2,0)</f>
        <v>هامبلا | Hambella</v>
      </c>
      <c r="R6" s="9"/>
      <c r="S6" s="12">
        <f>VLOOKUP(O6, '[1]لیست محصولات 1402'!B:F,5,0)</f>
        <v>150</v>
      </c>
      <c r="T6" s="14">
        <f>VLOOKUP(O6, '[1]لیست محصولات 1402'!B:G,6,0)</f>
        <v>2500000</v>
      </c>
      <c r="U6" s="15"/>
      <c r="V6" s="16">
        <f t="shared" si="1"/>
        <v>0</v>
      </c>
      <c r="W6" s="12">
        <f t="shared" si="2"/>
        <v>4</v>
      </c>
      <c r="X6" s="14">
        <f t="shared" si="3"/>
        <v>10000000</v>
      </c>
      <c r="Y6" s="17"/>
      <c r="Z6" s="14">
        <f t="shared" si="4"/>
        <v>10000000</v>
      </c>
      <c r="AA6" s="134"/>
      <c r="AB6" s="132"/>
      <c r="AC6" s="130"/>
      <c r="AD6" s="128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66">
        <v>4</v>
      </c>
      <c r="H7" s="67"/>
      <c r="I7" s="66" t="s">
        <v>199</v>
      </c>
      <c r="J7" s="9"/>
      <c r="K7" s="11" t="str">
        <f t="shared" ca="1" si="0"/>
        <v/>
      </c>
      <c r="L7" s="12" t="s">
        <v>259</v>
      </c>
      <c r="M7" s="12" t="s">
        <v>260</v>
      </c>
      <c r="N7" s="12" t="s">
        <v>258</v>
      </c>
      <c r="O7" s="9">
        <v>5519.3</v>
      </c>
      <c r="P7" s="9">
        <v>3</v>
      </c>
      <c r="Q7" s="13" t="str">
        <f>VLOOKUP(O7, '[1]لیست محصولات 1402'!B:C,2,0)</f>
        <v>سرادو میناس | Brazil Cerrado de Minas</v>
      </c>
      <c r="R7" s="9"/>
      <c r="S7" s="12">
        <f>VLOOKUP(O7, '[1]لیست محصولات 1402'!B:F,5,0)</f>
        <v>4000</v>
      </c>
      <c r="T7" s="14">
        <f>VLOOKUP(O7, '[1]لیست محصولات 1402'!B:G,6,0)</f>
        <v>40800000</v>
      </c>
      <c r="U7" s="26"/>
      <c r="V7" s="16">
        <f t="shared" si="1"/>
        <v>0</v>
      </c>
      <c r="W7" s="12">
        <f t="shared" si="2"/>
        <v>3</v>
      </c>
      <c r="X7" s="14">
        <f t="shared" si="3"/>
        <v>122400000</v>
      </c>
      <c r="Y7" s="17"/>
      <c r="Z7" s="14">
        <f t="shared" si="4"/>
        <v>122400000</v>
      </c>
      <c r="AA7" s="18" t="s">
        <v>85</v>
      </c>
      <c r="AB7" s="13" t="s">
        <v>261</v>
      </c>
      <c r="AC7" s="19" t="s">
        <v>262</v>
      </c>
      <c r="AD7" s="20"/>
      <c r="AE7" s="19"/>
      <c r="AF7" s="21"/>
      <c r="AG7" s="22" t="str">
        <f t="shared" si="5"/>
        <v>TRUE</v>
      </c>
      <c r="AH7" s="23" t="str">
        <f t="shared" si="6"/>
        <v>تهران نیاوران بالاتر از سه راه یاسر نرسیده به پمپ بنزین نیاوران روبه‌رو مجتمع فنی کافه سیت اند گو - میلاد آشتیانی 09190236905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5</v>
      </c>
      <c r="H8" s="10">
        <v>51986220702</v>
      </c>
      <c r="I8" s="9" t="s">
        <v>263</v>
      </c>
      <c r="J8" s="9"/>
      <c r="K8" s="11" t="str">
        <f t="shared" ca="1" si="0"/>
        <v/>
      </c>
      <c r="L8" s="12" t="s">
        <v>264</v>
      </c>
      <c r="M8" s="12" t="s">
        <v>265</v>
      </c>
      <c r="N8" s="12"/>
      <c r="O8" s="9">
        <v>5518.2</v>
      </c>
      <c r="P8" s="9">
        <v>3</v>
      </c>
      <c r="Q8" s="13" t="str">
        <f>VLOOKUP(O8, '[1]لیست محصولات 1402'!B:C,2,0)</f>
        <v>هوآنکایو | Peru Huancayo</v>
      </c>
      <c r="R8" s="9"/>
      <c r="S8" s="12">
        <f>VLOOKUP(O8, '[1]لیست محصولات 1402'!B:F,5,0)</f>
        <v>750</v>
      </c>
      <c r="T8" s="14">
        <f>VLOOKUP(O8, '[1]لیست محصولات 1402'!B:G,6,0)</f>
        <v>8300000</v>
      </c>
      <c r="U8" s="15"/>
      <c r="V8" s="16">
        <f t="shared" si="1"/>
        <v>0</v>
      </c>
      <c r="W8" s="12">
        <f t="shared" si="2"/>
        <v>3</v>
      </c>
      <c r="X8" s="14">
        <f t="shared" si="3"/>
        <v>24900000</v>
      </c>
      <c r="Y8" s="17"/>
      <c r="Z8" s="14">
        <f t="shared" si="4"/>
        <v>24900000</v>
      </c>
      <c r="AA8" s="18" t="s">
        <v>266</v>
      </c>
      <c r="AB8" s="13" t="s">
        <v>267</v>
      </c>
      <c r="AC8" s="19" t="s">
        <v>268</v>
      </c>
      <c r="AD8" s="20"/>
      <c r="AE8" s="70" t="s">
        <v>269</v>
      </c>
      <c r="AF8" s="21"/>
      <c r="AG8" s="22" t="str">
        <f t="shared" si="5"/>
        <v>TRUE</v>
      </c>
      <c r="AH8" s="23" t="str">
        <f t="shared" si="6"/>
        <v>اصفهان ابتدای چهارباغ بالا_جنب سی و سه پل_مرکز خرید فیروزه_طبقه اول_فروشگاه سنجاق  - فرشاد شیرانی 09132274506</v>
      </c>
    </row>
    <row r="9" spans="1:34" ht="22.2" customHeight="1">
      <c r="A9" s="7"/>
      <c r="B9" s="7"/>
      <c r="C9" s="7" t="b">
        <v>0</v>
      </c>
      <c r="D9" s="7"/>
      <c r="E9" s="7"/>
      <c r="F9" s="8"/>
      <c r="G9" s="125">
        <v>6</v>
      </c>
      <c r="H9" s="141">
        <v>51991534702</v>
      </c>
      <c r="I9" s="125" t="s">
        <v>263</v>
      </c>
      <c r="J9" s="9"/>
      <c r="K9" s="11" t="str">
        <f t="shared" ca="1" si="0"/>
        <v/>
      </c>
      <c r="L9" s="123" t="s">
        <v>270</v>
      </c>
      <c r="M9" s="123" t="s">
        <v>271</v>
      </c>
      <c r="N9" s="123"/>
      <c r="O9" s="9">
        <v>5518.2</v>
      </c>
      <c r="P9" s="9">
        <v>1</v>
      </c>
      <c r="Q9" s="13" t="str">
        <f>VLOOKUP(O9, '[1]لیست محصولات 1402'!B:C,2,0)</f>
        <v>هوآنکایو | Peru Huancayo</v>
      </c>
      <c r="R9" s="9"/>
      <c r="S9" s="12">
        <f>VLOOKUP(O9, '[1]لیست محصولات 1402'!B:F,5,0)</f>
        <v>750</v>
      </c>
      <c r="T9" s="14">
        <f>VLOOKUP(O9, '[1]لیست محصولات 1402'!B:G,6,0)</f>
        <v>8300000</v>
      </c>
      <c r="U9" s="15"/>
      <c r="V9" s="16">
        <f t="shared" si="1"/>
        <v>0</v>
      </c>
      <c r="W9" s="12">
        <f t="shared" si="2"/>
        <v>1</v>
      </c>
      <c r="X9" s="14">
        <f t="shared" si="3"/>
        <v>8300000</v>
      </c>
      <c r="Y9" s="17"/>
      <c r="Z9" s="14">
        <f t="shared" si="4"/>
        <v>8300000</v>
      </c>
      <c r="AA9" s="133" t="s">
        <v>85</v>
      </c>
      <c r="AB9" s="131" t="s">
        <v>272</v>
      </c>
      <c r="AC9" s="129" t="s">
        <v>273</v>
      </c>
      <c r="AD9" s="127" t="s">
        <v>94</v>
      </c>
      <c r="AE9" s="19"/>
      <c r="AF9" s="21"/>
      <c r="AG9" s="22" t="str">
        <f t="shared" si="5"/>
        <v>TRUE</v>
      </c>
      <c r="AH9" s="23" t="str">
        <f t="shared" si="6"/>
        <v>تهران بزرگراه خرازی - بلوار جنگلبان - خیابان امیری صفت - ساختمان پارامیس - ورودی شرقی مسکونی - واحد p12  - محمد مهدی تیمورنژاد 09124253595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126"/>
      <c r="H10" s="142"/>
      <c r="I10" s="126"/>
      <c r="J10" s="9"/>
      <c r="K10" s="11" t="str">
        <f t="shared" ca="1" si="0"/>
        <v/>
      </c>
      <c r="L10" s="124"/>
      <c r="M10" s="124"/>
      <c r="N10" s="124"/>
      <c r="O10" s="9">
        <v>1127.0999999999999</v>
      </c>
      <c r="P10" s="9">
        <v>1</v>
      </c>
      <c r="Q10" s="13" t="str">
        <f>VLOOKUP(O10, '[1]لیست محصولات 1402'!B:C,2,0)</f>
        <v>سولداد | Soledad</v>
      </c>
      <c r="R10" s="9"/>
      <c r="S10" s="12">
        <f>VLOOKUP(O10, '[1]لیست محصولات 1402'!B:F,5,0)</f>
        <v>80</v>
      </c>
      <c r="T10" s="14">
        <f>VLOOKUP(O10, '[1]لیست محصولات 1402'!B:G,6,0)</f>
        <v>4900000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4900000</v>
      </c>
      <c r="Y10" s="17"/>
      <c r="Z10" s="14">
        <f t="shared" si="4"/>
        <v>4900000</v>
      </c>
      <c r="AA10" s="134"/>
      <c r="AB10" s="132"/>
      <c r="AC10" s="130"/>
      <c r="AD10" s="128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25">
        <v>7</v>
      </c>
      <c r="H11" s="141">
        <v>51994566802</v>
      </c>
      <c r="I11" s="125" t="s">
        <v>263</v>
      </c>
      <c r="J11" s="9"/>
      <c r="K11" s="11" t="str">
        <f t="shared" ca="1" si="0"/>
        <v/>
      </c>
      <c r="L11" s="123" t="s">
        <v>280</v>
      </c>
      <c r="M11" s="123" t="s">
        <v>281</v>
      </c>
      <c r="N11" s="123"/>
      <c r="O11" s="9">
        <v>5518.1</v>
      </c>
      <c r="P11" s="9">
        <v>1</v>
      </c>
      <c r="Q11" s="13" t="str">
        <f>VLOOKUP(O11, '[1]لیست محصولات 1402'!B:C,2,0)</f>
        <v>هوآنکایو | Peru Huancayo</v>
      </c>
      <c r="R11" s="9" t="s">
        <v>122</v>
      </c>
      <c r="S11" s="12">
        <f>VLOOKUP(O11, '[1]لیست محصولات 1402'!B:F,5,0)</f>
        <v>150</v>
      </c>
      <c r="T11" s="14">
        <f>VLOOKUP(O11, '[1]لیست محصولات 1402'!B:G,6,0)</f>
        <v>1800000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1800000</v>
      </c>
      <c r="Y11" s="17"/>
      <c r="Z11" s="14">
        <f t="shared" si="4"/>
        <v>1800000</v>
      </c>
      <c r="AA11" s="133" t="s">
        <v>85</v>
      </c>
      <c r="AB11" s="131" t="s">
        <v>283</v>
      </c>
      <c r="AC11" s="129" t="s">
        <v>282</v>
      </c>
      <c r="AD11" s="127" t="s">
        <v>94</v>
      </c>
      <c r="AE11" s="19"/>
      <c r="AF11" s="21"/>
      <c r="AG11" s="22" t="str">
        <f t="shared" si="5"/>
        <v>TRUE</v>
      </c>
      <c r="AH11" s="23" t="str">
        <f t="shared" si="6"/>
        <v>تهران ملاصدرا، شیخ بهایی شمالی، نبش بن بست مهران - شرکت لوتوس پارسیان  - عطیه هجری 09363259118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26"/>
      <c r="H12" s="142"/>
      <c r="I12" s="126"/>
      <c r="J12" s="9"/>
      <c r="K12" s="11" t="str">
        <f t="shared" ca="1" si="0"/>
        <v/>
      </c>
      <c r="L12" s="124"/>
      <c r="M12" s="124"/>
      <c r="N12" s="124"/>
      <c r="O12" s="9">
        <v>5519.1</v>
      </c>
      <c r="P12" s="9">
        <v>1</v>
      </c>
      <c r="Q12" s="13" t="str">
        <f>VLOOKUP(O12, '[1]لیست محصولات 1402'!B:C,2,0)</f>
        <v>سرادو میناس | Brazil Cerrado de Minas</v>
      </c>
      <c r="R12" s="9" t="s">
        <v>122</v>
      </c>
      <c r="S12" s="12">
        <f>VLOOKUP(O12, '[1]لیست محصولات 1402'!B:F,5,0)</f>
        <v>150</v>
      </c>
      <c r="T12" s="14">
        <f>VLOOKUP(O12, '[1]لیست محصولات 1402'!B:G,6,0)</f>
        <v>1700000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1700000</v>
      </c>
      <c r="Y12" s="17"/>
      <c r="Z12" s="14">
        <f t="shared" si="4"/>
        <v>1700000</v>
      </c>
      <c r="AA12" s="134"/>
      <c r="AB12" s="132"/>
      <c r="AC12" s="130"/>
      <c r="AD12" s="128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35">
        <v>8</v>
      </c>
      <c r="H13" s="143"/>
      <c r="I13" s="135" t="s">
        <v>263</v>
      </c>
      <c r="J13" s="9"/>
      <c r="K13" s="11" t="str">
        <f t="shared" ca="1" si="0"/>
        <v/>
      </c>
      <c r="L13" s="123" t="s">
        <v>284</v>
      </c>
      <c r="M13" s="123" t="s">
        <v>285</v>
      </c>
      <c r="N13" s="123" t="s">
        <v>286</v>
      </c>
      <c r="O13" s="9">
        <v>5519.3</v>
      </c>
      <c r="P13" s="9">
        <v>2</v>
      </c>
      <c r="Q13" s="13" t="str">
        <f>VLOOKUP(O13, '[1]لیست محصولات 1402'!B:C,2,0)</f>
        <v>سرادو میناس | Brazil Cerrado de Minas</v>
      </c>
      <c r="R13" s="9"/>
      <c r="S13" s="12">
        <f>VLOOKUP(O13, '[1]لیست محصولات 1402'!B:F,5,0)</f>
        <v>4000</v>
      </c>
      <c r="T13" s="14">
        <f>VLOOKUP(O13, '[1]لیست محصولات 1402'!B:G,6,0)</f>
        <v>40800000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81600000</v>
      </c>
      <c r="Y13" s="17"/>
      <c r="Z13" s="14">
        <f t="shared" si="4"/>
        <v>81600000</v>
      </c>
      <c r="AA13" s="133" t="s">
        <v>85</v>
      </c>
      <c r="AB13" s="131" t="s">
        <v>288</v>
      </c>
      <c r="AC13" s="129" t="s">
        <v>289</v>
      </c>
      <c r="AD13" s="127"/>
      <c r="AE13" s="121" t="s">
        <v>287</v>
      </c>
      <c r="AF13" s="21"/>
      <c r="AG13" s="22" t="str">
        <f t="shared" si="5"/>
        <v>TRUE</v>
      </c>
      <c r="AH13" s="23" t="str">
        <f t="shared" si="6"/>
        <v>تهران خيابان ولي عصر - روبروي پارك ملت - بلوار ناهيد غربي  کافه آرمه - اردوان یوسفی 09124047817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136"/>
      <c r="H14" s="144"/>
      <c r="I14" s="136"/>
      <c r="J14" s="9"/>
      <c r="K14" s="11" t="str">
        <f t="shared" ca="1" si="0"/>
        <v/>
      </c>
      <c r="L14" s="124"/>
      <c r="M14" s="124"/>
      <c r="N14" s="124"/>
      <c r="O14" s="9">
        <v>5519.2</v>
      </c>
      <c r="P14" s="9">
        <v>2</v>
      </c>
      <c r="Q14" s="13" t="str">
        <f>VLOOKUP(O14, '[1]لیست محصولات 1402'!B:C,2,0)</f>
        <v>سرادو میناس | Brazil Cerrado de Minas</v>
      </c>
      <c r="R14" s="9"/>
      <c r="S14" s="12">
        <f>VLOOKUP(O14, '[1]لیست محصولات 1402'!B:F,5,0)</f>
        <v>750</v>
      </c>
      <c r="T14" s="14">
        <f>VLOOKUP(O14, '[1]لیست محصولات 1402'!B:G,6,0)</f>
        <v>8050000</v>
      </c>
      <c r="U14" s="15"/>
      <c r="V14" s="16">
        <f t="shared" si="1"/>
        <v>0</v>
      </c>
      <c r="W14" s="12">
        <f t="shared" si="2"/>
        <v>2</v>
      </c>
      <c r="X14" s="14">
        <f t="shared" si="3"/>
        <v>16100000</v>
      </c>
      <c r="Y14" s="17"/>
      <c r="Z14" s="14">
        <f t="shared" si="4"/>
        <v>16100000</v>
      </c>
      <c r="AA14" s="134"/>
      <c r="AB14" s="132"/>
      <c r="AC14" s="130"/>
      <c r="AD14" s="128"/>
      <c r="AE14" s="122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9">
        <v>9</v>
      </c>
      <c r="H15" s="10">
        <v>51996828102</v>
      </c>
      <c r="I15" s="9" t="s">
        <v>263</v>
      </c>
      <c r="J15" s="9"/>
      <c r="K15" s="11" t="str">
        <f t="shared" ca="1" si="0"/>
        <v/>
      </c>
      <c r="L15" s="12" t="s">
        <v>290</v>
      </c>
      <c r="M15" s="12" t="s">
        <v>291</v>
      </c>
      <c r="N15" s="12" t="s">
        <v>292</v>
      </c>
      <c r="O15" s="9">
        <v>5501.3</v>
      </c>
      <c r="P15" s="9">
        <v>1</v>
      </c>
      <c r="Q15" s="13" t="str">
        <f>VLOOKUP(O15, '[1]لیست محصولات 1402'!B:C,2,0)</f>
        <v>ورتکس | Vortex</v>
      </c>
      <c r="R15" s="9" t="s">
        <v>122</v>
      </c>
      <c r="S15" s="12">
        <f>VLOOKUP(O15, '[1]لیست محصولات 1402'!B:F,5,0)</f>
        <v>4000</v>
      </c>
      <c r="T15" s="14">
        <f>VLOOKUP(O15, '[1]لیست محصولات 1402'!B:G,6,0)</f>
        <v>41600000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41600000</v>
      </c>
      <c r="Y15" s="17"/>
      <c r="Z15" s="14">
        <f t="shared" si="4"/>
        <v>41600000</v>
      </c>
      <c r="AA15" s="18" t="s">
        <v>85</v>
      </c>
      <c r="AB15" s="13" t="s">
        <v>293</v>
      </c>
      <c r="AC15" s="19" t="s">
        <v>294</v>
      </c>
      <c r="AD15" s="20"/>
      <c r="AE15" s="19"/>
      <c r="AF15" s="21"/>
      <c r="AG15" s="22" t="str">
        <f t="shared" si="5"/>
        <v>TRUE</v>
      </c>
      <c r="AH15" s="23" t="str">
        <f t="shared" si="6"/>
        <v>تهران لواسان، میدان نارون، ابتدای جاده افجه کافه رستوران شاندیز صفدری - احمد صفدری 09155055425</v>
      </c>
    </row>
    <row r="16" spans="1:34" ht="22.2" customHeight="1">
      <c r="A16" s="7"/>
      <c r="B16" s="7"/>
      <c r="C16" s="7"/>
      <c r="D16" s="7"/>
      <c r="E16" s="7"/>
      <c r="F16" s="8"/>
      <c r="G16" s="9">
        <v>10</v>
      </c>
      <c r="H16" s="10">
        <v>51997332202</v>
      </c>
      <c r="I16" s="9" t="s">
        <v>263</v>
      </c>
      <c r="J16" s="9"/>
      <c r="K16" s="11" t="str">
        <f t="shared" ca="1" si="0"/>
        <v/>
      </c>
      <c r="L16" s="12" t="s">
        <v>105</v>
      </c>
      <c r="M16" s="12" t="s">
        <v>295</v>
      </c>
      <c r="N16" s="12" t="s">
        <v>296</v>
      </c>
      <c r="O16" s="9">
        <v>5501.3</v>
      </c>
      <c r="P16" s="9">
        <v>5</v>
      </c>
      <c r="Q16" s="13" t="str">
        <f>VLOOKUP(O16, '[1]لیست محصولات 1402'!B:C,2,0)</f>
        <v>ورتکس | Vortex</v>
      </c>
      <c r="R16" s="9"/>
      <c r="S16" s="12">
        <f>VLOOKUP(O16, '[1]لیست محصولات 1402'!B:F,5,0)</f>
        <v>4000</v>
      </c>
      <c r="T16" s="14">
        <f>VLOOKUP(O16, '[1]لیست محصولات 1402'!B:G,6,0)</f>
        <v>41600000</v>
      </c>
      <c r="U16" s="15"/>
      <c r="V16" s="16">
        <f t="shared" si="1"/>
        <v>0</v>
      </c>
      <c r="W16" s="12">
        <f t="shared" si="2"/>
        <v>5</v>
      </c>
      <c r="X16" s="14">
        <f t="shared" si="3"/>
        <v>208000000</v>
      </c>
      <c r="Y16" s="17"/>
      <c r="Z16" s="14">
        <f t="shared" si="4"/>
        <v>208000000</v>
      </c>
      <c r="AA16" s="18" t="s">
        <v>85</v>
      </c>
      <c r="AB16" s="13" t="s">
        <v>297</v>
      </c>
      <c r="AC16" s="19" t="s">
        <v>298</v>
      </c>
      <c r="AD16" s="20"/>
      <c r="AE16" s="19"/>
      <c r="AF16" s="21"/>
      <c r="AG16" s="22" t="str">
        <f t="shared" si="5"/>
        <v>TRUE</v>
      </c>
      <c r="AH16" s="23" t="str">
        <f t="shared" si="6"/>
        <v>تهران خیابان ایرانشهر پایینتر از کوچه دهخدا پلاک ۵۷ پشت دکه روزنامه فروشی کافه آندورا - علی بختیاری 09214428591</v>
      </c>
    </row>
    <row r="17" spans="1:34" ht="22.2" customHeight="1">
      <c r="A17" s="7"/>
      <c r="B17" s="7"/>
      <c r="C17" s="7"/>
      <c r="D17" s="7"/>
      <c r="E17" s="7"/>
      <c r="F17" s="8"/>
      <c r="G17" s="9">
        <v>11</v>
      </c>
      <c r="H17" s="10">
        <v>52021224502</v>
      </c>
      <c r="I17" s="25" t="s">
        <v>312</v>
      </c>
      <c r="J17" s="9"/>
      <c r="K17" s="11" t="str">
        <f t="shared" ca="1" si="0"/>
        <v/>
      </c>
      <c r="L17" s="12" t="s">
        <v>308</v>
      </c>
      <c r="M17" s="12" t="s">
        <v>309</v>
      </c>
      <c r="N17" s="12"/>
      <c r="O17" s="9">
        <v>5511.1</v>
      </c>
      <c r="P17" s="9">
        <v>1</v>
      </c>
      <c r="Q17" s="13" t="str">
        <f>VLOOKUP(O17, '[1]لیست محصولات 1402'!B:C,2,0)</f>
        <v>هامبلا | Hambella</v>
      </c>
      <c r="R17" s="9"/>
      <c r="S17" s="12">
        <f>VLOOKUP(O17, '[1]لیست محصولات 1402'!B:F,5,0)</f>
        <v>150</v>
      </c>
      <c r="T17" s="14">
        <f>VLOOKUP(O17, '[1]لیست محصولات 1402'!B:G,6,0)</f>
        <v>2500000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2500000</v>
      </c>
      <c r="Y17" s="17"/>
      <c r="Z17" s="14">
        <f t="shared" si="4"/>
        <v>2500000</v>
      </c>
      <c r="AA17" s="18" t="s">
        <v>85</v>
      </c>
      <c r="AB17" s="13" t="s">
        <v>310</v>
      </c>
      <c r="AC17" s="19" t="s">
        <v>311</v>
      </c>
      <c r="AD17" s="20"/>
      <c r="AE17" s="19"/>
      <c r="AF17" s="21"/>
      <c r="AG17" s="22" t="str">
        <f t="shared" si="5"/>
        <v>TRUE</v>
      </c>
      <c r="AH17" s="23" t="str">
        <f t="shared" si="6"/>
        <v>تهران سعادت آباد - بین چهارراه سرو و چهارراه قیصر امین پور - خیابان بخشایش - کوچه بهار ۳ - پلاک ۲۲ - طبقه چهارم  - مبین بافکر 09390178040</v>
      </c>
    </row>
    <row r="18" spans="1:34" ht="22.2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1402'!B:C,2,0)</f>
        <v>#N/A</v>
      </c>
      <c r="R18" s="9"/>
      <c r="S18" s="12" t="e">
        <f>VLOOKUP(O18, '[1]لیست محصولات 1402'!B:F,5,0)</f>
        <v>#N/A</v>
      </c>
      <c r="T18" s="14" t="e">
        <f>VLOOKUP(O18, '[1]لیست محصولات 1402'!B:G,6,0)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2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1402'!B:C,2,0)</f>
        <v>#N/A</v>
      </c>
      <c r="R19" s="9"/>
      <c r="S19" s="12" t="e">
        <f>VLOOKUP(O19, '[1]لیست محصولات 1402'!B:F,5,0)</f>
        <v>#N/A</v>
      </c>
      <c r="T19" s="14" t="e">
        <f>VLOOKUP(O19, '[1]لیست محصولات 1402'!B:G,6,0)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1402'!B:C,2,0)</f>
        <v>#N/A</v>
      </c>
      <c r="R20" s="9"/>
      <c r="S20" s="12" t="e">
        <f>VLOOKUP(O20, '[1]لیست محصولات 1402'!B:F,5,0)</f>
        <v>#N/A</v>
      </c>
      <c r="T20" s="14" t="e">
        <f>VLOOKUP(O20, '[1]لیست محصولات 1402'!B:G,6,0)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1402'!B:C,2,0)</f>
        <v>#N/A</v>
      </c>
      <c r="R21" s="9"/>
      <c r="S21" s="12" t="e">
        <f>VLOOKUP(O21, '[1]لیست محصولات 1402'!B:F,5,0)</f>
        <v>#N/A</v>
      </c>
      <c r="T21" s="14" t="e">
        <f>VLOOKUP(O21, '[1]لیست محصولات 1402'!B:G,6,0)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1402'!B:C,2,0)</f>
        <v>#N/A</v>
      </c>
      <c r="R22" s="9"/>
      <c r="S22" s="12" t="e">
        <f>VLOOKUP(O22, '[1]لیست محصولات 1402'!B:F,5,0)</f>
        <v>#N/A</v>
      </c>
      <c r="T22" s="14" t="e">
        <f>VLOOKUP(O22, '[1]لیست محصولات 1402'!B:G,6,0)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1402'!B:C,2,0)</f>
        <v>#N/A</v>
      </c>
      <c r="R23" s="9"/>
      <c r="S23" s="12" t="e">
        <f>VLOOKUP(O23, '[1]لیست محصولات 1402'!B:F,5,0)</f>
        <v>#N/A</v>
      </c>
      <c r="T23" s="14" t="e">
        <f>VLOOKUP(O23, '[1]لیست محصولات 1402'!B:G,6,0)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1402'!B:C,2,0)</f>
        <v>#N/A</v>
      </c>
      <c r="R24" s="9"/>
      <c r="S24" s="12" t="e">
        <f>VLOOKUP(O24, '[1]لیست محصولات 1402'!B:F,5,0)</f>
        <v>#N/A</v>
      </c>
      <c r="T24" s="14" t="e">
        <f>VLOOKUP(O24, '[1]لیست محصولات 1402'!B:G,6,0)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1402'!B:C,2,0)</f>
        <v>#N/A</v>
      </c>
      <c r="R25" s="9"/>
      <c r="S25" s="12" t="e">
        <f>VLOOKUP(O25, '[1]لیست محصولات 1402'!B:F,5,0)</f>
        <v>#N/A</v>
      </c>
      <c r="T25" s="14" t="e">
        <f>VLOOKUP(O25, '[1]لیست محصولات 1402'!B:G,6,0)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1402'!B:C,2,0)</f>
        <v>#N/A</v>
      </c>
      <c r="R26" s="9"/>
      <c r="S26" s="12" t="e">
        <f>VLOOKUP(O26, '[1]لیست محصولات 1402'!B:F,5,0)</f>
        <v>#N/A</v>
      </c>
      <c r="T26" s="14" t="e">
        <f>VLOOKUP(O26, '[1]لیست محصولات 1402'!B:G,6,0)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1402'!B:C,2,0)</f>
        <v>#N/A</v>
      </c>
      <c r="R27" s="9"/>
      <c r="S27" s="12" t="e">
        <f>VLOOKUP(O27, '[1]لیست محصولات 1402'!B:F,5,0)</f>
        <v>#N/A</v>
      </c>
      <c r="T27" s="14" t="e">
        <f>VLOOKUP(O27, '[1]لیست محصولات 1402'!B:G,6,0)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1402'!B:C,2,0)</f>
        <v>#N/A</v>
      </c>
      <c r="R28" s="9"/>
      <c r="S28" s="12" t="e">
        <f>VLOOKUP(O28, '[1]لیست محصولات 1402'!B:F,5,0)</f>
        <v>#N/A</v>
      </c>
      <c r="T28" s="14" t="e">
        <f>VLOOKUP(O28, '[1]لیست محصولات 1402'!B:G,6,0)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1402'!B:C,2,0)</f>
        <v>#N/A</v>
      </c>
      <c r="R29" s="9"/>
      <c r="S29" s="12" t="e">
        <f>VLOOKUP(O29, '[1]لیست محصولات 1402'!B:F,5,0)</f>
        <v>#N/A</v>
      </c>
      <c r="T29" s="14" t="e">
        <f>VLOOKUP(O29, '[1]لیست محصولات 1402'!B:G,6,0)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1402'!B:C,2,0)</f>
        <v>#N/A</v>
      </c>
      <c r="R30" s="9"/>
      <c r="S30" s="12" t="e">
        <f>VLOOKUP(O30, '[1]لیست محصولات 1402'!B:F,5,0)</f>
        <v>#N/A</v>
      </c>
      <c r="T30" s="14" t="e">
        <f>VLOOKUP(O30, '[1]لیست محصولات 1402'!B:G,6,0)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1402'!B:C,2,0)</f>
        <v>#N/A</v>
      </c>
      <c r="R31" s="9"/>
      <c r="S31" s="12" t="e">
        <f>VLOOKUP(O31, '[1]لیست محصولات 1402'!B:F,5,0)</f>
        <v>#N/A</v>
      </c>
      <c r="T31" s="14" t="e">
        <f>VLOOKUP(O31, '[1]لیست محصولات 1402'!B:G,6,0)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1402'!B:C,2,0)</f>
        <v>#N/A</v>
      </c>
      <c r="R32" s="9"/>
      <c r="S32" s="12" t="e">
        <f>VLOOKUP(O32, '[1]لیست محصولات 1402'!B:F,5,0)</f>
        <v>#N/A</v>
      </c>
      <c r="T32" s="14" t="e">
        <f>VLOOKUP(O32, '[1]لیست محصولات 1402'!B:G,6,0)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1402'!B:C,2,0)</f>
        <v>#N/A</v>
      </c>
      <c r="R33" s="9"/>
      <c r="S33" s="12" t="e">
        <f>VLOOKUP(O33, '[1]لیست محصولات 1402'!B:F,5,0)</f>
        <v>#N/A</v>
      </c>
      <c r="T33" s="14" t="e">
        <f>VLOOKUP(O33, '[1]لیست محصولات 1402'!B:G,6,0)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1402'!B:C,2,0)</f>
        <v>#N/A</v>
      </c>
      <c r="R34" s="9"/>
      <c r="S34" s="12" t="e">
        <f>VLOOKUP(O34, '[1]لیست محصولات 1402'!B:F,5,0)</f>
        <v>#N/A</v>
      </c>
      <c r="T34" s="14" t="e">
        <f>VLOOKUP(O34, '[1]لیست محصولات 1402'!B:G,6,0)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1402'!B:C,2,0)</f>
        <v>#N/A</v>
      </c>
      <c r="R35" s="9"/>
      <c r="S35" s="12" t="e">
        <f>VLOOKUP(O35, '[1]لیست محصولات 1402'!B:F,5,0)</f>
        <v>#N/A</v>
      </c>
      <c r="T35" s="14" t="e">
        <f>VLOOKUP(O35, '[1]لیست محصولات 1402'!B:G,6,0)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1402'!B:C,2,0)</f>
        <v>#N/A</v>
      </c>
      <c r="R36" s="9"/>
      <c r="S36" s="12" t="e">
        <f>VLOOKUP(O36, '[1]لیست محصولات 1402'!B:F,5,0)</f>
        <v>#N/A</v>
      </c>
      <c r="T36" s="14" t="e">
        <f>VLOOKUP(O36, '[1]لیست محصولات 1402'!B:G,6,0)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1402'!B:C,2,0)</f>
        <v>#N/A</v>
      </c>
      <c r="R37" s="9"/>
      <c r="S37" s="12" t="e">
        <f>VLOOKUP(O37, '[1]لیست محصولات 1402'!B:F,5,0)</f>
        <v>#N/A</v>
      </c>
      <c r="T37" s="14" t="e">
        <f>VLOOKUP(O37, '[1]لیست محصولات 1402'!B:G,6,0)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1402'!B:C,2,0)</f>
        <v>#N/A</v>
      </c>
      <c r="R38" s="9"/>
      <c r="S38" s="12" t="e">
        <f>VLOOKUP(O38, '[1]لیست محصولات 1402'!B:F,5,0)</f>
        <v>#N/A</v>
      </c>
      <c r="T38" s="14" t="e">
        <f>VLOOKUP(O38, '[1]لیست محصولات 1402'!B:G,6,0)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1402'!B:C,2,0)</f>
        <v>#N/A</v>
      </c>
      <c r="R39" s="9"/>
      <c r="S39" s="12" t="e">
        <f>VLOOKUP(O39, '[1]لیست محصولات 1402'!B:F,5,0)</f>
        <v>#N/A</v>
      </c>
      <c r="T39" s="14" t="e">
        <f>VLOOKUP(O39, '[1]لیست محصولات 1402'!B:G,6,0)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1402'!B:C,2,0)</f>
        <v>#N/A</v>
      </c>
      <c r="R40" s="9"/>
      <c r="S40" s="12" t="e">
        <f>VLOOKUP(O40, '[1]لیست محصولات 1402'!B:F,5,0)</f>
        <v>#N/A</v>
      </c>
      <c r="T40" s="14" t="e">
        <f>VLOOKUP(O40, '[1]لیست محصولات 1402'!B:G,6,0)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1402'!B:C,2,0)</f>
        <v>#N/A</v>
      </c>
      <c r="R41" s="9"/>
      <c r="S41" s="12" t="e">
        <f>VLOOKUP(O41, '[1]لیست محصولات 1402'!B:F,5,0)</f>
        <v>#N/A</v>
      </c>
      <c r="T41" s="14" t="e">
        <f>VLOOKUP(O41, '[1]لیست محصولات 1402'!B:G,6,0)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1402'!B:C,2,0)</f>
        <v>#N/A</v>
      </c>
      <c r="R42" s="9"/>
      <c r="S42" s="12" t="e">
        <f>VLOOKUP(O42, '[1]لیست محصولات 1402'!B:F,5,0)</f>
        <v>#N/A</v>
      </c>
      <c r="T42" s="14" t="e">
        <f>VLOOKUP(O42, '[1]لیست محصولات 1402'!B:G,6,0)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1402'!B:C,2,0)</f>
        <v>#N/A</v>
      </c>
      <c r="R43" s="9"/>
      <c r="S43" s="12" t="e">
        <f>VLOOKUP(O43, '[1]لیست محصولات 1402'!B:F,5,0)</f>
        <v>#N/A</v>
      </c>
      <c r="T43" s="14" t="e">
        <f>VLOOKUP(O43, '[1]لیست محصولات 1402'!B:G,6,0)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1402'!B:C,2,0)</f>
        <v>#N/A</v>
      </c>
      <c r="R44" s="9"/>
      <c r="S44" s="12" t="e">
        <f>VLOOKUP(O44, '[1]لیست محصولات 1402'!B:F,5,0)</f>
        <v>#N/A</v>
      </c>
      <c r="T44" s="14" t="e">
        <f>VLOOKUP(O44, '[1]لیست محصولات 1402'!B:G,6,0)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1402'!B:C,2,0)</f>
        <v>#N/A</v>
      </c>
      <c r="R45" s="9"/>
      <c r="S45" s="12" t="e">
        <f>VLOOKUP(O45, '[1]لیست محصولات 1402'!B:F,5,0)</f>
        <v>#N/A</v>
      </c>
      <c r="T45" s="14" t="e">
        <f>VLOOKUP(O45, '[1]لیست محصولات 1402'!B:G,6,0)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1402'!B:C,2,0)</f>
        <v>#N/A</v>
      </c>
      <c r="R46" s="9"/>
      <c r="S46" s="12" t="e">
        <f>VLOOKUP(O46, '[1]لیست محصولات 1402'!B:F,5,0)</f>
        <v>#N/A</v>
      </c>
      <c r="T46" s="14" t="e">
        <f>VLOOKUP(O46, '[1]لیست محصولات 1402'!B:G,6,0)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1402'!B:C,2,0)</f>
        <v>#N/A</v>
      </c>
      <c r="R47" s="9"/>
      <c r="S47" s="12" t="e">
        <f>VLOOKUP(O47, '[1]لیست محصولات 1402'!B:F,5,0)</f>
        <v>#N/A</v>
      </c>
      <c r="T47" s="14" t="e">
        <f>VLOOKUP(O47, '[1]لیست محصولات 1402'!B:G,6,0)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1402'!B:C,2,0)</f>
        <v>#N/A</v>
      </c>
      <c r="R48" s="9"/>
      <c r="S48" s="12" t="e">
        <f>VLOOKUP(O48, '[1]لیست محصولات 1402'!B:F,5,0)</f>
        <v>#N/A</v>
      </c>
      <c r="T48" s="14" t="e">
        <f>VLOOKUP(O48, '[1]لیست محصولات 1402'!B:G,6,0)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1402'!B:C,2,0)</f>
        <v>#N/A</v>
      </c>
      <c r="R49" s="9"/>
      <c r="S49" s="12" t="e">
        <f>VLOOKUP(O49, '[1]لیست محصولات 1402'!B:F,5,0)</f>
        <v>#N/A</v>
      </c>
      <c r="T49" s="14" t="e">
        <f>VLOOKUP(O49, '[1]لیست محصولات 1402'!B:G,6,0)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1402'!B:C,2,0)</f>
        <v>#N/A</v>
      </c>
      <c r="R50" s="9"/>
      <c r="S50" s="12" t="e">
        <f>VLOOKUP(O50, '[1]لیست محصولات 1402'!B:F,5,0)</f>
        <v>#N/A</v>
      </c>
      <c r="T50" s="14" t="e">
        <f>VLOOKUP(O50, '[1]لیست محصولات 1402'!B:G,6,0)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1402'!B:C,2,0)</f>
        <v>#N/A</v>
      </c>
      <c r="R51" s="9"/>
      <c r="S51" s="12" t="e">
        <f>VLOOKUP(O51, '[1]لیست محصولات 1402'!B:F,5,0)</f>
        <v>#N/A</v>
      </c>
      <c r="T51" s="14" t="e">
        <f>VLOOKUP(O51, '[1]لیست محصولات 1402'!B:G,6,0)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1402'!B:C,2,0)</f>
        <v>#N/A</v>
      </c>
      <c r="R52" s="9"/>
      <c r="S52" s="12" t="e">
        <f>VLOOKUP(O52, '[1]لیست محصولات 1402'!B:F,5,0)</f>
        <v>#N/A</v>
      </c>
      <c r="T52" s="14" t="e">
        <f>VLOOKUP(O52, '[1]لیست محصولات 1402'!B:G,6,0)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1402'!B:C,2,0)</f>
        <v>#N/A</v>
      </c>
      <c r="R53" s="9"/>
      <c r="S53" s="12" t="e">
        <f>VLOOKUP(O53, '[1]لیست محصولات 1402'!B:F,5,0)</f>
        <v>#N/A</v>
      </c>
      <c r="T53" s="14" t="e">
        <f>VLOOKUP(O53, '[1]لیست محصولات 1402'!B:G,6,0)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1402'!B:C,2,0)</f>
        <v>#N/A</v>
      </c>
      <c r="R54" s="9"/>
      <c r="S54" s="12" t="e">
        <f>VLOOKUP(O54, '[1]لیست محصولات 1402'!B:F,5,0)</f>
        <v>#N/A</v>
      </c>
      <c r="T54" s="14" t="e">
        <f>VLOOKUP(O54, '[1]لیست محصولات 1402'!B:G,6,0)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1402'!B:C,2,0)</f>
        <v>#N/A</v>
      </c>
      <c r="R55" s="9"/>
      <c r="S55" s="12" t="e">
        <f>VLOOKUP(O55, '[1]لیست محصولات 1402'!B:F,5,0)</f>
        <v>#N/A</v>
      </c>
      <c r="T55" s="14" t="e">
        <f>VLOOKUP(O55, '[1]لیست محصولات 1402'!B:G,6,0)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1402'!B:C,2,0)</f>
        <v>#N/A</v>
      </c>
      <c r="R56" s="9"/>
      <c r="S56" s="12" t="e">
        <f>VLOOKUP(O56, '[1]لیست محصولات 1402'!B:F,5,0)</f>
        <v>#N/A</v>
      </c>
      <c r="T56" s="14" t="e">
        <f>VLOOKUP(O56, '[1]لیست محصولات 1402'!B:G,6,0)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1402'!B:C,2,0)</f>
        <v>#N/A</v>
      </c>
      <c r="R57" s="9"/>
      <c r="S57" s="12" t="e">
        <f>VLOOKUP(O57, '[1]لیست محصولات 1402'!B:F,5,0)</f>
        <v>#N/A</v>
      </c>
      <c r="T57" s="14" t="e">
        <f>VLOOKUP(O57, '[1]لیست محصولات 1402'!B:G,6,0)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1402'!B:C,2,0)</f>
        <v>#N/A</v>
      </c>
      <c r="R58" s="9"/>
      <c r="S58" s="12" t="e">
        <f>VLOOKUP(O58, '[1]لیست محصولات 1402'!B:F,5,0)</f>
        <v>#N/A</v>
      </c>
      <c r="T58" s="14" t="e">
        <f>VLOOKUP(O58, '[1]لیست محصولات 1402'!B:G,6,0)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1402'!B:C,2,0)</f>
        <v>#N/A</v>
      </c>
      <c r="R59" s="9"/>
      <c r="S59" s="12" t="e">
        <f>VLOOKUP(O59, '[1]لیست محصولات 1402'!B:F,5,0)</f>
        <v>#N/A</v>
      </c>
      <c r="T59" s="14" t="e">
        <f>VLOOKUP(O59, '[1]لیست محصولات 1402'!B:G,6,0)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1402'!B:C,2,0)</f>
        <v>#N/A</v>
      </c>
      <c r="R60" s="9"/>
      <c r="S60" s="12" t="e">
        <f>VLOOKUP(O60, '[1]لیست محصولات 1402'!B:F,5,0)</f>
        <v>#N/A</v>
      </c>
      <c r="T60" s="14" t="e">
        <f>VLOOKUP(O60, '[1]لیست محصولات 1402'!B:G,6,0)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1402'!B:C,2,0)</f>
        <v>#N/A</v>
      </c>
      <c r="R61" s="9"/>
      <c r="S61" s="12" t="e">
        <f>VLOOKUP(O61, '[1]لیست محصولات 1402'!B:F,5,0)</f>
        <v>#N/A</v>
      </c>
      <c r="T61" s="14" t="e">
        <f>VLOOKUP(O61, '[1]لیست محصولات 1402'!B:G,6,0)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1402'!B:C,2,0)</f>
        <v>#N/A</v>
      </c>
      <c r="R62" s="9"/>
      <c r="S62" s="12" t="e">
        <f>VLOOKUP(O62, '[1]لیست محصولات 1402'!B:F,5,0)</f>
        <v>#N/A</v>
      </c>
      <c r="T62" s="14" t="e">
        <f>VLOOKUP(O62, '[1]لیست محصولات 1402'!B:G,6,0)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1402'!B:C,2,0)</f>
        <v>#N/A</v>
      </c>
      <c r="R63" s="9"/>
      <c r="S63" s="12" t="e">
        <f>VLOOKUP(O63, '[1]لیست محصولات 1402'!B:F,5,0)</f>
        <v>#N/A</v>
      </c>
      <c r="T63" s="14" t="e">
        <f>VLOOKUP(O63, '[1]لیست محصولات 1402'!B:G,6,0)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1402'!B:C,2,0)</f>
        <v>#N/A</v>
      </c>
      <c r="R64" s="9"/>
      <c r="S64" s="12" t="e">
        <f>VLOOKUP(O64, '[1]لیست محصولات 1402'!B:F,5,0)</f>
        <v>#N/A</v>
      </c>
      <c r="T64" s="14" t="e">
        <f>VLOOKUP(O64, '[1]لیست محصولات 1402'!B:G,6,0)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1402'!B:C,2,0)</f>
        <v>#N/A</v>
      </c>
      <c r="R65" s="9"/>
      <c r="S65" s="12" t="e">
        <f>VLOOKUP(O65, '[1]لیست محصولات 1402'!B:F,5,0)</f>
        <v>#N/A</v>
      </c>
      <c r="T65" s="14" t="e">
        <f>VLOOKUP(O65, '[1]لیست محصولات 1402'!B:G,6,0)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1402'!B:C,2,0)</f>
        <v>#N/A</v>
      </c>
      <c r="R66" s="9"/>
      <c r="S66" s="12" t="e">
        <f>VLOOKUP(O66, '[1]لیست محصولات 1402'!B:F,5,0)</f>
        <v>#N/A</v>
      </c>
      <c r="T66" s="14" t="e">
        <f>VLOOKUP(O66, '[1]لیست محصولات 1402'!B:G,6,0)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1402'!B:C,2,0)</f>
        <v>#N/A</v>
      </c>
      <c r="R67" s="9"/>
      <c r="S67" s="12" t="e">
        <f>VLOOKUP(O67, '[1]لیست محصولات 1402'!B:F,5,0)</f>
        <v>#N/A</v>
      </c>
      <c r="T67" s="14" t="e">
        <f>VLOOKUP(O67, '[1]لیست محصولات 1402'!B:G,6,0)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1402'!B:C,2,0)</f>
        <v>#N/A</v>
      </c>
      <c r="R68" s="9"/>
      <c r="S68" s="12" t="e">
        <f>VLOOKUP(O68, '[1]لیست محصولات 1402'!B:F,5,0)</f>
        <v>#N/A</v>
      </c>
      <c r="T68" s="14" t="e">
        <f>VLOOKUP(O68, '[1]لیست محصولات 1402'!B:G,6,0)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1402'!B:C,2,0)</f>
        <v>#N/A</v>
      </c>
      <c r="R69" s="9"/>
      <c r="S69" s="12" t="e">
        <f>VLOOKUP(O69, '[1]لیست محصولات 1402'!B:F,5,0)</f>
        <v>#N/A</v>
      </c>
      <c r="T69" s="14" t="e">
        <f>VLOOKUP(O69, '[1]لیست محصولات 1402'!B:G,6,0)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1402'!B:C,2,0)</f>
        <v>#N/A</v>
      </c>
      <c r="R70" s="9"/>
      <c r="S70" s="12" t="e">
        <f>VLOOKUP(O70, '[1]لیست محصولات 1402'!B:F,5,0)</f>
        <v>#N/A</v>
      </c>
      <c r="T70" s="14" t="e">
        <f>VLOOKUP(O70, '[1]لیست محصولات 1402'!B:G,6,0)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1402'!B:C,2,0)</f>
        <v>#N/A</v>
      </c>
      <c r="R71" s="9"/>
      <c r="S71" s="12" t="e">
        <f>VLOOKUP(O71, '[1]لیست محصولات 1402'!B:F,5,0)</f>
        <v>#N/A</v>
      </c>
      <c r="T71" s="14" t="e">
        <f>VLOOKUP(O71, '[1]لیست محصولات 1402'!B:G,6,0)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1402'!B:C,2,0)</f>
        <v>#N/A</v>
      </c>
      <c r="R72" s="9"/>
      <c r="S72" s="12" t="e">
        <f>VLOOKUP(O72, '[1]لیست محصولات 1402'!B:F,5,0)</f>
        <v>#N/A</v>
      </c>
      <c r="T72" s="14" t="e">
        <f>VLOOKUP(O72, '[1]لیست محصولات 1402'!B:G,6,0)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1402'!B:C,2,0)</f>
        <v>#N/A</v>
      </c>
      <c r="R73" s="9"/>
      <c r="S73" s="12" t="e">
        <f>VLOOKUP(O73, '[1]لیست محصولات 1402'!B:F,5,0)</f>
        <v>#N/A</v>
      </c>
      <c r="T73" s="14" t="e">
        <f>VLOOKUP(O73, '[1]لیست محصولات 1402'!B:G,6,0)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1402'!B:C,2,0)</f>
        <v>#N/A</v>
      </c>
      <c r="R74" s="9"/>
      <c r="S74" s="12" t="e">
        <f>VLOOKUP(O74, '[1]لیست محصولات 1402'!B:F,5,0)</f>
        <v>#N/A</v>
      </c>
      <c r="T74" s="14" t="e">
        <f>VLOOKUP(O74, '[1]لیست محصولات 1402'!B:G,6,0)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1402'!B:C,2,0)</f>
        <v>#N/A</v>
      </c>
      <c r="R75" s="9"/>
      <c r="S75" s="12" t="e">
        <f>VLOOKUP(O75, '[1]لیست محصولات 1402'!B:F,5,0)</f>
        <v>#N/A</v>
      </c>
      <c r="T75" s="14" t="e">
        <f>VLOOKUP(O75, '[1]لیست محصولات 1402'!B:G,6,0)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1402'!B:C,2,0)</f>
        <v>#N/A</v>
      </c>
      <c r="R76" s="9"/>
      <c r="S76" s="12" t="e">
        <f>VLOOKUP(O76, '[1]لیست محصولات 1402'!B:F,5,0)</f>
        <v>#N/A</v>
      </c>
      <c r="T76" s="14" t="e">
        <f>VLOOKUP(O76, '[1]لیست محصولات 1402'!B:G,6,0)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1402'!B:C,2,0)</f>
        <v>#N/A</v>
      </c>
      <c r="R77" s="9"/>
      <c r="S77" s="12" t="e">
        <f>VLOOKUP(O77, '[1]لیست محصولات 1402'!B:F,5,0)</f>
        <v>#N/A</v>
      </c>
      <c r="T77" s="14" t="e">
        <f>VLOOKUP(O77, '[1]لیست محصولات 1402'!B:G,6,0)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1402'!B:C,2,0)</f>
        <v>#N/A</v>
      </c>
      <c r="R78" s="9"/>
      <c r="S78" s="12" t="e">
        <f>VLOOKUP(O78, '[1]لیست محصولات 1402'!B:F,5,0)</f>
        <v>#N/A</v>
      </c>
      <c r="T78" s="14" t="e">
        <f>VLOOKUP(O78, '[1]لیست محصولات 1402'!B:G,6,0)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1402'!B:C,2,0)</f>
        <v>#N/A</v>
      </c>
      <c r="R79" s="9"/>
      <c r="S79" s="12" t="e">
        <f>VLOOKUP(O79, '[1]لیست محصولات 1402'!B:F,5,0)</f>
        <v>#N/A</v>
      </c>
      <c r="T79" s="14" t="e">
        <f>VLOOKUP(O79, '[1]لیست محصولات 1402'!B:G,6,0)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1402'!B:C,2,0)</f>
        <v>#N/A</v>
      </c>
      <c r="R80" s="9"/>
      <c r="S80" s="12" t="e">
        <f>VLOOKUP(O80, '[1]لیست محصولات 1402'!B:F,5,0)</f>
        <v>#N/A</v>
      </c>
      <c r="T80" s="14" t="e">
        <f>VLOOKUP(O80, '[1]لیست محصولات 1402'!B:G,6,0)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1402'!B:C,2,0)</f>
        <v>#N/A</v>
      </c>
      <c r="R81" s="9"/>
      <c r="S81" s="12" t="e">
        <f>VLOOKUP(O81, '[1]لیست محصولات 1402'!B:F,5,0)</f>
        <v>#N/A</v>
      </c>
      <c r="T81" s="14" t="e">
        <f>VLOOKUP(O81, '[1]لیست محصولات 1402'!B:G,6,0)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1402'!B:C,2,0)</f>
        <v>#N/A</v>
      </c>
      <c r="R82" s="9"/>
      <c r="S82" s="12" t="e">
        <f>VLOOKUP(O82, '[1]لیست محصولات 1402'!B:F,5,0)</f>
        <v>#N/A</v>
      </c>
      <c r="T82" s="14" t="e">
        <f>VLOOKUP(O82, '[1]لیست محصولات 1402'!B:G,6,0)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1402'!B:C,2,0)</f>
        <v>#N/A</v>
      </c>
      <c r="R83" s="9"/>
      <c r="S83" s="12" t="e">
        <f>VLOOKUP(O83, '[1]لیست محصولات 1402'!B:F,5,0)</f>
        <v>#N/A</v>
      </c>
      <c r="T83" s="14" t="e">
        <f>VLOOKUP(O83, '[1]لیست محصولات 1402'!B:G,6,0)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1402'!B:C,2,0)</f>
        <v>#N/A</v>
      </c>
      <c r="R84" s="9"/>
      <c r="S84" s="12" t="e">
        <f>VLOOKUP(O84, '[1]لیست محصولات 1402'!B:F,5,0)</f>
        <v>#N/A</v>
      </c>
      <c r="T84" s="14" t="e">
        <f>VLOOKUP(O84, '[1]لیست محصولات 1402'!B:G,6,0)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1402'!B:C,2,0)</f>
        <v>#N/A</v>
      </c>
      <c r="R85" s="9"/>
      <c r="S85" s="12" t="e">
        <f>VLOOKUP(O85, '[1]لیست محصولات 1402'!B:F,5,0)</f>
        <v>#N/A</v>
      </c>
      <c r="T85" s="14" t="e">
        <f>VLOOKUP(O85, '[1]لیست محصولات 1402'!B:G,6,0)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1402'!B:C,2,0)</f>
        <v>#N/A</v>
      </c>
      <c r="R86" s="9"/>
      <c r="S86" s="12" t="e">
        <f>VLOOKUP(O86, '[1]لیست محصولات 1402'!B:F,5,0)</f>
        <v>#N/A</v>
      </c>
      <c r="T86" s="14" t="e">
        <f>VLOOKUP(O86, '[1]لیست محصولات 1402'!B:G,6,0)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1402'!B:C,2,0)</f>
        <v>#N/A</v>
      </c>
      <c r="R87" s="9"/>
      <c r="S87" s="12" t="e">
        <f>VLOOKUP(O87, '[1]لیست محصولات 1402'!B:F,5,0)</f>
        <v>#N/A</v>
      </c>
      <c r="T87" s="14" t="e">
        <f>VLOOKUP(O87, '[1]لیست محصولات 1402'!B:G,6,0)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1402'!B:C,2,0)</f>
        <v>#N/A</v>
      </c>
      <c r="R88" s="9"/>
      <c r="S88" s="12" t="e">
        <f>VLOOKUP(O88, '[1]لیست محصولات 1402'!B:F,5,0)</f>
        <v>#N/A</v>
      </c>
      <c r="T88" s="14" t="e">
        <f>VLOOKUP(O88, '[1]لیست محصولات 1402'!B:G,6,0)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1402'!B:C,2,0)</f>
        <v>#N/A</v>
      </c>
      <c r="R89" s="9"/>
      <c r="S89" s="12" t="e">
        <f>VLOOKUP(O89, '[1]لیست محصولات 1402'!B:F,5,0)</f>
        <v>#N/A</v>
      </c>
      <c r="T89" s="14" t="e">
        <f>VLOOKUP(O89, '[1]لیست محصولات 1402'!B:G,6,0)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1402'!B:C,2,0)</f>
        <v>#N/A</v>
      </c>
      <c r="R90" s="9"/>
      <c r="S90" s="12" t="e">
        <f>VLOOKUP(O90, '[1]لیست محصولات 1402'!B:F,5,0)</f>
        <v>#N/A</v>
      </c>
      <c r="T90" s="14" t="e">
        <f>VLOOKUP(O90, '[1]لیست محصولات 1402'!B:G,6,0)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1402'!B:C,2,0)</f>
        <v>#N/A</v>
      </c>
      <c r="R91" s="9"/>
      <c r="S91" s="12" t="e">
        <f>VLOOKUP(O91, '[1]لیست محصولات 1402'!B:F,5,0)</f>
        <v>#N/A</v>
      </c>
      <c r="T91" s="14" t="e">
        <f>VLOOKUP(O91, '[1]لیست محصولات 1402'!B:G,6,0)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1402'!B:C,2,0)</f>
        <v>#N/A</v>
      </c>
      <c r="R92" s="9"/>
      <c r="S92" s="12" t="e">
        <f>VLOOKUP(O92, '[1]لیست محصولات 1402'!B:F,5,0)</f>
        <v>#N/A</v>
      </c>
      <c r="T92" s="14" t="e">
        <f>VLOOKUP(O92, '[1]لیست محصولات 1402'!B:G,6,0)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1402'!B:C,2,0)</f>
        <v>#N/A</v>
      </c>
      <c r="R93" s="9"/>
      <c r="S93" s="12" t="e">
        <f>VLOOKUP(O93, '[1]لیست محصولات 1402'!B:F,5,0)</f>
        <v>#N/A</v>
      </c>
      <c r="T93" s="14" t="e">
        <f>VLOOKUP(O93, '[1]لیست محصولات 1402'!B:G,6,0)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1402'!B:C,2,0)</f>
        <v>#N/A</v>
      </c>
      <c r="R94" s="9"/>
      <c r="S94" s="12" t="e">
        <f>VLOOKUP(O94, '[1]لیست محصولات 1402'!B:F,5,0)</f>
        <v>#N/A</v>
      </c>
      <c r="T94" s="14" t="e">
        <f>VLOOKUP(O94, '[1]لیست محصولات 1402'!B:G,6,0)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1402'!B:C,2,0)</f>
        <v>#N/A</v>
      </c>
      <c r="R95" s="9"/>
      <c r="S95" s="12" t="e">
        <f>VLOOKUP(O95, '[1]لیست محصولات 1402'!B:F,5,0)</f>
        <v>#N/A</v>
      </c>
      <c r="T95" s="14" t="e">
        <f>VLOOKUP(O95, '[1]لیست محصولات 1402'!B:G,6,0)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1402'!B:C,2,0)</f>
        <v>#N/A</v>
      </c>
      <c r="R96" s="9"/>
      <c r="S96" s="12" t="e">
        <f>VLOOKUP(O96, '[1]لیست محصولات 1402'!B:F,5,0)</f>
        <v>#N/A</v>
      </c>
      <c r="T96" s="14" t="e">
        <f>VLOOKUP(O96, '[1]لیست محصولات 1402'!B:G,6,0)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1402'!B:C,2,0)</f>
        <v>#N/A</v>
      </c>
      <c r="R97" s="9"/>
      <c r="S97" s="12" t="e">
        <f>VLOOKUP(O97, '[1]لیست محصولات 1402'!B:F,5,0)</f>
        <v>#N/A</v>
      </c>
      <c r="T97" s="14" t="e">
        <f>VLOOKUP(O97, '[1]لیست محصولات 1402'!B:G,6,0)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1402'!B:C,2,0)</f>
        <v>#N/A</v>
      </c>
      <c r="R98" s="9"/>
      <c r="S98" s="12" t="e">
        <f>VLOOKUP(O98, '[1]لیست محصولات 1402'!B:F,5,0)</f>
        <v>#N/A</v>
      </c>
      <c r="T98" s="14" t="e">
        <f>VLOOKUP(O98, '[1]لیست محصولات 1402'!B:G,6,0)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1402'!B:C,2,0)</f>
        <v>#N/A</v>
      </c>
      <c r="R99" s="9"/>
      <c r="S99" s="12" t="e">
        <f>VLOOKUP(O99, '[1]لیست محصولات 1402'!B:F,5,0)</f>
        <v>#N/A</v>
      </c>
      <c r="T99" s="14" t="e">
        <f>VLOOKUP(O99, '[1]لیست محصولات 1402'!B:G,6,0)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1402'!B:C,2,0)</f>
        <v>#N/A</v>
      </c>
      <c r="R100" s="9"/>
      <c r="S100" s="12" t="e">
        <f>VLOOKUP(O100, '[1]لیست محصولات 1402'!B:F,5,0)</f>
        <v>#N/A</v>
      </c>
      <c r="T100" s="14" t="e">
        <f>VLOOKUP(O100, '[1]لیست محصولات 1402'!B:G,6,0)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1402'!B:C,2,0)</f>
        <v>#N/A</v>
      </c>
      <c r="R101" s="9"/>
      <c r="S101" s="12" t="e">
        <f>VLOOKUP(O101, '[1]لیست محصولات 1402'!B:F,5,0)</f>
        <v>#N/A</v>
      </c>
      <c r="T101" s="14" t="e">
        <f>VLOOKUP(O101, '[1]لیست محصولات 1402'!B:G,6,0)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1402'!B:C,2,0)</f>
        <v>#N/A</v>
      </c>
      <c r="R102" s="9"/>
      <c r="S102" s="12" t="e">
        <f>VLOOKUP(O102, '[1]لیست محصولات 1402'!B:F,5,0)</f>
        <v>#N/A</v>
      </c>
      <c r="T102" s="14" t="e">
        <f>VLOOKUP(O102, '[1]لیست محصولات 1402'!B:G,6,0)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1402'!B:C,2,0)</f>
        <v>#N/A</v>
      </c>
      <c r="R103" s="9"/>
      <c r="S103" s="12" t="e">
        <f>VLOOKUP(O103, '[1]لیست محصولات 1402'!B:F,5,0)</f>
        <v>#N/A</v>
      </c>
      <c r="T103" s="14" t="e">
        <f>VLOOKUP(O103, '[1]لیست محصولات 1402'!B:G,6,0)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1402'!B:C,2,0)</f>
        <v>#N/A</v>
      </c>
      <c r="R104" s="9"/>
      <c r="S104" s="12" t="e">
        <f>VLOOKUP(O104, '[1]لیست محصولات 1402'!B:F,5,0)</f>
        <v>#N/A</v>
      </c>
      <c r="T104" s="14" t="e">
        <f>VLOOKUP(O104, '[1]لیست محصولات 1402'!B:G,6,0)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1402'!B:C,2,0)</f>
        <v>#N/A</v>
      </c>
      <c r="R105" s="9"/>
      <c r="S105" s="12" t="e">
        <f>VLOOKUP(O105, '[1]لیست محصولات 1402'!B:F,5,0)</f>
        <v>#N/A</v>
      </c>
      <c r="T105" s="14" t="e">
        <f>VLOOKUP(O105, '[1]لیست محصولات 1402'!B:G,6,0)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1402'!B:C,2,0)</f>
        <v>#N/A</v>
      </c>
      <c r="R106" s="9"/>
      <c r="S106" s="12" t="e">
        <f>VLOOKUP(O106, '[1]لیست محصولات 1402'!B:F,5,0)</f>
        <v>#N/A</v>
      </c>
      <c r="T106" s="14" t="e">
        <f>VLOOKUP(O106, '[1]لیست محصولات 1402'!B:G,6,0)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1402'!B:C,2,0)</f>
        <v>#N/A</v>
      </c>
      <c r="R107" s="9"/>
      <c r="S107" s="12" t="e">
        <f>VLOOKUP(O107, '[1]لیست محصولات 1402'!B:F,5,0)</f>
        <v>#N/A</v>
      </c>
      <c r="T107" s="14" t="e">
        <f>VLOOKUP(O107, '[1]لیست محصولات 1402'!B:G,6,0)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1402'!B:C,2,0)</f>
        <v>#N/A</v>
      </c>
      <c r="R108" s="9"/>
      <c r="S108" s="12" t="e">
        <f>VLOOKUP(O108, '[1]لیست محصولات 1402'!B:F,5,0)</f>
        <v>#N/A</v>
      </c>
      <c r="T108" s="14" t="e">
        <f>VLOOKUP(O108, '[1]لیست محصولات 1402'!B:G,6,0)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1402'!B:C,2,0)</f>
        <v>#N/A</v>
      </c>
      <c r="R109" s="9"/>
      <c r="S109" s="12" t="e">
        <f>VLOOKUP(O109, '[1]لیست محصولات 1402'!B:F,5,0)</f>
        <v>#N/A</v>
      </c>
      <c r="T109" s="14" t="e">
        <f>VLOOKUP(O109, '[1]لیست محصولات 1402'!B:G,6,0)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1402'!B:C,2,0)</f>
        <v>#N/A</v>
      </c>
      <c r="R110" s="9"/>
      <c r="S110" s="12" t="e">
        <f>VLOOKUP(O110, '[1]لیست محصولات 1402'!B:F,5,0)</f>
        <v>#N/A</v>
      </c>
      <c r="T110" s="14" t="e">
        <f>VLOOKUP(O110, '[1]لیست محصولات 1402'!B:G,6,0)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1402'!B:C,2,0)</f>
        <v>#N/A</v>
      </c>
      <c r="R111" s="9"/>
      <c r="S111" s="12" t="e">
        <f>VLOOKUP(O111, '[1]لیست محصولات 1402'!B:F,5,0)</f>
        <v>#N/A</v>
      </c>
      <c r="T111" s="14" t="e">
        <f>VLOOKUP(O111, '[1]لیست محصولات 1402'!B:G,6,0)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1402'!B:C,2,0)</f>
        <v>#N/A</v>
      </c>
      <c r="R112" s="9"/>
      <c r="S112" s="12" t="e">
        <f>VLOOKUP(O112, '[1]لیست محصولات 1402'!B:F,5,0)</f>
        <v>#N/A</v>
      </c>
      <c r="T112" s="14" t="e">
        <f>VLOOKUP(O112, '[1]لیست محصولات 1402'!B:G,6,0)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1402'!B:C,2,0)</f>
        <v>#N/A</v>
      </c>
      <c r="R113" s="9"/>
      <c r="S113" s="12" t="e">
        <f>VLOOKUP(O113, '[1]لیست محصولات 1402'!B:F,5,0)</f>
        <v>#N/A</v>
      </c>
      <c r="T113" s="14" t="e">
        <f>VLOOKUP(O113, '[1]لیست محصولات 1402'!B:G,6,0)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1402'!B:C,2,0)</f>
        <v>#N/A</v>
      </c>
      <c r="R114" s="9"/>
      <c r="S114" s="12" t="e">
        <f>VLOOKUP(O114, '[1]لیست محصولات 1402'!B:F,5,0)</f>
        <v>#N/A</v>
      </c>
      <c r="T114" s="14" t="e">
        <f>VLOOKUP(O114, '[1]لیست محصولات 1402'!B:G,6,0)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1402'!B:C,2,0)</f>
        <v>#N/A</v>
      </c>
      <c r="R115" s="9"/>
      <c r="S115" s="12" t="e">
        <f>VLOOKUP(O115, '[1]لیست محصولات 1402'!B:F,5,0)</f>
        <v>#N/A</v>
      </c>
      <c r="T115" s="14" t="e">
        <f>VLOOKUP(O115, '[1]لیست محصولات 1402'!B:G,6,0)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1402'!B:C,2,0)</f>
        <v>#N/A</v>
      </c>
      <c r="R116" s="9"/>
      <c r="S116" s="12" t="e">
        <f>VLOOKUP(O116, '[1]لیست محصولات 1402'!B:F,5,0)</f>
        <v>#N/A</v>
      </c>
      <c r="T116" s="14" t="e">
        <f>VLOOKUP(O116, '[1]لیست محصولات 1402'!B:G,6,0)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1402'!B:C,2,0)</f>
        <v>#N/A</v>
      </c>
      <c r="R117" s="9"/>
      <c r="S117" s="12" t="e">
        <f>VLOOKUP(O117, '[1]لیست محصولات 1402'!B:F,5,0)</f>
        <v>#N/A</v>
      </c>
      <c r="T117" s="14" t="e">
        <f>VLOOKUP(O117, '[1]لیست محصولات 1402'!B:G,6,0)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1402'!B:C,2,0)</f>
        <v>#N/A</v>
      </c>
      <c r="R118" s="9"/>
      <c r="S118" s="12" t="e">
        <f>VLOOKUP(O118, '[1]لیست محصولات 1402'!B:F,5,0)</f>
        <v>#N/A</v>
      </c>
      <c r="T118" s="14" t="e">
        <f>VLOOKUP(O118, '[1]لیست محصولات 1402'!B:G,6,0)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1402'!B:C,2,0)</f>
        <v>#N/A</v>
      </c>
      <c r="R119" s="9"/>
      <c r="S119" s="12" t="e">
        <f>VLOOKUP(O119, '[1]لیست محصولات 1402'!B:F,5,0)</f>
        <v>#N/A</v>
      </c>
      <c r="T119" s="14" t="e">
        <f>VLOOKUP(O119, '[1]لیست محصولات 1402'!B:G,6,0)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1402'!B:C,2,0)</f>
        <v>#N/A</v>
      </c>
      <c r="R120" s="9"/>
      <c r="S120" s="12" t="e">
        <f>VLOOKUP(O120, '[1]لیست محصولات 1402'!B:F,5,0)</f>
        <v>#N/A</v>
      </c>
      <c r="T120" s="14" t="e">
        <f>VLOOKUP(O120, '[1]لیست محصولات 1402'!B:G,6,0)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1402'!B:C,2,0)</f>
        <v>#N/A</v>
      </c>
      <c r="R121" s="9"/>
      <c r="S121" s="12" t="e">
        <f>VLOOKUP(O121, '[1]لیست محصولات 1402'!B:F,5,0)</f>
        <v>#N/A</v>
      </c>
      <c r="T121" s="14" t="e">
        <f>VLOOKUP(O121, '[1]لیست محصولات 1402'!B:G,6,0)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1402'!B:C,2,0)</f>
        <v>#N/A</v>
      </c>
      <c r="R122" s="9"/>
      <c r="S122" s="12" t="e">
        <f>VLOOKUP(O122, '[1]لیست محصولات 1402'!B:F,5,0)</f>
        <v>#N/A</v>
      </c>
      <c r="T122" s="14" t="e">
        <f>VLOOKUP(O122, '[1]لیست محصولات 1402'!B:G,6,0)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1402'!B:C,2,0)</f>
        <v>#N/A</v>
      </c>
      <c r="R123" s="9"/>
      <c r="S123" s="12" t="e">
        <f>VLOOKUP(O123, '[1]لیست محصولات 1402'!B:F,5,0)</f>
        <v>#N/A</v>
      </c>
      <c r="T123" s="14" t="e">
        <f>VLOOKUP(O123, '[1]لیست محصولات 1402'!B:G,6,0)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1402'!B:C,2,0)</f>
        <v>#N/A</v>
      </c>
      <c r="R124" s="9"/>
      <c r="S124" s="12" t="e">
        <f>VLOOKUP(O124, '[1]لیست محصولات 1402'!B:F,5,0)</f>
        <v>#N/A</v>
      </c>
      <c r="T124" s="14" t="e">
        <f>VLOOKUP(O124, '[1]لیست محصولات 1402'!B:G,6,0)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1402'!B:C,2,0)</f>
        <v>#N/A</v>
      </c>
      <c r="R125" s="9"/>
      <c r="S125" s="12" t="e">
        <f>VLOOKUP(O125, '[1]لیست محصولات 1402'!B:F,5,0)</f>
        <v>#N/A</v>
      </c>
      <c r="T125" s="14" t="e">
        <f>VLOOKUP(O125, '[1]لیست محصولات 1402'!B:G,6,0)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1402'!B:C,2,0)</f>
        <v>#N/A</v>
      </c>
      <c r="R126" s="9"/>
      <c r="S126" s="12" t="e">
        <f>VLOOKUP(O126, '[1]لیست محصولات 1402'!B:F,5,0)</f>
        <v>#N/A</v>
      </c>
      <c r="T126" s="14" t="e">
        <f>VLOOKUP(O126, '[1]لیست محصولات 1402'!B:G,6,0)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1402'!B:C,2,0)</f>
        <v>#N/A</v>
      </c>
      <c r="R127" s="9"/>
      <c r="S127" s="12" t="e">
        <f>VLOOKUP(O127, '[1]لیست محصولات 1402'!B:F,5,0)</f>
        <v>#N/A</v>
      </c>
      <c r="T127" s="14" t="e">
        <f>VLOOKUP(O127, '[1]لیست محصولات 1402'!B:G,6,0)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1402'!B:C,2,0)</f>
        <v>#N/A</v>
      </c>
      <c r="R128" s="9"/>
      <c r="S128" s="12" t="e">
        <f>VLOOKUP(O128, '[1]لیست محصولات 1402'!B:F,5,0)</f>
        <v>#N/A</v>
      </c>
      <c r="T128" s="14" t="e">
        <f>VLOOKUP(O128, '[1]لیست محصولات 1402'!B:G,6,0)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1402'!B:C,2,0)</f>
        <v>#N/A</v>
      </c>
      <c r="R129" s="9"/>
      <c r="S129" s="12" t="e">
        <f>VLOOKUP(O129, '[1]لیست محصولات 1402'!B:F,5,0)</f>
        <v>#N/A</v>
      </c>
      <c r="T129" s="14" t="e">
        <f>VLOOKUP(O129, '[1]لیست محصولات 1402'!B:G,6,0)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1402'!B:C,2,0)</f>
        <v>#N/A</v>
      </c>
      <c r="R130" s="9"/>
      <c r="S130" s="12" t="e">
        <f>VLOOKUP(O130, '[1]لیست محصولات 1402'!B:F,5,0)</f>
        <v>#N/A</v>
      </c>
      <c r="T130" s="14" t="e">
        <f>VLOOKUP(O130, '[1]لیست محصولات 1402'!B:G,6,0)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1402'!B:C,2,0)</f>
        <v>#N/A</v>
      </c>
      <c r="R131" s="9"/>
      <c r="S131" s="12" t="e">
        <f>VLOOKUP(O131, '[1]لیست محصولات 1402'!B:F,5,0)</f>
        <v>#N/A</v>
      </c>
      <c r="T131" s="14" t="e">
        <f>VLOOKUP(O131, '[1]لیست محصولات 1402'!B:G,6,0)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1402'!B:C,2,0)</f>
        <v>#N/A</v>
      </c>
      <c r="R132" s="9"/>
      <c r="S132" s="12" t="e">
        <f>VLOOKUP(O132, '[1]لیست محصولات 1402'!B:F,5,0)</f>
        <v>#N/A</v>
      </c>
      <c r="T132" s="14" t="e">
        <f>VLOOKUP(O132, '[1]لیست محصولات 1402'!B:G,6,0)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1402'!B:C,2,0)</f>
        <v>#N/A</v>
      </c>
      <c r="R133" s="9"/>
      <c r="S133" s="12" t="e">
        <f>VLOOKUP(O133, '[1]لیست محصولات 1402'!B:F,5,0)</f>
        <v>#N/A</v>
      </c>
      <c r="T133" s="14" t="e">
        <f>VLOOKUP(O133, '[1]لیست محصولات 1402'!B:G,6,0)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1402'!B:C,2,0)</f>
        <v>#N/A</v>
      </c>
      <c r="R134" s="9"/>
      <c r="S134" s="12" t="e">
        <f>VLOOKUP(O134, '[1]لیست محصولات 1402'!B:F,5,0)</f>
        <v>#N/A</v>
      </c>
      <c r="T134" s="14" t="e">
        <f>VLOOKUP(O134, '[1]لیست محصولات 1402'!B:G,6,0)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1402'!B:C,2,0)</f>
        <v>#N/A</v>
      </c>
      <c r="R135" s="9"/>
      <c r="S135" s="12" t="e">
        <f>VLOOKUP(O135, '[1]لیست محصولات 1402'!B:F,5,0)</f>
        <v>#N/A</v>
      </c>
      <c r="T135" s="14" t="e">
        <f>VLOOKUP(O135, '[1]لیست محصولات 1402'!B:G,6,0)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1402'!B:C,2,0)</f>
        <v>#N/A</v>
      </c>
      <c r="R136" s="9"/>
      <c r="S136" s="12" t="e">
        <f>VLOOKUP(O136, '[1]لیست محصولات 1402'!B:F,5,0)</f>
        <v>#N/A</v>
      </c>
      <c r="T136" s="14" t="e">
        <f>VLOOKUP(O136, '[1]لیست محصولات 1402'!B:G,6,0)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1402'!B:C,2,0)</f>
        <v>#N/A</v>
      </c>
      <c r="R137" s="9"/>
      <c r="S137" s="12" t="e">
        <f>VLOOKUP(O137, '[1]لیست محصولات 1402'!B:F,5,0)</f>
        <v>#N/A</v>
      </c>
      <c r="T137" s="14" t="e">
        <f>VLOOKUP(O137, '[1]لیست محصولات 1402'!B:G,6,0)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1402'!B:C,2,0)</f>
        <v>#N/A</v>
      </c>
      <c r="R138" s="9"/>
      <c r="S138" s="12" t="e">
        <f>VLOOKUP(O138, '[1]لیست محصولات 1402'!B:F,5,0)</f>
        <v>#N/A</v>
      </c>
      <c r="T138" s="14" t="e">
        <f>VLOOKUP(O138, '[1]لیست محصولات 1402'!B:G,6,0)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1402'!B:C,2,0)</f>
        <v>#N/A</v>
      </c>
      <c r="R139" s="9"/>
      <c r="S139" s="12" t="e">
        <f>VLOOKUP(O139, '[1]لیست محصولات 1402'!B:F,5,0)</f>
        <v>#N/A</v>
      </c>
      <c r="T139" s="14" t="e">
        <f>VLOOKUP(O139, '[1]لیست محصولات 1402'!B:G,6,0)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1402'!B:C,2,0)</f>
        <v>#N/A</v>
      </c>
      <c r="R140" s="9"/>
      <c r="S140" s="12" t="e">
        <f>VLOOKUP(O140, '[1]لیست محصولات 1402'!B:F,5,0)</f>
        <v>#N/A</v>
      </c>
      <c r="T140" s="14" t="e">
        <f>VLOOKUP(O140, '[1]لیست محصولات 1402'!B:G,6,0)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1402'!B:C,2,0)</f>
        <v>#N/A</v>
      </c>
      <c r="R141" s="9"/>
      <c r="S141" s="12" t="e">
        <f>VLOOKUP(O141, '[1]لیست محصولات 1402'!B:F,5,0)</f>
        <v>#N/A</v>
      </c>
      <c r="T141" s="14" t="e">
        <f>VLOOKUP(O141, '[1]لیست محصولات 1402'!B:G,6,0)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1402'!B:C,2,0)</f>
        <v>#N/A</v>
      </c>
      <c r="R142" s="9"/>
      <c r="S142" s="12" t="e">
        <f>VLOOKUP(O142, '[1]لیست محصولات 1402'!B:F,5,0)</f>
        <v>#N/A</v>
      </c>
      <c r="T142" s="14" t="e">
        <f>VLOOKUP(O142, '[1]لیست محصولات 1402'!B:G,6,0)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1402'!B:C,2,0)</f>
        <v>#N/A</v>
      </c>
      <c r="R143" s="9"/>
      <c r="S143" s="12" t="e">
        <f>VLOOKUP(O143, '[1]لیست محصولات 1402'!B:F,5,0)</f>
        <v>#N/A</v>
      </c>
      <c r="T143" s="14" t="e">
        <f>VLOOKUP(O143, '[1]لیست محصولات 1402'!B:G,6,0)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1402'!B:C,2,0)</f>
        <v>#N/A</v>
      </c>
      <c r="R144" s="9"/>
      <c r="S144" s="12" t="e">
        <f>VLOOKUP(O144, '[1]لیست محصولات 1402'!B:F,5,0)</f>
        <v>#N/A</v>
      </c>
      <c r="T144" s="14" t="e">
        <f>VLOOKUP(O144, '[1]لیست محصولات 1402'!B:G,6,0)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1402'!B:C,2,0)</f>
        <v>#N/A</v>
      </c>
      <c r="R145" s="9"/>
      <c r="S145" s="12" t="e">
        <f>VLOOKUP(O145, '[1]لیست محصولات 1402'!B:F,5,0)</f>
        <v>#N/A</v>
      </c>
      <c r="T145" s="14" t="e">
        <f>VLOOKUP(O145, '[1]لیست محصولات 1402'!B:G,6,0)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1402'!B:C,2,0)</f>
        <v>#N/A</v>
      </c>
      <c r="R146" s="9"/>
      <c r="S146" s="12" t="e">
        <f>VLOOKUP(O146, '[1]لیست محصولات 1402'!B:F,5,0)</f>
        <v>#N/A</v>
      </c>
      <c r="T146" s="14" t="e">
        <f>VLOOKUP(O146, '[1]لیست محصولات 1402'!B:G,6,0)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1402'!B:C,2,0)</f>
        <v>#N/A</v>
      </c>
      <c r="R147" s="9"/>
      <c r="S147" s="12" t="e">
        <f>VLOOKUP(O147, '[1]لیست محصولات 1402'!B:F,5,0)</f>
        <v>#N/A</v>
      </c>
      <c r="T147" s="14" t="e">
        <f>VLOOKUP(O147, '[1]لیست محصولات 1402'!B:G,6,0)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1402'!B:C,2,0)</f>
        <v>#N/A</v>
      </c>
      <c r="R148" s="9"/>
      <c r="S148" s="12" t="e">
        <f>VLOOKUP(O148, '[1]لیست محصولات 1402'!B:F,5,0)</f>
        <v>#N/A</v>
      </c>
      <c r="T148" s="14" t="e">
        <f>VLOOKUP(O148, '[1]لیست محصولات 1402'!B:G,6,0)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1402'!B:C,2,0)</f>
        <v>#N/A</v>
      </c>
      <c r="R149" s="9"/>
      <c r="S149" s="12" t="e">
        <f>VLOOKUP(O149, '[1]لیست محصولات 1402'!B:F,5,0)</f>
        <v>#N/A</v>
      </c>
      <c r="T149" s="14" t="e">
        <f>VLOOKUP(O149, '[1]لیست محصولات 1402'!B:G,6,0)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1402'!B:C,2,0)</f>
        <v>#N/A</v>
      </c>
      <c r="R150" s="9"/>
      <c r="S150" s="12" t="e">
        <f>VLOOKUP(O150, '[1]لیست محصولات 1402'!B:F,5,0)</f>
        <v>#N/A</v>
      </c>
      <c r="T150" s="14" t="e">
        <f>VLOOKUP(O150, '[1]لیست محصولات 1402'!B:G,6,0)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1402'!B:C,2,0)</f>
        <v>#N/A</v>
      </c>
      <c r="R151" s="9"/>
      <c r="S151" s="12" t="e">
        <f>VLOOKUP(O151, '[1]لیست محصولات 1402'!B:F,5,0)</f>
        <v>#N/A</v>
      </c>
      <c r="T151" s="14" t="e">
        <f>VLOOKUP(O151, '[1]لیست محصولات 1402'!B:G,6,0)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1402'!B:C,2,0)</f>
        <v>#N/A</v>
      </c>
      <c r="R152" s="9"/>
      <c r="S152" s="12" t="e">
        <f>VLOOKUP(O152, '[1]لیست محصولات 1402'!B:F,5,0)</f>
        <v>#N/A</v>
      </c>
      <c r="T152" s="14" t="e">
        <f>VLOOKUP(O152, '[1]لیست محصولات 1402'!B:G,6,0)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1402'!B:C,2,0)</f>
        <v>#N/A</v>
      </c>
      <c r="R153" s="9"/>
      <c r="S153" s="12" t="e">
        <f>VLOOKUP(O153, '[1]لیست محصولات 1402'!B:F,5,0)</f>
        <v>#N/A</v>
      </c>
      <c r="T153" s="14" t="e">
        <f>VLOOKUP(O153, '[1]لیست محصولات 1402'!B:G,6,0)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1402'!B:C,2,0)</f>
        <v>#N/A</v>
      </c>
      <c r="R154" s="9"/>
      <c r="S154" s="12" t="e">
        <f>VLOOKUP(O154, '[1]لیست محصولات 1402'!B:F,5,0)</f>
        <v>#N/A</v>
      </c>
      <c r="T154" s="14" t="e">
        <f>VLOOKUP(O154, '[1]لیست محصولات 1402'!B:G,6,0)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1402'!B:C,2,0)</f>
        <v>#N/A</v>
      </c>
      <c r="R155" s="9"/>
      <c r="S155" s="12" t="e">
        <f>VLOOKUP(O155, '[1]لیست محصولات 1402'!B:F,5,0)</f>
        <v>#N/A</v>
      </c>
      <c r="T155" s="14" t="e">
        <f>VLOOKUP(O155, '[1]لیست محصولات 1402'!B:G,6,0)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1402'!B:C,2,0)</f>
        <v>#N/A</v>
      </c>
      <c r="R156" s="9"/>
      <c r="S156" s="12" t="e">
        <f>VLOOKUP(O156, '[1]لیست محصولات 1402'!B:F,5,0)</f>
        <v>#N/A</v>
      </c>
      <c r="T156" s="14" t="e">
        <f>VLOOKUP(O156, '[1]لیست محصولات 1402'!B:G,6,0)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1402'!B:C,2,0)</f>
        <v>#N/A</v>
      </c>
      <c r="R157" s="9"/>
      <c r="S157" s="12" t="e">
        <f>VLOOKUP(O157, '[1]لیست محصولات 1402'!B:F,5,0)</f>
        <v>#N/A</v>
      </c>
      <c r="T157" s="14" t="e">
        <f>VLOOKUP(O157, '[1]لیست محصولات 1402'!B:G,6,0)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1402'!B:C,2,0)</f>
        <v>#N/A</v>
      </c>
      <c r="R158" s="9"/>
      <c r="S158" s="12" t="e">
        <f>VLOOKUP(O158, '[1]لیست محصولات 1402'!B:F,5,0)</f>
        <v>#N/A</v>
      </c>
      <c r="T158" s="14" t="e">
        <f>VLOOKUP(O158, '[1]لیست محصولات 1402'!B:G,6,0)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1402'!B:C,2,0)</f>
        <v>#N/A</v>
      </c>
      <c r="R159" s="9"/>
      <c r="S159" s="12" t="e">
        <f>VLOOKUP(O159, '[1]لیست محصولات 1402'!B:F,5,0)</f>
        <v>#N/A</v>
      </c>
      <c r="T159" s="14" t="e">
        <f>VLOOKUP(O159, '[1]لیست محصولات 1402'!B:G,6,0)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1402'!B:C,2,0)</f>
        <v>#N/A</v>
      </c>
      <c r="R160" s="9"/>
      <c r="S160" s="12" t="e">
        <f>VLOOKUP(O160, '[1]لیست محصولات 1402'!B:F,5,0)</f>
        <v>#N/A</v>
      </c>
      <c r="T160" s="14" t="e">
        <f>VLOOKUP(O160, '[1]لیست محصولات 1402'!B:G,6,0)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1402'!B:C,2,0)</f>
        <v>#N/A</v>
      </c>
      <c r="R161" s="9"/>
      <c r="S161" s="12" t="e">
        <f>VLOOKUP(O161, '[1]لیست محصولات 1402'!B:F,5,0)</f>
        <v>#N/A</v>
      </c>
      <c r="T161" s="14" t="e">
        <f>VLOOKUP(O161, '[1]لیست محصولات 1402'!B:G,6,0)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1402'!B:C,2,0)</f>
        <v>#N/A</v>
      </c>
      <c r="R162" s="9"/>
      <c r="S162" s="12" t="e">
        <f>VLOOKUP(O162, '[1]لیست محصولات 1402'!B:F,5,0)</f>
        <v>#N/A</v>
      </c>
      <c r="T162" s="14" t="e">
        <f>VLOOKUP(O162, '[1]لیست محصولات 1402'!B:G,6,0)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1402'!B:C,2,0)</f>
        <v>#N/A</v>
      </c>
      <c r="R163" s="9"/>
      <c r="S163" s="12" t="e">
        <f>VLOOKUP(O163, '[1]لیست محصولات 1402'!B:F,5,0)</f>
        <v>#N/A</v>
      </c>
      <c r="T163" s="14" t="e">
        <f>VLOOKUP(O163, '[1]لیست محصولات 1402'!B:G,6,0)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1402'!B:C,2,0)</f>
        <v>#N/A</v>
      </c>
      <c r="R164" s="9"/>
      <c r="S164" s="12" t="e">
        <f>VLOOKUP(O164, '[1]لیست محصولات 1402'!B:F,5,0)</f>
        <v>#N/A</v>
      </c>
      <c r="T164" s="14" t="e">
        <f>VLOOKUP(O164, '[1]لیست محصولات 1402'!B:G,6,0)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1402'!B:C,2,0)</f>
        <v>#N/A</v>
      </c>
      <c r="R165" s="9"/>
      <c r="S165" s="12" t="e">
        <f>VLOOKUP(O165, '[1]لیست محصولات 1402'!B:F,5,0)</f>
        <v>#N/A</v>
      </c>
      <c r="T165" s="14" t="e">
        <f>VLOOKUP(O165, '[1]لیست محصولات 1402'!B:G,6,0)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1402'!B:C,2,0)</f>
        <v>#N/A</v>
      </c>
      <c r="R166" s="9"/>
      <c r="S166" s="12" t="e">
        <f>VLOOKUP(O166, '[1]لیست محصولات 1402'!B:F,5,0)</f>
        <v>#N/A</v>
      </c>
      <c r="T166" s="14" t="e">
        <f>VLOOKUP(O166, '[1]لیست محصولات 1402'!B:G,6,0)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1402'!B:C,2,0)</f>
        <v>#N/A</v>
      </c>
      <c r="R167" s="9"/>
      <c r="S167" s="12" t="e">
        <f>VLOOKUP(O167, '[1]لیست محصولات 1402'!B:F,5,0)</f>
        <v>#N/A</v>
      </c>
      <c r="T167" s="14" t="e">
        <f>VLOOKUP(O167, '[1]لیست محصولات 1402'!B:G,6,0)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1402'!B:C,2,0)</f>
        <v>#N/A</v>
      </c>
      <c r="R168" s="9"/>
      <c r="S168" s="12" t="e">
        <f>VLOOKUP(O168, '[1]لیست محصولات 1402'!B:F,5,0)</f>
        <v>#N/A</v>
      </c>
      <c r="T168" s="14" t="e">
        <f>VLOOKUP(O168, '[1]لیست محصولات 1402'!B:G,6,0)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1402'!B:C,2,0)</f>
        <v>#N/A</v>
      </c>
      <c r="R169" s="9"/>
      <c r="S169" s="12" t="e">
        <f>VLOOKUP(O169, '[1]لیست محصولات 1402'!B:F,5,0)</f>
        <v>#N/A</v>
      </c>
      <c r="T169" s="14" t="e">
        <f>VLOOKUP(O169, '[1]لیست محصولات 1402'!B:G,6,0)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1402'!B:C,2,0)</f>
        <v>#N/A</v>
      </c>
      <c r="R170" s="9"/>
      <c r="S170" s="12" t="e">
        <f>VLOOKUP(O170, '[1]لیست محصولات 1402'!B:F,5,0)</f>
        <v>#N/A</v>
      </c>
      <c r="T170" s="14" t="e">
        <f>VLOOKUP(O170, '[1]لیست محصولات 1402'!B:G,6,0)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1402'!B:C,2,0)</f>
        <v>#N/A</v>
      </c>
      <c r="R171" s="9"/>
      <c r="S171" s="12" t="e">
        <f>VLOOKUP(O171, '[1]لیست محصولات 1402'!B:F,5,0)</f>
        <v>#N/A</v>
      </c>
      <c r="T171" s="14" t="e">
        <f>VLOOKUP(O171, '[1]لیست محصولات 1402'!B:G,6,0)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1402'!B:C,2,0)</f>
        <v>#N/A</v>
      </c>
      <c r="R172" s="9"/>
      <c r="S172" s="12" t="e">
        <f>VLOOKUP(O172, '[1]لیست محصولات 1402'!B:F,5,0)</f>
        <v>#N/A</v>
      </c>
      <c r="T172" s="14" t="e">
        <f>VLOOKUP(O172, '[1]لیست محصولات 1402'!B:G,6,0)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1402'!B:C,2,0)</f>
        <v>#N/A</v>
      </c>
      <c r="R173" s="9"/>
      <c r="S173" s="12" t="e">
        <f>VLOOKUP(O173, '[1]لیست محصولات 1402'!B:F,5,0)</f>
        <v>#N/A</v>
      </c>
      <c r="T173" s="14" t="e">
        <f>VLOOKUP(O173, '[1]لیست محصولات 1402'!B:G,6,0)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1402'!B:C,2,0)</f>
        <v>#N/A</v>
      </c>
      <c r="R174" s="9"/>
      <c r="S174" s="12" t="e">
        <f>VLOOKUP(O174, '[1]لیست محصولات 1402'!B:F,5,0)</f>
        <v>#N/A</v>
      </c>
      <c r="T174" s="14" t="e">
        <f>VLOOKUP(O174, '[1]لیست محصولات 1402'!B:G,6,0)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1402'!B:C,2,0)</f>
        <v>#N/A</v>
      </c>
      <c r="R175" s="9"/>
      <c r="S175" s="12" t="e">
        <f>VLOOKUP(O175, '[1]لیست محصولات 1402'!B:F,5,0)</f>
        <v>#N/A</v>
      </c>
      <c r="T175" s="14" t="e">
        <f>VLOOKUP(O175, '[1]لیست محصولات 1402'!B:G,6,0)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1402'!B:C,2,0)</f>
        <v>#N/A</v>
      </c>
      <c r="R176" s="9"/>
      <c r="S176" s="12" t="e">
        <f>VLOOKUP(O176, '[1]لیست محصولات 1402'!B:F,5,0)</f>
        <v>#N/A</v>
      </c>
      <c r="T176" s="14" t="e">
        <f>VLOOKUP(O176, '[1]لیست محصولات 1402'!B:G,6,0)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1402'!B:C,2,0)</f>
        <v>#N/A</v>
      </c>
      <c r="R177" s="9"/>
      <c r="S177" s="12" t="e">
        <f>VLOOKUP(O177, '[1]لیست محصولات 1402'!B:F,5,0)</f>
        <v>#N/A</v>
      </c>
      <c r="T177" s="14" t="e">
        <f>VLOOKUP(O177, '[1]لیست محصولات 1402'!B:G,6,0)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1402'!B:C,2,0)</f>
        <v>#N/A</v>
      </c>
      <c r="R178" s="9"/>
      <c r="S178" s="12" t="e">
        <f>VLOOKUP(O178, '[1]لیست محصولات 1402'!B:F,5,0)</f>
        <v>#N/A</v>
      </c>
      <c r="T178" s="14" t="e">
        <f>VLOOKUP(O178, '[1]لیست محصولات 1402'!B:G,6,0)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1402'!B:C,2,0)</f>
        <v>#N/A</v>
      </c>
      <c r="R179" s="9"/>
      <c r="S179" s="12" t="e">
        <f>VLOOKUP(O179, '[1]لیست محصولات 1402'!B:F,5,0)</f>
        <v>#N/A</v>
      </c>
      <c r="T179" s="14" t="e">
        <f>VLOOKUP(O179, '[1]لیست محصولات 1402'!B:G,6,0)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1402'!B:C,2,0)</f>
        <v>#N/A</v>
      </c>
      <c r="R180" s="9"/>
      <c r="S180" s="12" t="e">
        <f>VLOOKUP(O180, '[1]لیست محصولات 1402'!B:F,5,0)</f>
        <v>#N/A</v>
      </c>
      <c r="T180" s="14" t="e">
        <f>VLOOKUP(O180, '[1]لیست محصولات 1402'!B:G,6,0)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1402'!B:C,2,0)</f>
        <v>#N/A</v>
      </c>
      <c r="R181" s="9"/>
      <c r="S181" s="12" t="e">
        <f>VLOOKUP(O181, '[1]لیست محصولات 1402'!B:F,5,0)</f>
        <v>#N/A</v>
      </c>
      <c r="T181" s="14" t="e">
        <f>VLOOKUP(O181, '[1]لیست محصولات 1402'!B:G,6,0)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1402'!B:C,2,0)</f>
        <v>#N/A</v>
      </c>
      <c r="R182" s="9"/>
      <c r="S182" s="12" t="e">
        <f>VLOOKUP(O182, '[1]لیست محصولات 1402'!B:F,5,0)</f>
        <v>#N/A</v>
      </c>
      <c r="T182" s="14" t="e">
        <f>VLOOKUP(O182, '[1]لیست محصولات 1402'!B:G,6,0)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1402'!B:C,2,0)</f>
        <v>#N/A</v>
      </c>
      <c r="R183" s="9"/>
      <c r="S183" s="12" t="e">
        <f>VLOOKUP(O183, '[1]لیست محصولات 1402'!B:F,5,0)</f>
        <v>#N/A</v>
      </c>
      <c r="T183" s="14" t="e">
        <f>VLOOKUP(O183, '[1]لیست محصولات 1402'!B:G,6,0)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1402'!B:C,2,0)</f>
        <v>#N/A</v>
      </c>
      <c r="R184" s="9"/>
      <c r="S184" s="12" t="e">
        <f>VLOOKUP(O184, '[1]لیست محصولات 1402'!B:F,5,0)</f>
        <v>#N/A</v>
      </c>
      <c r="T184" s="14" t="e">
        <f>VLOOKUP(O184, '[1]لیست محصولات 1402'!B:G,6,0)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1402'!B:C,2,0)</f>
        <v>#N/A</v>
      </c>
      <c r="R185" s="9"/>
      <c r="S185" s="12" t="e">
        <f>VLOOKUP(O185, '[1]لیست محصولات 1402'!B:F,5,0)</f>
        <v>#N/A</v>
      </c>
      <c r="T185" s="14" t="e">
        <f>VLOOKUP(O185, '[1]لیست محصولات 1402'!B:G,6,0)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1402'!B:C,2,0)</f>
        <v>#N/A</v>
      </c>
      <c r="R186" s="9"/>
      <c r="S186" s="12" t="e">
        <f>VLOOKUP(O186, '[1]لیست محصولات 1402'!B:F,5,0)</f>
        <v>#N/A</v>
      </c>
      <c r="T186" s="14" t="e">
        <f>VLOOKUP(O186, '[1]لیست محصولات 1402'!B:G,6,0)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1402'!B:C,2,0)</f>
        <v>#N/A</v>
      </c>
      <c r="R187" s="9"/>
      <c r="S187" s="12" t="e">
        <f>VLOOKUP(O187, '[1]لیست محصولات 1402'!B:F,5,0)</f>
        <v>#N/A</v>
      </c>
      <c r="T187" s="14" t="e">
        <f>VLOOKUP(O187, '[1]لیست محصولات 1402'!B:G,6,0)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1402'!B:C,2,0)</f>
        <v>#N/A</v>
      </c>
      <c r="R188" s="9"/>
      <c r="S188" s="12" t="e">
        <f>VLOOKUP(O188, '[1]لیست محصولات 1402'!B:F,5,0)</f>
        <v>#N/A</v>
      </c>
      <c r="T188" s="14" t="e">
        <f>VLOOKUP(O188, '[1]لیست محصولات 1402'!B:G,6,0)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1402'!B:C,2,0)</f>
        <v>#N/A</v>
      </c>
      <c r="R189" s="9"/>
      <c r="S189" s="12" t="e">
        <f>VLOOKUP(O189, '[1]لیست محصولات 1402'!B:F,5,0)</f>
        <v>#N/A</v>
      </c>
      <c r="T189" s="14" t="e">
        <f>VLOOKUP(O189, '[1]لیست محصولات 1402'!B:G,6,0)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1402'!B:C,2,0)</f>
        <v>#N/A</v>
      </c>
      <c r="R190" s="9"/>
      <c r="S190" s="12" t="e">
        <f>VLOOKUP(O190, '[1]لیست محصولات 1402'!B:F,5,0)</f>
        <v>#N/A</v>
      </c>
      <c r="T190" s="14" t="e">
        <f>VLOOKUP(O190, '[1]لیست محصولات 1402'!B:G,6,0)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1402'!B:C,2,0)</f>
        <v>#N/A</v>
      </c>
      <c r="R191" s="9"/>
      <c r="S191" s="12" t="e">
        <f>VLOOKUP(O191, '[1]لیست محصولات 1402'!B:F,5,0)</f>
        <v>#N/A</v>
      </c>
      <c r="T191" s="14" t="e">
        <f>VLOOKUP(O191, '[1]لیست محصولات 1402'!B:G,6,0)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1402'!B:C,2,0)</f>
        <v>#N/A</v>
      </c>
      <c r="R192" s="9"/>
      <c r="S192" s="12" t="e">
        <f>VLOOKUP(O192, '[1]لیست محصولات 1402'!B:F,5,0)</f>
        <v>#N/A</v>
      </c>
      <c r="T192" s="14" t="e">
        <f>VLOOKUP(O192, '[1]لیست محصولات 1402'!B:G,6,0)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1402'!B:C,2,0)</f>
        <v>#N/A</v>
      </c>
      <c r="R193" s="9"/>
      <c r="S193" s="12" t="e">
        <f>VLOOKUP(O193, '[1]لیست محصولات 1402'!B:F,5,0)</f>
        <v>#N/A</v>
      </c>
      <c r="T193" s="14" t="e">
        <f>VLOOKUP(O193, '[1]لیست محصولات 1402'!B:G,6,0)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1402'!B:C,2,0)</f>
        <v>#N/A</v>
      </c>
      <c r="R194" s="9"/>
      <c r="S194" s="12" t="e">
        <f>VLOOKUP(O194, '[1]لیست محصولات 1402'!B:F,5,0)</f>
        <v>#N/A</v>
      </c>
      <c r="T194" s="14" t="e">
        <f>VLOOKUP(O194, '[1]لیست محصولات 1402'!B:G,6,0)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1402'!B:C,2,0)</f>
        <v>#N/A</v>
      </c>
      <c r="R195" s="9"/>
      <c r="S195" s="12" t="e">
        <f>VLOOKUP(O195, '[1]لیست محصولات 1402'!B:F,5,0)</f>
        <v>#N/A</v>
      </c>
      <c r="T195" s="14" t="e">
        <f>VLOOKUP(O195, '[1]لیست محصولات 1402'!B:G,6,0)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1402'!B:C,2,0)</f>
        <v>#N/A</v>
      </c>
      <c r="R196" s="9"/>
      <c r="S196" s="12" t="e">
        <f>VLOOKUP(O196, '[1]لیست محصولات 1402'!B:F,5,0)</f>
        <v>#N/A</v>
      </c>
      <c r="T196" s="14" t="e">
        <f>VLOOKUP(O196, '[1]لیست محصولات 1402'!B:G,6,0)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1402'!B:C,2,0)</f>
        <v>#N/A</v>
      </c>
      <c r="R197" s="9"/>
      <c r="S197" s="12" t="e">
        <f>VLOOKUP(O197, '[1]لیست محصولات 1402'!B:F,5,0)</f>
        <v>#N/A</v>
      </c>
      <c r="T197" s="14" t="e">
        <f>VLOOKUP(O197, '[1]لیست محصولات 1402'!B:G,6,0)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1402'!B:C,2,0)</f>
        <v>#N/A</v>
      </c>
      <c r="R198" s="9"/>
      <c r="S198" s="12" t="e">
        <f>VLOOKUP(O198, '[1]لیست محصولات 1402'!B:F,5,0)</f>
        <v>#N/A</v>
      </c>
      <c r="T198" s="14" t="e">
        <f>VLOOKUP(O198, '[1]لیست محصولات 1402'!B:G,6,0)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1402'!B:C,2,0)</f>
        <v>#N/A</v>
      </c>
      <c r="R199" s="9"/>
      <c r="S199" s="12" t="e">
        <f>VLOOKUP(O199, '[1]لیست محصولات 1402'!B:F,5,0)</f>
        <v>#N/A</v>
      </c>
      <c r="T199" s="14" t="e">
        <f>VLOOKUP(O199, '[1]لیست محصولات 1402'!B:G,6,0)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1402'!B:C,2,0)</f>
        <v>#N/A</v>
      </c>
      <c r="R200" s="9"/>
      <c r="S200" s="12" t="e">
        <f>VLOOKUP(O200, '[1]لیست محصولات 1402'!B:F,5,0)</f>
        <v>#N/A</v>
      </c>
      <c r="T200" s="14" t="e">
        <f>VLOOKUP(O200, '[1]لیست محصولات 1402'!B:G,6,0)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AO240+AQ240-[2]Sheet1!$AH241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AO241+AQ241-[2]Sheet1!$AH242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6</v>
      </c>
      <c r="AI242" s="56">
        <f t="shared" si="19"/>
        <v>0</v>
      </c>
      <c r="AJ242" s="57">
        <f t="shared" si="27"/>
        <v>6</v>
      </c>
      <c r="AK242" s="58">
        <f t="shared" ref="AK242:AK267" si="28">AH242*AG242/1000</f>
        <v>24</v>
      </c>
      <c r="AL242" s="59">
        <f>AO242+AQ242-[2]Sheet1!$AH243</f>
        <v>0</v>
      </c>
      <c r="AM242" s="59">
        <f t="shared" si="25"/>
        <v>-6</v>
      </c>
      <c r="AN242" s="58">
        <f t="shared" si="21"/>
        <v>0</v>
      </c>
      <c r="AO242" s="59"/>
      <c r="AP242" s="58">
        <f t="shared" si="22"/>
        <v>-24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5</v>
      </c>
      <c r="AI251" s="56">
        <f t="shared" si="19"/>
        <v>0</v>
      </c>
      <c r="AJ251" s="57">
        <f t="shared" si="27"/>
        <v>5</v>
      </c>
      <c r="AK251" s="58">
        <f t="shared" si="28"/>
        <v>0.75</v>
      </c>
      <c r="AL251" s="59">
        <f>AO251+AQ251-[2]Sheet1!$AH252</f>
        <v>0</v>
      </c>
      <c r="AM251" s="59">
        <f t="shared" si="25"/>
        <v>-5</v>
      </c>
      <c r="AN251" s="58">
        <f t="shared" si="21"/>
        <v>0</v>
      </c>
      <c r="AO251" s="59"/>
      <c r="AP251" s="58">
        <f t="shared" si="22"/>
        <v>-0.75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</v>
      </c>
      <c r="AI252" s="56">
        <f t="shared" si="19"/>
        <v>0</v>
      </c>
      <c r="AJ252" s="57">
        <f t="shared" si="27"/>
        <v>1</v>
      </c>
      <c r="AK252" s="58">
        <f t="shared" si="28"/>
        <v>0.75</v>
      </c>
      <c r="AL252" s="59">
        <f>AO252+AQ252-[2]Sheet1!$AH253</f>
        <v>0</v>
      </c>
      <c r="AM252" s="59">
        <f t="shared" si="25"/>
        <v>-1</v>
      </c>
      <c r="AN252" s="58">
        <f t="shared" si="21"/>
        <v>0</v>
      </c>
      <c r="AO252" s="59"/>
      <c r="AP252" s="58">
        <f t="shared" si="22"/>
        <v>-0.75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5</v>
      </c>
      <c r="AI253" s="56">
        <f t="shared" si="19"/>
        <v>0</v>
      </c>
      <c r="AJ253" s="57">
        <f t="shared" si="27"/>
        <v>5</v>
      </c>
      <c r="AK253" s="58">
        <f t="shared" si="28"/>
        <v>0.75</v>
      </c>
      <c r="AL253" s="59">
        <f>AO253+AQ253-[2]Sheet1!$AH254</f>
        <v>0</v>
      </c>
      <c r="AM253" s="59">
        <f t="shared" si="25"/>
        <v>-5</v>
      </c>
      <c r="AN253" s="58">
        <f t="shared" si="21"/>
        <v>0</v>
      </c>
      <c r="AO253" s="59"/>
      <c r="AP253" s="58">
        <f t="shared" si="22"/>
        <v>-0.75</v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1</v>
      </c>
      <c r="AI259" s="56">
        <f t="shared" si="19"/>
        <v>0</v>
      </c>
      <c r="AJ259" s="57">
        <f t="shared" si="27"/>
        <v>1</v>
      </c>
      <c r="AK259" s="58">
        <f t="shared" si="28"/>
        <v>0.15</v>
      </c>
      <c r="AL259" s="59">
        <f>AO259+AQ259-[2]Sheet1!$AH260</f>
        <v>0</v>
      </c>
      <c r="AM259" s="59">
        <f t="shared" si="25"/>
        <v>-1</v>
      </c>
      <c r="AN259" s="58">
        <f t="shared" si="21"/>
        <v>0</v>
      </c>
      <c r="AO259" s="59"/>
      <c r="AP259" s="58">
        <f t="shared" si="22"/>
        <v>-0.15</v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4</v>
      </c>
      <c r="AI260" s="56">
        <f t="shared" si="19"/>
        <v>0</v>
      </c>
      <c r="AJ260" s="57">
        <f t="shared" si="27"/>
        <v>4</v>
      </c>
      <c r="AK260" s="58">
        <f t="shared" si="28"/>
        <v>3</v>
      </c>
      <c r="AL260" s="59">
        <f>AO260+AQ260-[2]Sheet1!$AH261</f>
        <v>0</v>
      </c>
      <c r="AM260" s="59">
        <f t="shared" si="25"/>
        <v>-4</v>
      </c>
      <c r="AN260" s="58">
        <f t="shared" si="21"/>
        <v>0</v>
      </c>
      <c r="AO260" s="59"/>
      <c r="AP260" s="58">
        <f t="shared" si="22"/>
        <v>-3</v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55">
    <mergeCell ref="G13:G14"/>
    <mergeCell ref="AE13:AE14"/>
    <mergeCell ref="AD13:AD14"/>
    <mergeCell ref="AC13:AC14"/>
    <mergeCell ref="AB13:AB14"/>
    <mergeCell ref="AA13:AA14"/>
    <mergeCell ref="N13:N14"/>
    <mergeCell ref="M13:M14"/>
    <mergeCell ref="L13:L14"/>
    <mergeCell ref="I13:I14"/>
    <mergeCell ref="H13:H14"/>
    <mergeCell ref="M11:M12"/>
    <mergeCell ref="L11:L12"/>
    <mergeCell ref="I11:I12"/>
    <mergeCell ref="H11:H12"/>
    <mergeCell ref="G11:G12"/>
    <mergeCell ref="AD11:AD12"/>
    <mergeCell ref="AC11:AC12"/>
    <mergeCell ref="AB11:AB12"/>
    <mergeCell ref="AA11:AA12"/>
    <mergeCell ref="N11:N12"/>
    <mergeCell ref="G9:G10"/>
    <mergeCell ref="AC9:AC10"/>
    <mergeCell ref="AD9:AD10"/>
    <mergeCell ref="AB9:AB10"/>
    <mergeCell ref="AA9:AA10"/>
    <mergeCell ref="N9:N10"/>
    <mergeCell ref="M9:M10"/>
    <mergeCell ref="L9:L10"/>
    <mergeCell ref="I9:I10"/>
    <mergeCell ref="H9:H10"/>
    <mergeCell ref="M5:M6"/>
    <mergeCell ref="L5:L6"/>
    <mergeCell ref="I5:I6"/>
    <mergeCell ref="H5:H6"/>
    <mergeCell ref="G5:G6"/>
    <mergeCell ref="AD2:AD3"/>
    <mergeCell ref="AC2:AC3"/>
    <mergeCell ref="AB2:AB3"/>
    <mergeCell ref="AA2:AA3"/>
    <mergeCell ref="N5:N6"/>
    <mergeCell ref="AD5:AD6"/>
    <mergeCell ref="AC5:AC6"/>
    <mergeCell ref="AB5:AB6"/>
    <mergeCell ref="AA5:AA6"/>
    <mergeCell ref="A1:B1"/>
    <mergeCell ref="C1:D1"/>
    <mergeCell ref="E1:F1"/>
    <mergeCell ref="U1:V1"/>
    <mergeCell ref="N2:N3"/>
    <mergeCell ref="M2:M3"/>
    <mergeCell ref="L2:L3"/>
    <mergeCell ref="I2:I3"/>
    <mergeCell ref="H2:H3"/>
    <mergeCell ref="G2:G3"/>
  </mergeCells>
  <conditionalFormatting sqref="G17:H17">
    <cfRule type="expression" dxfId="124" priority="3">
      <formula>$A17</formula>
    </cfRule>
    <cfRule type="expression" dxfId="123" priority="4">
      <formula>$C17</formula>
    </cfRule>
    <cfRule type="expression" dxfId="122" priority="5">
      <formula>$E17</formula>
    </cfRule>
  </conditionalFormatting>
  <conditionalFormatting sqref="G2:J2 AD2 Z2:Z200 J3:J16 AD4:AD5 AD7:AD9 G11:I11 AD11 G13:I13 AD13 G15:I16 AD15:AD200 G18:J200">
    <cfRule type="expression" dxfId="121" priority="74">
      <formula>$E2</formula>
    </cfRule>
  </conditionalFormatting>
  <conditionalFormatting sqref="G2:J2 AD2 Z2:Z200 AD4:AD5 AD7:AD9 G11:I11 AD11 G13:I13 AD13 G15:I16 AD15:AD200 G18:J200">
    <cfRule type="expression" dxfId="120" priority="72">
      <formula>$A2</formula>
    </cfRule>
  </conditionalFormatting>
  <conditionalFormatting sqref="G2:AF2 Q3:Z16 AA4:AF5 AA7:AF9 G11:I11 AA11:AF11 G13:I13 AA13:AF13 G15:I16 AA15:AF16 U17:Z17 AD17:AF17 G18:AF200 J3:J16 AE3:AF3 K3:K10 O3:P10 H4:H5 AE6:AF6 H7:H9 AE10:AF10 K11:P11 K12 O12:P12 AE12:AF12 K13:P13 K14 O14:P14 AF14 K15:P16">
    <cfRule type="expression" dxfId="119" priority="73">
      <formula>$C2</formula>
    </cfRule>
  </conditionalFormatting>
  <conditionalFormatting sqref="J3:J17">
    <cfRule type="expression" dxfId="118" priority="7">
      <formula>$A3</formula>
    </cfRule>
  </conditionalFormatting>
  <conditionalFormatting sqref="J17">
    <cfRule type="expression" dxfId="117" priority="9">
      <formula>$E17</formula>
    </cfRule>
  </conditionalFormatting>
  <conditionalFormatting sqref="J17:N17">
    <cfRule type="expression" dxfId="116" priority="8">
      <formula>$C17</formula>
    </cfRule>
  </conditionalFormatting>
  <conditionalFormatting sqref="O17:T17">
    <cfRule type="expression" dxfId="115" priority="1">
      <formula>$C17</formula>
    </cfRule>
  </conditionalFormatting>
  <conditionalFormatting sqref="W2:W200">
    <cfRule type="expression" dxfId="114" priority="71">
      <formula>$AG2</formula>
    </cfRule>
  </conditionalFormatting>
  <conditionalFormatting sqref="AA17:AC17">
    <cfRule type="expression" dxfId="113" priority="6">
      <formula>$C17</formula>
    </cfRule>
  </conditionalFormatting>
  <conditionalFormatting sqref="AL203:AM203">
    <cfRule type="dataBar" priority="36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{B894EEA8-2642-4BAE-A354-3E046345CA9C}</x14:id>
        </ext>
      </extLst>
    </cfRule>
  </conditionalFormatting>
  <conditionalFormatting sqref="AL204:AM204">
    <cfRule type="dataBar" priority="35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{5F5B404F-B327-4375-BC6B-EDBC07C7F289}</x14:id>
        </ext>
      </extLst>
    </cfRule>
  </conditionalFormatting>
  <conditionalFormatting sqref="AL205:AM205">
    <cfRule type="dataBar" priority="34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{DFBB193F-F89C-4AAD-B4CD-57176D02E378}</x14:id>
        </ext>
      </extLst>
    </cfRule>
  </conditionalFormatting>
  <conditionalFormatting sqref="AL206:AM206">
    <cfRule type="dataBar" priority="33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{D7937D80-B992-42D3-BD92-07E2A919A636}</x14:id>
        </ext>
      </extLst>
    </cfRule>
  </conditionalFormatting>
  <conditionalFormatting sqref="AL207:AM207">
    <cfRule type="dataBar" priority="32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{5D88ED7E-C72C-42E4-A91A-9BBE287C5349}</x14:id>
        </ext>
      </extLst>
    </cfRule>
  </conditionalFormatting>
  <conditionalFormatting sqref="AL208:AM208">
    <cfRule type="dataBar" priority="31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{ED7B3454-1DDA-4973-9915-ECC10AA5FB78}</x14:id>
        </ext>
      </extLst>
    </cfRule>
  </conditionalFormatting>
  <conditionalFormatting sqref="AL209:AM209">
    <cfRule type="dataBar" priority="30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{997FCA05-C5ED-4B7D-B67A-3F36134325CF}</x14:id>
        </ext>
      </extLst>
    </cfRule>
  </conditionalFormatting>
  <conditionalFormatting sqref="AL210:AM210">
    <cfRule type="dataBar" priority="29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{568FC93C-DF4D-403B-94F4-DA666E152DAC}</x14:id>
        </ext>
      </extLst>
    </cfRule>
  </conditionalFormatting>
  <conditionalFormatting sqref="AL211:AM211">
    <cfRule type="dataBar" priority="28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{2A08C751-1BF4-48DF-BA9B-6E78DFAD05DE}</x14:id>
        </ext>
      </extLst>
    </cfRule>
  </conditionalFormatting>
  <conditionalFormatting sqref="AL212:AM212">
    <cfRule type="dataBar" priority="27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{9054FF4E-138A-4C3D-92DE-69FCBE821B65}</x14:id>
        </ext>
      </extLst>
    </cfRule>
  </conditionalFormatting>
  <conditionalFormatting sqref="AL213:AM213">
    <cfRule type="dataBar" priority="26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{AEAF6353-D0EB-4A7D-B90C-BF5CA6874817}</x14:id>
        </ext>
      </extLst>
    </cfRule>
  </conditionalFormatting>
  <conditionalFormatting sqref="AL214:AM214">
    <cfRule type="dataBar" priority="25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{53C9421E-C826-4A72-8B02-764F0C6ADB83}</x14:id>
        </ext>
      </extLst>
    </cfRule>
  </conditionalFormatting>
  <conditionalFormatting sqref="AL215:AM215">
    <cfRule type="dataBar" priority="24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{9F9A4557-0309-47C6-9ABD-346A2F53D357}</x14:id>
        </ext>
      </extLst>
    </cfRule>
  </conditionalFormatting>
  <conditionalFormatting sqref="AL216:AM216">
    <cfRule type="dataBar" priority="23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{F361CAD7-8BD7-4FDE-A5F6-E7362B26DA45}</x14:id>
        </ext>
      </extLst>
    </cfRule>
  </conditionalFormatting>
  <conditionalFormatting sqref="AL217:AM217">
    <cfRule type="dataBar" priority="22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{6E406C70-5FC2-4DF5-A8AC-8E13F867646A}</x14:id>
        </ext>
      </extLst>
    </cfRule>
  </conditionalFormatting>
  <conditionalFormatting sqref="AL218:AM218">
    <cfRule type="dataBar" priority="21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{DEDC5372-E410-493E-AA75-8DDD1F4D9FDA}</x14:id>
        </ext>
      </extLst>
    </cfRule>
  </conditionalFormatting>
  <conditionalFormatting sqref="AL219:AM219">
    <cfRule type="dataBar" priority="20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{FCB75F4D-C59B-4E72-BF4A-47B2B03BE938}</x14:id>
        </ext>
      </extLst>
    </cfRule>
  </conditionalFormatting>
  <conditionalFormatting sqref="AL220:AM220">
    <cfRule type="dataBar" priority="19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{E68B9E43-5133-4F01-9686-A8B1CB7306A3}</x14:id>
        </ext>
      </extLst>
    </cfRule>
  </conditionalFormatting>
  <conditionalFormatting sqref="AL221:AM221">
    <cfRule type="dataBar" priority="37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{6C12D434-829C-4518-BB40-D7DFE592A9C0}</x14:id>
        </ext>
      </extLst>
    </cfRule>
  </conditionalFormatting>
  <conditionalFormatting sqref="AL223:AM223">
    <cfRule type="dataBar" priority="38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{18CA3D7C-3BF9-4168-9C46-2BB70CB408A9}</x14:id>
        </ext>
      </extLst>
    </cfRule>
  </conditionalFormatting>
  <conditionalFormatting sqref="AL224:AM224">
    <cfRule type="dataBar" priority="39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{31BFE919-3BDB-4984-963E-7889E643B232}</x14:id>
        </ext>
      </extLst>
    </cfRule>
  </conditionalFormatting>
  <conditionalFormatting sqref="AL225:AM225">
    <cfRule type="dataBar" priority="40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{301E335D-B320-43D5-BA7C-D0AC73BBAE89}</x14:id>
        </ext>
      </extLst>
    </cfRule>
  </conditionalFormatting>
  <conditionalFormatting sqref="AL226:AM226">
    <cfRule type="dataBar" priority="41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{D6B5D9D9-774D-4547-A891-74141AFF6F9B}</x14:id>
        </ext>
      </extLst>
    </cfRule>
  </conditionalFormatting>
  <conditionalFormatting sqref="AL227:AM227">
    <cfRule type="dataBar" priority="42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{DBA1DD70-3197-488D-A7E0-B7102DD3EDB5}</x14:id>
        </ext>
      </extLst>
    </cfRule>
  </conditionalFormatting>
  <conditionalFormatting sqref="AL228:AM228">
    <cfRule type="dataBar" priority="43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{995E154A-B748-4C2F-AF5B-7A40D1F1C0A4}</x14:id>
        </ext>
      </extLst>
    </cfRule>
  </conditionalFormatting>
  <conditionalFormatting sqref="AL229:AM229">
    <cfRule type="dataBar" priority="18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{61A9E1B2-C033-4FAE-BCFC-DFF85E7550B4}</x14:id>
        </ext>
      </extLst>
    </cfRule>
  </conditionalFormatting>
  <conditionalFormatting sqref="AL230:AM230">
    <cfRule type="dataBar" priority="17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{DEF873E0-97F4-4095-BCBB-B07368DA9875}</x14:id>
        </ext>
      </extLst>
    </cfRule>
  </conditionalFormatting>
  <conditionalFormatting sqref="AL231:AM231">
    <cfRule type="dataBar" priority="16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{D3067A01-54D3-4F4C-8F7B-44640C9C86CD}</x14:id>
        </ext>
      </extLst>
    </cfRule>
  </conditionalFormatting>
  <conditionalFormatting sqref="AL232:AM232">
    <cfRule type="dataBar" priority="15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{A1C01CDE-33D4-43CC-A589-DA9DDC30E59C}</x14:id>
        </ext>
      </extLst>
    </cfRule>
  </conditionalFormatting>
  <conditionalFormatting sqref="AL233:AM233">
    <cfRule type="dataBar" priority="14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{1636BEE5-C786-49AF-9807-D499ED35A849}</x14:id>
        </ext>
      </extLst>
    </cfRule>
  </conditionalFormatting>
  <conditionalFormatting sqref="AL234:AM234">
    <cfRule type="dataBar" priority="13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{5979E275-4184-4966-A21C-D6665C590B86}</x14:id>
        </ext>
      </extLst>
    </cfRule>
  </conditionalFormatting>
  <conditionalFormatting sqref="AL235:AM235">
    <cfRule type="dataBar" priority="44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{AF57E985-F175-48AF-A073-8635D3F71071}</x14:id>
        </ext>
      </extLst>
    </cfRule>
  </conditionalFormatting>
  <conditionalFormatting sqref="AL236:AM236">
    <cfRule type="dataBar" priority="45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{80876F73-6957-41C8-A31A-CE4D2F9AC1E2}</x14:id>
        </ext>
      </extLst>
    </cfRule>
  </conditionalFormatting>
  <conditionalFormatting sqref="AL237:AM237">
    <cfRule type="dataBar" priority="46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{A9D8A294-1467-4370-BEDA-F151E40214D8}</x14:id>
        </ext>
      </extLst>
    </cfRule>
  </conditionalFormatting>
  <conditionalFormatting sqref="AL238:AM238">
    <cfRule type="dataBar" priority="47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{754DB0ED-55B9-4E67-9C97-7AD33E1BE50F}</x14:id>
        </ext>
      </extLst>
    </cfRule>
  </conditionalFormatting>
  <conditionalFormatting sqref="AL239:AM239">
    <cfRule type="dataBar" priority="48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{E3634E09-2AF9-4C4C-BC66-48F7E76C1F59}</x14:id>
        </ext>
      </extLst>
    </cfRule>
  </conditionalFormatting>
  <conditionalFormatting sqref="AL240:AM240">
    <cfRule type="dataBar" priority="49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{19FC85B9-5937-4FC1-BC79-68127E7F52CA}</x14:id>
        </ext>
      </extLst>
    </cfRule>
  </conditionalFormatting>
  <conditionalFormatting sqref="AL241:AM241">
    <cfRule type="dataBar" priority="50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{D325E419-B370-499D-AB38-C1E3211F9D95}</x14:id>
        </ext>
      </extLst>
    </cfRule>
  </conditionalFormatting>
  <conditionalFormatting sqref="AL242:AM242">
    <cfRule type="dataBar" priority="51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{C65141D4-9A88-4FD3-8F4D-AF64E47FA670}</x14:id>
        </ext>
      </extLst>
    </cfRule>
  </conditionalFormatting>
  <conditionalFormatting sqref="AL243:AM243">
    <cfRule type="dataBar" priority="52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{77F46F64-E582-4B07-9AC1-26CA4F65B8BC}</x14:id>
        </ext>
      </extLst>
    </cfRule>
  </conditionalFormatting>
  <conditionalFormatting sqref="AL244:AM244">
    <cfRule type="dataBar" priority="53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{24AAA379-56C5-41AB-A394-CAD8BBA53C5D}</x14:id>
        </ext>
      </extLst>
    </cfRule>
  </conditionalFormatting>
  <conditionalFormatting sqref="AL245:AM245">
    <cfRule type="dataBar" priority="54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{84BC392F-C479-4FE6-95F0-CB372A9C532F}</x14:id>
        </ext>
      </extLst>
    </cfRule>
  </conditionalFormatting>
  <conditionalFormatting sqref="AL246:AM246">
    <cfRule type="dataBar" priority="55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{58C32A40-AF68-4AC2-8CDF-C84F775257E5}</x14:id>
        </ext>
      </extLst>
    </cfRule>
  </conditionalFormatting>
  <conditionalFormatting sqref="AL247:AM247">
    <cfRule type="dataBar" priority="56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{EA3C0A0A-479B-4815-B4C5-E1DD11746F72}</x14:id>
        </ext>
      </extLst>
    </cfRule>
  </conditionalFormatting>
  <conditionalFormatting sqref="AL248:AM248">
    <cfRule type="dataBar" priority="12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{DD148465-0651-4404-B011-DE7FCAB91F33}</x14:id>
        </ext>
      </extLst>
    </cfRule>
  </conditionalFormatting>
  <conditionalFormatting sqref="AL249:AM249">
    <cfRule type="dataBar" priority="57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{45499980-8761-462E-BCFE-E94C4F3EC44B}</x14:id>
        </ext>
      </extLst>
    </cfRule>
  </conditionalFormatting>
  <conditionalFormatting sqref="AL250:AM250">
    <cfRule type="dataBar" priority="58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{F95717B5-6896-4106-8A78-6D952DCD37F1}</x14:id>
        </ext>
      </extLst>
    </cfRule>
  </conditionalFormatting>
  <conditionalFormatting sqref="AL251:AM251">
    <cfRule type="dataBar" priority="59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{112E113E-61AA-4B77-A804-8F6720240B0F}</x14:id>
        </ext>
      </extLst>
    </cfRule>
  </conditionalFormatting>
  <conditionalFormatting sqref="AL252:AM252">
    <cfRule type="dataBar" priority="60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{79A117F8-2558-45FE-8D9A-6BF22FFF749A}</x14:id>
        </ext>
      </extLst>
    </cfRule>
  </conditionalFormatting>
  <conditionalFormatting sqref="AL253:AM253">
    <cfRule type="dataBar" priority="61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{2E0F97B3-E785-4571-9C4E-C975B0253AD4}</x14:id>
        </ext>
      </extLst>
    </cfRule>
  </conditionalFormatting>
  <conditionalFormatting sqref="AL254:AM254">
    <cfRule type="dataBar" priority="62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{FCDF3FCA-B161-4CE4-8255-65B900E35D4D}</x14:id>
        </ext>
      </extLst>
    </cfRule>
  </conditionalFormatting>
  <conditionalFormatting sqref="AL255:AM255">
    <cfRule type="dataBar" priority="63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{73EB4D27-6762-4178-B7C7-DEF8A18B9ED8}</x14:id>
        </ext>
      </extLst>
    </cfRule>
  </conditionalFormatting>
  <conditionalFormatting sqref="AL256:AM256">
    <cfRule type="dataBar" priority="64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{0F62F290-83FE-439B-9514-589A71544BCB}</x14:id>
        </ext>
      </extLst>
    </cfRule>
  </conditionalFormatting>
  <conditionalFormatting sqref="AL257:AM257">
    <cfRule type="dataBar" priority="65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{3E845F80-3DF9-4ACC-9F29-E461854B4533}</x14:id>
        </ext>
      </extLst>
    </cfRule>
  </conditionalFormatting>
  <conditionalFormatting sqref="AL258:AM258">
    <cfRule type="dataBar" priority="11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{CCE4FA8B-C9A8-4365-859F-20A47FDC4AFE}</x14:id>
        </ext>
      </extLst>
    </cfRule>
  </conditionalFormatting>
  <conditionalFormatting sqref="AL259:AM259">
    <cfRule type="dataBar" priority="10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{8B49D980-496A-4BD5-9BFD-70773B228C37}</x14:id>
        </ext>
      </extLst>
    </cfRule>
  </conditionalFormatting>
  <conditionalFormatting sqref="AL260:AM260">
    <cfRule type="dataBar" priority="66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{157F02A7-8D09-4853-9A6A-A15723C11E19}</x14:id>
        </ext>
      </extLst>
    </cfRule>
  </conditionalFormatting>
  <conditionalFormatting sqref="AL261:AM261">
    <cfRule type="dataBar" priority="67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{04751D87-23CC-46F0-ABF6-698B057E211C}</x14:id>
        </ext>
      </extLst>
    </cfRule>
  </conditionalFormatting>
  <conditionalFormatting sqref="AL262:AM262">
    <cfRule type="dataBar" priority="68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{1CF57B59-8DFE-42D3-8241-F149F498D922}</x14:id>
        </ext>
      </extLst>
    </cfRule>
  </conditionalFormatting>
  <conditionalFormatting sqref="AL263:AM263">
    <cfRule type="dataBar" priority="69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{1261C35C-4971-4D19-92E1-D6369BA08BAE}</x14:id>
        </ext>
      </extLst>
    </cfRule>
  </conditionalFormatting>
  <conditionalFormatting sqref="AL264:AM264">
    <cfRule type="dataBar" priority="70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{4EAE5458-AC87-4E98-87FF-D87451DB5E8A}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94EEA8-2642-4BAE-A354-3E046345CA9C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5F5B404F-B327-4375-BC6B-EDBC07C7F289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DFBB193F-F89C-4AAD-B4CD-57176D02E378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D7937D80-B992-42D3-BD92-07E2A919A636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5D88ED7E-C72C-42E4-A91A-9BBE287C5349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ED7B3454-1DDA-4973-9915-ECC10AA5FB78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997FCA05-C5ED-4B7D-B67A-3F36134325CF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568FC93C-DF4D-403B-94F4-DA666E152DAC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2A08C751-1BF4-48DF-BA9B-6E78DFAD05DE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9054FF4E-138A-4C3D-92DE-69FCBE821B65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AEAF6353-D0EB-4A7D-B90C-BF5CA6874817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53C9421E-C826-4A72-8B02-764F0C6ADB83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9F9A4557-0309-47C6-9ABD-346A2F53D357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F361CAD7-8BD7-4FDE-A5F6-E7362B26DA45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6E406C70-5FC2-4DF5-A8AC-8E13F867646A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DEDC5372-E410-493E-AA75-8DDD1F4D9FDA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FCB75F4D-C59B-4E72-BF4A-47B2B03BE938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E68B9E43-5133-4F01-9686-A8B1CB7306A3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6C12D434-829C-4518-BB40-D7DFE592A9C0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18CA3D7C-3BF9-4168-9C46-2BB70CB408A9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31BFE919-3BDB-4984-963E-7889E643B232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301E335D-B320-43D5-BA7C-D0AC73BBAE89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D6B5D9D9-774D-4547-A891-74141AFF6F9B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DBA1DD70-3197-488D-A7E0-B7102DD3EDB5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995E154A-B748-4C2F-AF5B-7A40D1F1C0A4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61A9E1B2-C033-4FAE-BCFC-DFF85E7550B4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DEF873E0-97F4-4095-BCBB-B07368DA9875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D3067A01-54D3-4F4C-8F7B-44640C9C86CD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1C01CDE-33D4-43CC-A589-DA9DDC30E59C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1636BEE5-C786-49AF-9807-D499ED35A849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5979E275-4184-4966-A21C-D6665C590B86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AF57E985-F175-48AF-A073-8635D3F71071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80876F73-6957-41C8-A31A-CE4D2F9AC1E2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A9D8A294-1467-4370-BEDA-F151E40214D8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754DB0ED-55B9-4E67-9C97-7AD33E1BE50F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E3634E09-2AF9-4C4C-BC66-48F7E76C1F59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19FC85B9-5937-4FC1-BC79-68127E7F52CA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D325E419-B370-499D-AB38-C1E3211F9D9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C65141D4-9A88-4FD3-8F4D-AF64E47FA670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77F46F64-E582-4B07-9AC1-26CA4F65B8BC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24AAA379-56C5-41AB-A394-CAD8BBA53C5D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84BC392F-C479-4FE6-95F0-CB372A9C532F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58C32A40-AF68-4AC2-8CDF-C84F775257E5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EA3C0A0A-479B-4815-B4C5-E1DD11746F72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DD148465-0651-4404-B011-DE7FCAB91F33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45499980-8761-462E-BCFE-E94C4F3EC44B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F95717B5-6896-4106-8A78-6D952DCD37F1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112E113E-61AA-4B77-A804-8F6720240B0F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79A117F8-2558-45FE-8D9A-6BF22FFF749A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2E0F97B3-E785-4571-9C4E-C975B0253AD4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FCDF3FCA-B161-4CE4-8255-65B900E35D4D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73EB4D27-6762-4178-B7C7-DEF8A18B9ED8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0F62F290-83FE-439B-9514-589A71544BCB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3E845F80-3DF9-4ACC-9F29-E461854B4533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CCE4FA8B-C9A8-4365-859F-20A47FDC4AFE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B49D980-496A-4BD5-9BFD-70773B228C37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57F02A7-8D09-4853-9A6A-A15723C11E19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04751D87-23CC-46F0-ABF6-698B057E211C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1CF57B59-8DFE-42D3-8241-F149F498D922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1261C35C-4971-4D19-92E1-D6369BA08BAE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4EAE5458-AC87-4E98-87FF-D87451DB5E8A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D311-907F-4C9D-8C34-3635E1A278D0}">
  <dimension ref="A1:AR267"/>
  <sheetViews>
    <sheetView rightToLeft="1" topLeftCell="G1" zoomScale="75" workbookViewId="0">
      <selection activeCell="O5" sqref="O5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6.109375" style="28" bestFit="1" customWidth="1"/>
    <col min="9" max="9" width="26.77734375" style="24" bestFit="1" customWidth="1"/>
    <col min="10" max="10" width="16.33203125" style="24" hidden="1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86.33203125" style="24" bestFit="1" customWidth="1"/>
    <col min="29" max="29" width="16.10937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44140625" style="24" bestFit="1" customWidth="1"/>
    <col min="34" max="34" width="104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137" t="s">
        <v>0</v>
      </c>
      <c r="B1" s="138"/>
      <c r="C1" s="137" t="s">
        <v>1</v>
      </c>
      <c r="D1" s="138"/>
      <c r="E1" s="137" t="s">
        <v>2</v>
      </c>
      <c r="F1" s="13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39" t="s">
        <v>17</v>
      </c>
      <c r="V1" s="14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52011367702</v>
      </c>
      <c r="I2" s="9" t="s">
        <v>263</v>
      </c>
      <c r="J2" s="9"/>
      <c r="K2" s="11" t="str">
        <f t="shared" ref="K2:K65" ca="1" si="0">IF(C2, TODAY(), "" )</f>
        <v/>
      </c>
      <c r="L2" s="12" t="s">
        <v>304</v>
      </c>
      <c r="M2" s="12" t="s">
        <v>305</v>
      </c>
      <c r="N2" s="12"/>
      <c r="O2" s="9">
        <v>5518.2</v>
      </c>
      <c r="P2" s="9">
        <v>1</v>
      </c>
      <c r="Q2" s="13" t="str">
        <f>VLOOKUP(O2, '[1]لیست محصولات 1402'!B:C,2,0)</f>
        <v>هوآنکایو | Peru Huancayo</v>
      </c>
      <c r="R2" s="9" t="s">
        <v>122</v>
      </c>
      <c r="S2" s="12">
        <f>VLOOKUP(O2, '[1]لیست محصولات 1402'!B:F,5,0)</f>
        <v>750</v>
      </c>
      <c r="T2" s="14">
        <f>VLOOKUP(O2, '[1]لیست محصولات 1402'!B:G,6,0)</f>
        <v>8300000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8300000</v>
      </c>
      <c r="Y2" s="17"/>
      <c r="Z2" s="14">
        <f t="shared" ref="Z2:Z65" si="4">X2-Y2</f>
        <v>8300000</v>
      </c>
      <c r="AA2" s="18" t="s">
        <v>85</v>
      </c>
      <c r="AB2" s="12" t="s">
        <v>306</v>
      </c>
      <c r="AC2" s="19" t="s">
        <v>307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میدان قدس خیابان دربند خیابان احمدی زمانی بن بست وصال پلاک۳ زنگ۱  - ریحانه معروف 09101171830</v>
      </c>
    </row>
    <row r="3" spans="1:34" ht="46.95" hidden="1" customHeight="1">
      <c r="A3" s="7"/>
      <c r="B3" s="7"/>
      <c r="C3" s="7"/>
      <c r="D3" s="7"/>
      <c r="E3" s="7"/>
      <c r="F3" s="8"/>
      <c r="G3" s="88"/>
      <c r="H3" s="10"/>
      <c r="I3" s="25"/>
      <c r="J3" s="9"/>
      <c r="K3" s="11"/>
      <c r="L3" s="12"/>
      <c r="M3" s="12"/>
      <c r="N3" s="12"/>
      <c r="O3" s="90"/>
      <c r="P3" s="88"/>
      <c r="Q3" s="13"/>
      <c r="R3" s="9"/>
      <c r="S3" s="12"/>
      <c r="T3" s="14"/>
      <c r="U3" s="15"/>
      <c r="V3" s="16"/>
      <c r="W3" s="12"/>
      <c r="X3" s="14"/>
      <c r="Y3" s="17"/>
      <c r="Z3" s="14"/>
      <c r="AA3" s="18"/>
      <c r="AB3" s="12"/>
      <c r="AC3" s="19"/>
      <c r="AD3" s="20"/>
      <c r="AE3" s="19"/>
      <c r="AF3" s="21"/>
      <c r="AG3" s="22"/>
      <c r="AH3" s="23"/>
    </row>
    <row r="4" spans="1:34" ht="39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2</v>
      </c>
      <c r="H4" s="10">
        <v>52026587802</v>
      </c>
      <c r="I4" s="25" t="s">
        <v>312</v>
      </c>
      <c r="J4" s="9"/>
      <c r="K4" s="11" t="str">
        <f t="shared" ca="1" si="0"/>
        <v/>
      </c>
      <c r="L4" s="12" t="s">
        <v>313</v>
      </c>
      <c r="M4" s="12" t="s">
        <v>314</v>
      </c>
      <c r="N4" s="12"/>
      <c r="O4" s="9">
        <v>5511.22</v>
      </c>
      <c r="P4" s="9">
        <v>1</v>
      </c>
      <c r="Q4" s="69" t="str">
        <f>VLOOKUP(O4, '[1]لیست محصولات 1402'!B:C,2,0)</f>
        <v>هامبلا(رست دمی) | Hambella( Filter Roast)</v>
      </c>
      <c r="R4" s="9"/>
      <c r="S4" s="12">
        <f>VLOOKUP(O4, '[1]لیست محصولات 1402'!B:F,5,0)</f>
        <v>750</v>
      </c>
      <c r="T4" s="14">
        <f>VLOOKUP(O4, '[1]لیست محصولات 1402'!B:G,6,0)</f>
        <v>11850000</v>
      </c>
      <c r="U4" s="15"/>
      <c r="V4" s="16">
        <f t="shared" si="1"/>
        <v>0</v>
      </c>
      <c r="W4" s="12">
        <f t="shared" si="2"/>
        <v>1</v>
      </c>
      <c r="X4" s="14">
        <f t="shared" si="3"/>
        <v>11850000</v>
      </c>
      <c r="Y4" s="17"/>
      <c r="Z4" s="14">
        <f t="shared" si="4"/>
        <v>11850000</v>
      </c>
      <c r="AA4" s="18" t="s">
        <v>315</v>
      </c>
      <c r="AB4" s="12" t="s">
        <v>316</v>
      </c>
      <c r="AC4" s="19" t="s">
        <v>317</v>
      </c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کرج کرج، بعد از زیرگذر مترو کرج، شهرک بنفشه، بلوار آخوندی، کوچه اولیایی، پلاک ۱۰، واحد ۵  - امیرحسین هادی 09107891219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66">
        <v>3</v>
      </c>
      <c r="H5" s="67"/>
      <c r="I5" s="68" t="s">
        <v>318</v>
      </c>
      <c r="J5" s="9"/>
      <c r="K5" s="11" t="str">
        <f t="shared" ca="1" si="0"/>
        <v/>
      </c>
      <c r="L5" s="12" t="s">
        <v>319</v>
      </c>
      <c r="M5" s="12" t="s">
        <v>320</v>
      </c>
      <c r="N5" s="12"/>
      <c r="O5" s="9">
        <v>5501.3</v>
      </c>
      <c r="P5" s="9">
        <v>4</v>
      </c>
      <c r="Q5" s="13" t="str">
        <f>VLOOKUP(O5, '[1]لیست محصولات 1402'!B:C,2,0)</f>
        <v>ورتکس | Vortex</v>
      </c>
      <c r="R5" s="9"/>
      <c r="S5" s="12">
        <f>VLOOKUP(O5, '[1]لیست محصولات 1402'!B:F,5,0)</f>
        <v>4000</v>
      </c>
      <c r="T5" s="14">
        <f>VLOOKUP(O5, '[1]لیست محصولات 1402'!B:G,6,0)</f>
        <v>41600000</v>
      </c>
      <c r="U5" s="15"/>
      <c r="V5" s="16">
        <f t="shared" si="1"/>
        <v>0</v>
      </c>
      <c r="W5" s="12">
        <f t="shared" si="2"/>
        <v>4</v>
      </c>
      <c r="X5" s="14">
        <f t="shared" si="3"/>
        <v>166400000</v>
      </c>
      <c r="Y5" s="17"/>
      <c r="Z5" s="14">
        <f t="shared" si="4"/>
        <v>166400000</v>
      </c>
      <c r="AA5" s="18" t="s">
        <v>168</v>
      </c>
      <c r="AB5" s="12" t="s">
        <v>423</v>
      </c>
      <c r="AC5" s="19" t="s">
        <v>424</v>
      </c>
      <c r="AD5" s="20"/>
      <c r="AE5" s="70" t="s">
        <v>422</v>
      </c>
      <c r="AF5" s="21"/>
      <c r="AG5" s="22" t="str">
        <f t="shared" si="5"/>
        <v>TRUE</v>
      </c>
      <c r="AH5" s="23" t="str">
        <f t="shared" si="6"/>
        <v>قم خيابان اقاقيا نبش سجاد شرقي   - احسان  روح افزا 09124520454</v>
      </c>
    </row>
    <row r="6" spans="1:34" ht="22.2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1402'!B:C,2,0)</f>
        <v>#N/A</v>
      </c>
      <c r="R6" s="9"/>
      <c r="S6" s="12" t="e">
        <f>VLOOKUP(O6, '[1]لیست محصولات 1402'!B:F,5,0)</f>
        <v>#N/A</v>
      </c>
      <c r="T6" s="14" t="e">
        <f>VLOOKUP(O6, '[1]لیست محصولات 1402'!B:G,6,0)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2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1402'!B:C,2,0)</f>
        <v>#N/A</v>
      </c>
      <c r="R7" s="9"/>
      <c r="S7" s="12" t="e">
        <f>VLOOKUP(O7, '[1]لیست محصولات 1402'!B:F,5,0)</f>
        <v>#N/A</v>
      </c>
      <c r="T7" s="14" t="e">
        <f>VLOOKUP(O7, '[1]لیست محصولات 1402'!B:G,6,0)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2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1402'!B:C,2,0)</f>
        <v>#N/A</v>
      </c>
      <c r="R8" s="9"/>
      <c r="S8" s="12" t="e">
        <f>VLOOKUP(O8, '[1]لیست محصولات 1402'!B:F,5,0)</f>
        <v>#N/A</v>
      </c>
      <c r="T8" s="14" t="e">
        <f>VLOOKUP(O8, '[1]لیست محصولات 1402'!B:G,6,0)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2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2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1402'!B:C,2,0)</f>
        <v>#N/A</v>
      </c>
      <c r="R9" s="9"/>
      <c r="S9" s="12" t="e">
        <f>VLOOKUP(O9, '[1]لیست محصولات 1402'!B:F,5,0)</f>
        <v>#N/A</v>
      </c>
      <c r="T9" s="14" t="e">
        <f>VLOOKUP(O9, '[1]لیست محصولات 1402'!B:G,6,0)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2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1402'!B:C,2,0)</f>
        <v>#N/A</v>
      </c>
      <c r="R10" s="9"/>
      <c r="S10" s="12" t="e">
        <f>VLOOKUP(O10, '[1]لیست محصولات 1402'!B:F,5,0)</f>
        <v>#N/A</v>
      </c>
      <c r="T10" s="14" t="e">
        <f>VLOOKUP(O10, '[1]لیست محصولات 1402'!B:G,6,0)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2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1402'!B:C,2,0)</f>
        <v>#N/A</v>
      </c>
      <c r="R11" s="9"/>
      <c r="S11" s="12" t="e">
        <f>VLOOKUP(O11, '[1]لیست محصولات 1402'!B:F,5,0)</f>
        <v>#N/A</v>
      </c>
      <c r="T11" s="14" t="e">
        <f>VLOOKUP(O11, '[1]لیست محصولات 1402'!B:G,6,0)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2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1402'!B:C,2,0)</f>
        <v>#N/A</v>
      </c>
      <c r="R12" s="9"/>
      <c r="S12" s="12" t="e">
        <f>VLOOKUP(O12, '[1]لیست محصولات 1402'!B:F,5,0)</f>
        <v>#N/A</v>
      </c>
      <c r="T12" s="14" t="e">
        <f>VLOOKUP(O12, '[1]لیست محصولات 1402'!B:G,6,0)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2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1402'!B:C,2,0)</f>
        <v>#N/A</v>
      </c>
      <c r="R13" s="9"/>
      <c r="S13" s="12" t="e">
        <f>VLOOKUP(O13, '[1]لیست محصولات 1402'!B:F,5,0)</f>
        <v>#N/A</v>
      </c>
      <c r="T13" s="14" t="e">
        <f>VLOOKUP(O13, '[1]لیست محصولات 1402'!B:G,6,0)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2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1402'!B:C,2,0)</f>
        <v>#N/A</v>
      </c>
      <c r="R14" s="9"/>
      <c r="S14" s="12" t="e">
        <f>VLOOKUP(O14, '[1]لیست محصولات 1402'!B:F,5,0)</f>
        <v>#N/A</v>
      </c>
      <c r="T14" s="14" t="e">
        <f>VLOOKUP(O14, '[1]لیست محصولات 1402'!B:G,6,0)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2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1402'!B:C,2,0)</f>
        <v>#N/A</v>
      </c>
      <c r="R15" s="9"/>
      <c r="S15" s="12" t="e">
        <f>VLOOKUP(O15, '[1]لیست محصولات 1402'!B:F,5,0)</f>
        <v>#N/A</v>
      </c>
      <c r="T15" s="14" t="e">
        <f>VLOOKUP(O15, '[1]لیست محصولات 1402'!B:G,6,0)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2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1402'!B:C,2,0)</f>
        <v>#N/A</v>
      </c>
      <c r="R16" s="9"/>
      <c r="S16" s="12" t="e">
        <f>VLOOKUP(O16, '[1]لیست محصولات 1402'!B:F,5,0)</f>
        <v>#N/A</v>
      </c>
      <c r="T16" s="14" t="e">
        <f>VLOOKUP(O16, '[1]لیست محصولات 1402'!B:G,6,0)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2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2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1402'!B:C,2,0)</f>
        <v>#N/A</v>
      </c>
      <c r="R17" s="9"/>
      <c r="S17" s="12" t="e">
        <f>VLOOKUP(O17, '[1]لیست محصولات 1402'!B:F,5,0)</f>
        <v>#N/A</v>
      </c>
      <c r="T17" s="14" t="e">
        <f>VLOOKUP(O17, '[1]لیست محصولات 1402'!B:G,6,0)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2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1402'!B:C,2,0)</f>
        <v>#N/A</v>
      </c>
      <c r="R18" s="9"/>
      <c r="S18" s="12" t="e">
        <f>VLOOKUP(O18, '[1]لیست محصولات 1402'!B:F,5,0)</f>
        <v>#N/A</v>
      </c>
      <c r="T18" s="14" t="e">
        <f>VLOOKUP(O18, '[1]لیست محصولات 1402'!B:G,6,0)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2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2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1402'!B:C,2,0)</f>
        <v>#N/A</v>
      </c>
      <c r="R19" s="9"/>
      <c r="S19" s="12" t="e">
        <f>VLOOKUP(O19, '[1]لیست محصولات 1402'!B:F,5,0)</f>
        <v>#N/A</v>
      </c>
      <c r="T19" s="14" t="e">
        <f>VLOOKUP(O19, '[1]لیست محصولات 1402'!B:G,6,0)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2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1402'!B:C,2,0)</f>
        <v>#N/A</v>
      </c>
      <c r="R20" s="9"/>
      <c r="S20" s="12" t="e">
        <f>VLOOKUP(O20, '[1]لیست محصولات 1402'!B:F,5,0)</f>
        <v>#N/A</v>
      </c>
      <c r="T20" s="14" t="e">
        <f>VLOOKUP(O20, '[1]لیست محصولات 1402'!B:G,6,0)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2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1402'!B:C,2,0)</f>
        <v>#N/A</v>
      </c>
      <c r="R21" s="9"/>
      <c r="S21" s="12" t="e">
        <f>VLOOKUP(O21, '[1]لیست محصولات 1402'!B:F,5,0)</f>
        <v>#N/A</v>
      </c>
      <c r="T21" s="14" t="e">
        <f>VLOOKUP(O21, '[1]لیست محصولات 1402'!B:G,6,0)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2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1402'!B:C,2,0)</f>
        <v>#N/A</v>
      </c>
      <c r="R22" s="9"/>
      <c r="S22" s="12" t="e">
        <f>VLOOKUP(O22, '[1]لیست محصولات 1402'!B:F,5,0)</f>
        <v>#N/A</v>
      </c>
      <c r="T22" s="14" t="e">
        <f>VLOOKUP(O22, '[1]لیست محصولات 1402'!B:G,6,0)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2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1402'!B:C,2,0)</f>
        <v>#N/A</v>
      </c>
      <c r="R23" s="9"/>
      <c r="S23" s="12" t="e">
        <f>VLOOKUP(O23, '[1]لیست محصولات 1402'!B:F,5,0)</f>
        <v>#N/A</v>
      </c>
      <c r="T23" s="14" t="e">
        <f>VLOOKUP(O23, '[1]لیست محصولات 1402'!B:G,6,0)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2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1402'!B:C,2,0)</f>
        <v>#N/A</v>
      </c>
      <c r="R24" s="9"/>
      <c r="S24" s="12" t="e">
        <f>VLOOKUP(O24, '[1]لیست محصولات 1402'!B:F,5,0)</f>
        <v>#N/A</v>
      </c>
      <c r="T24" s="14" t="e">
        <f>VLOOKUP(O24, '[1]لیست محصولات 1402'!B:G,6,0)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2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1402'!B:C,2,0)</f>
        <v>#N/A</v>
      </c>
      <c r="R25" s="9"/>
      <c r="S25" s="12" t="e">
        <f>VLOOKUP(O25, '[1]لیست محصولات 1402'!B:F,5,0)</f>
        <v>#N/A</v>
      </c>
      <c r="T25" s="14" t="e">
        <f>VLOOKUP(O25, '[1]لیست محصولات 1402'!B:G,6,0)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2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1402'!B:C,2,0)</f>
        <v>#N/A</v>
      </c>
      <c r="R26" s="9"/>
      <c r="S26" s="12" t="e">
        <f>VLOOKUP(O26, '[1]لیست محصولات 1402'!B:F,5,0)</f>
        <v>#N/A</v>
      </c>
      <c r="T26" s="14" t="e">
        <f>VLOOKUP(O26, '[1]لیست محصولات 1402'!B:G,6,0)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2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1402'!B:C,2,0)</f>
        <v>#N/A</v>
      </c>
      <c r="R27" s="9"/>
      <c r="S27" s="12" t="e">
        <f>VLOOKUP(O27, '[1]لیست محصولات 1402'!B:F,5,0)</f>
        <v>#N/A</v>
      </c>
      <c r="T27" s="14" t="e">
        <f>VLOOKUP(O27, '[1]لیست محصولات 1402'!B:G,6,0)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2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1402'!B:C,2,0)</f>
        <v>#N/A</v>
      </c>
      <c r="R28" s="9"/>
      <c r="S28" s="12" t="e">
        <f>VLOOKUP(O28, '[1]لیست محصولات 1402'!B:F,5,0)</f>
        <v>#N/A</v>
      </c>
      <c r="T28" s="14" t="e">
        <f>VLOOKUP(O28, '[1]لیست محصولات 1402'!B:G,6,0)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2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1402'!B:C,2,0)</f>
        <v>#N/A</v>
      </c>
      <c r="R29" s="9"/>
      <c r="S29" s="12" t="e">
        <f>VLOOKUP(O29, '[1]لیست محصولات 1402'!B:F,5,0)</f>
        <v>#N/A</v>
      </c>
      <c r="T29" s="14" t="e">
        <f>VLOOKUP(O29, '[1]لیست محصولات 1402'!B:G,6,0)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2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1402'!B:C,2,0)</f>
        <v>#N/A</v>
      </c>
      <c r="R30" s="9"/>
      <c r="S30" s="12" t="e">
        <f>VLOOKUP(O30, '[1]لیست محصولات 1402'!B:F,5,0)</f>
        <v>#N/A</v>
      </c>
      <c r="T30" s="14" t="e">
        <f>VLOOKUP(O30, '[1]لیست محصولات 1402'!B:G,6,0)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2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1402'!B:C,2,0)</f>
        <v>#N/A</v>
      </c>
      <c r="R31" s="9"/>
      <c r="S31" s="12" t="e">
        <f>VLOOKUP(O31, '[1]لیست محصولات 1402'!B:F,5,0)</f>
        <v>#N/A</v>
      </c>
      <c r="T31" s="14" t="e">
        <f>VLOOKUP(O31, '[1]لیست محصولات 1402'!B:G,6,0)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2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1402'!B:C,2,0)</f>
        <v>#N/A</v>
      </c>
      <c r="R32" s="9"/>
      <c r="S32" s="12" t="e">
        <f>VLOOKUP(O32, '[1]لیست محصولات 1402'!B:F,5,0)</f>
        <v>#N/A</v>
      </c>
      <c r="T32" s="14" t="e">
        <f>VLOOKUP(O32, '[1]لیست محصولات 1402'!B:G,6,0)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2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1402'!B:C,2,0)</f>
        <v>#N/A</v>
      </c>
      <c r="R33" s="9"/>
      <c r="S33" s="12" t="e">
        <f>VLOOKUP(O33, '[1]لیست محصولات 1402'!B:F,5,0)</f>
        <v>#N/A</v>
      </c>
      <c r="T33" s="14" t="e">
        <f>VLOOKUP(O33, '[1]لیست محصولات 1402'!B:G,6,0)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2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1402'!B:C,2,0)</f>
        <v>#N/A</v>
      </c>
      <c r="R34" s="9"/>
      <c r="S34" s="12" t="e">
        <f>VLOOKUP(O34, '[1]لیست محصولات 1402'!B:F,5,0)</f>
        <v>#N/A</v>
      </c>
      <c r="T34" s="14" t="e">
        <f>VLOOKUP(O34, '[1]لیست محصولات 1402'!B:G,6,0)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2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1402'!B:C,2,0)</f>
        <v>#N/A</v>
      </c>
      <c r="R35" s="9"/>
      <c r="S35" s="12" t="e">
        <f>VLOOKUP(O35, '[1]لیست محصولات 1402'!B:F,5,0)</f>
        <v>#N/A</v>
      </c>
      <c r="T35" s="14" t="e">
        <f>VLOOKUP(O35, '[1]لیست محصولات 1402'!B:G,6,0)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2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1402'!B:C,2,0)</f>
        <v>#N/A</v>
      </c>
      <c r="R36" s="9"/>
      <c r="S36" s="12" t="e">
        <f>VLOOKUP(O36, '[1]لیست محصولات 1402'!B:F,5,0)</f>
        <v>#N/A</v>
      </c>
      <c r="T36" s="14" t="e">
        <f>VLOOKUP(O36, '[1]لیست محصولات 1402'!B:G,6,0)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2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1402'!B:C,2,0)</f>
        <v>#N/A</v>
      </c>
      <c r="R37" s="9"/>
      <c r="S37" s="12" t="e">
        <f>VLOOKUP(O37, '[1]لیست محصولات 1402'!B:F,5,0)</f>
        <v>#N/A</v>
      </c>
      <c r="T37" s="14" t="e">
        <f>VLOOKUP(O37, '[1]لیست محصولات 1402'!B:G,6,0)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2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1402'!B:C,2,0)</f>
        <v>#N/A</v>
      </c>
      <c r="R38" s="9"/>
      <c r="S38" s="12" t="e">
        <f>VLOOKUP(O38, '[1]لیست محصولات 1402'!B:F,5,0)</f>
        <v>#N/A</v>
      </c>
      <c r="T38" s="14" t="e">
        <f>VLOOKUP(O38, '[1]لیست محصولات 1402'!B:G,6,0)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2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1402'!B:C,2,0)</f>
        <v>#N/A</v>
      </c>
      <c r="R39" s="9"/>
      <c r="S39" s="12" t="e">
        <f>VLOOKUP(O39, '[1]لیست محصولات 1402'!B:F,5,0)</f>
        <v>#N/A</v>
      </c>
      <c r="T39" s="14" t="e">
        <f>VLOOKUP(O39, '[1]لیست محصولات 1402'!B:G,6,0)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2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1402'!B:C,2,0)</f>
        <v>#N/A</v>
      </c>
      <c r="R40" s="9"/>
      <c r="S40" s="12" t="e">
        <f>VLOOKUP(O40, '[1]لیست محصولات 1402'!B:F,5,0)</f>
        <v>#N/A</v>
      </c>
      <c r="T40" s="14" t="e">
        <f>VLOOKUP(O40, '[1]لیست محصولات 1402'!B:G,6,0)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2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1402'!B:C,2,0)</f>
        <v>#N/A</v>
      </c>
      <c r="R41" s="9"/>
      <c r="S41" s="12" t="e">
        <f>VLOOKUP(O41, '[1]لیست محصولات 1402'!B:F,5,0)</f>
        <v>#N/A</v>
      </c>
      <c r="T41" s="14" t="e">
        <f>VLOOKUP(O41, '[1]لیست محصولات 1402'!B:G,6,0)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2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1402'!B:C,2,0)</f>
        <v>#N/A</v>
      </c>
      <c r="R42" s="9"/>
      <c r="S42" s="12" t="e">
        <f>VLOOKUP(O42, '[1]لیست محصولات 1402'!B:F,5,0)</f>
        <v>#N/A</v>
      </c>
      <c r="T42" s="14" t="e">
        <f>VLOOKUP(O42, '[1]لیست محصولات 1402'!B:G,6,0)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2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1402'!B:C,2,0)</f>
        <v>#N/A</v>
      </c>
      <c r="R43" s="9"/>
      <c r="S43" s="12" t="e">
        <f>VLOOKUP(O43, '[1]لیست محصولات 1402'!B:F,5,0)</f>
        <v>#N/A</v>
      </c>
      <c r="T43" s="14" t="e">
        <f>VLOOKUP(O43, '[1]لیست محصولات 1402'!B:G,6,0)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2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1402'!B:C,2,0)</f>
        <v>#N/A</v>
      </c>
      <c r="R44" s="9"/>
      <c r="S44" s="12" t="e">
        <f>VLOOKUP(O44, '[1]لیست محصولات 1402'!B:F,5,0)</f>
        <v>#N/A</v>
      </c>
      <c r="T44" s="14" t="e">
        <f>VLOOKUP(O44, '[1]لیست محصولات 1402'!B:G,6,0)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2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1402'!B:C,2,0)</f>
        <v>#N/A</v>
      </c>
      <c r="R45" s="9"/>
      <c r="S45" s="12" t="e">
        <f>VLOOKUP(O45, '[1]لیست محصولات 1402'!B:F,5,0)</f>
        <v>#N/A</v>
      </c>
      <c r="T45" s="14" t="e">
        <f>VLOOKUP(O45, '[1]لیست محصولات 1402'!B:G,6,0)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2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1402'!B:C,2,0)</f>
        <v>#N/A</v>
      </c>
      <c r="R46" s="9"/>
      <c r="S46" s="12" t="e">
        <f>VLOOKUP(O46, '[1]لیست محصولات 1402'!B:F,5,0)</f>
        <v>#N/A</v>
      </c>
      <c r="T46" s="14" t="e">
        <f>VLOOKUP(O46, '[1]لیست محصولات 1402'!B:G,6,0)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2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1402'!B:C,2,0)</f>
        <v>#N/A</v>
      </c>
      <c r="R47" s="9"/>
      <c r="S47" s="12" t="e">
        <f>VLOOKUP(O47, '[1]لیست محصولات 1402'!B:F,5,0)</f>
        <v>#N/A</v>
      </c>
      <c r="T47" s="14" t="e">
        <f>VLOOKUP(O47, '[1]لیست محصولات 1402'!B:G,6,0)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2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1402'!B:C,2,0)</f>
        <v>#N/A</v>
      </c>
      <c r="R48" s="9"/>
      <c r="S48" s="12" t="e">
        <f>VLOOKUP(O48, '[1]لیست محصولات 1402'!B:F,5,0)</f>
        <v>#N/A</v>
      </c>
      <c r="T48" s="14" t="e">
        <f>VLOOKUP(O48, '[1]لیست محصولات 1402'!B:G,6,0)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2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1402'!B:C,2,0)</f>
        <v>#N/A</v>
      </c>
      <c r="R49" s="9"/>
      <c r="S49" s="12" t="e">
        <f>VLOOKUP(O49, '[1]لیست محصولات 1402'!B:F,5,0)</f>
        <v>#N/A</v>
      </c>
      <c r="T49" s="14" t="e">
        <f>VLOOKUP(O49, '[1]لیست محصولات 1402'!B:G,6,0)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2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1402'!B:C,2,0)</f>
        <v>#N/A</v>
      </c>
      <c r="R50" s="9"/>
      <c r="S50" s="12" t="e">
        <f>VLOOKUP(O50, '[1]لیست محصولات 1402'!B:F,5,0)</f>
        <v>#N/A</v>
      </c>
      <c r="T50" s="14" t="e">
        <f>VLOOKUP(O50, '[1]لیست محصولات 1402'!B:G,6,0)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2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1402'!B:C,2,0)</f>
        <v>#N/A</v>
      </c>
      <c r="R51" s="9"/>
      <c r="S51" s="12" t="e">
        <f>VLOOKUP(O51, '[1]لیست محصولات 1402'!B:F,5,0)</f>
        <v>#N/A</v>
      </c>
      <c r="T51" s="14" t="e">
        <f>VLOOKUP(O51, '[1]لیست محصولات 1402'!B:G,6,0)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2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1402'!B:C,2,0)</f>
        <v>#N/A</v>
      </c>
      <c r="R52" s="9"/>
      <c r="S52" s="12" t="e">
        <f>VLOOKUP(O52, '[1]لیست محصولات 1402'!B:F,5,0)</f>
        <v>#N/A</v>
      </c>
      <c r="T52" s="14" t="e">
        <f>VLOOKUP(O52, '[1]لیست محصولات 1402'!B:G,6,0)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2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1402'!B:C,2,0)</f>
        <v>#N/A</v>
      </c>
      <c r="R53" s="9"/>
      <c r="S53" s="12" t="e">
        <f>VLOOKUP(O53, '[1]لیست محصولات 1402'!B:F,5,0)</f>
        <v>#N/A</v>
      </c>
      <c r="T53" s="14" t="e">
        <f>VLOOKUP(O53, '[1]لیست محصولات 1402'!B:G,6,0)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2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1402'!B:C,2,0)</f>
        <v>#N/A</v>
      </c>
      <c r="R54" s="9"/>
      <c r="S54" s="12" t="e">
        <f>VLOOKUP(O54, '[1]لیست محصولات 1402'!B:F,5,0)</f>
        <v>#N/A</v>
      </c>
      <c r="T54" s="14" t="e">
        <f>VLOOKUP(O54, '[1]لیست محصولات 1402'!B:G,6,0)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2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1402'!B:C,2,0)</f>
        <v>#N/A</v>
      </c>
      <c r="R55" s="9"/>
      <c r="S55" s="12" t="e">
        <f>VLOOKUP(O55, '[1]لیست محصولات 1402'!B:F,5,0)</f>
        <v>#N/A</v>
      </c>
      <c r="T55" s="14" t="e">
        <f>VLOOKUP(O55, '[1]لیست محصولات 1402'!B:G,6,0)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2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1402'!B:C,2,0)</f>
        <v>#N/A</v>
      </c>
      <c r="R56" s="9"/>
      <c r="S56" s="12" t="e">
        <f>VLOOKUP(O56, '[1]لیست محصولات 1402'!B:F,5,0)</f>
        <v>#N/A</v>
      </c>
      <c r="T56" s="14" t="e">
        <f>VLOOKUP(O56, '[1]لیست محصولات 1402'!B:G,6,0)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2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1402'!B:C,2,0)</f>
        <v>#N/A</v>
      </c>
      <c r="R57" s="9"/>
      <c r="S57" s="12" t="e">
        <f>VLOOKUP(O57, '[1]لیست محصولات 1402'!B:F,5,0)</f>
        <v>#N/A</v>
      </c>
      <c r="T57" s="14" t="e">
        <f>VLOOKUP(O57, '[1]لیست محصولات 1402'!B:G,6,0)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2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1402'!B:C,2,0)</f>
        <v>#N/A</v>
      </c>
      <c r="R58" s="9"/>
      <c r="S58" s="12" t="e">
        <f>VLOOKUP(O58, '[1]لیست محصولات 1402'!B:F,5,0)</f>
        <v>#N/A</v>
      </c>
      <c r="T58" s="14" t="e">
        <f>VLOOKUP(O58, '[1]لیست محصولات 1402'!B:G,6,0)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2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1402'!B:C,2,0)</f>
        <v>#N/A</v>
      </c>
      <c r="R59" s="9"/>
      <c r="S59" s="12" t="e">
        <f>VLOOKUP(O59, '[1]لیست محصولات 1402'!B:F,5,0)</f>
        <v>#N/A</v>
      </c>
      <c r="T59" s="14" t="e">
        <f>VLOOKUP(O59, '[1]لیست محصولات 1402'!B:G,6,0)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2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1402'!B:C,2,0)</f>
        <v>#N/A</v>
      </c>
      <c r="R60" s="9"/>
      <c r="S60" s="12" t="e">
        <f>VLOOKUP(O60, '[1]لیست محصولات 1402'!B:F,5,0)</f>
        <v>#N/A</v>
      </c>
      <c r="T60" s="14" t="e">
        <f>VLOOKUP(O60, '[1]لیست محصولات 1402'!B:G,6,0)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2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1402'!B:C,2,0)</f>
        <v>#N/A</v>
      </c>
      <c r="R61" s="9"/>
      <c r="S61" s="12" t="e">
        <f>VLOOKUP(O61, '[1]لیست محصولات 1402'!B:F,5,0)</f>
        <v>#N/A</v>
      </c>
      <c r="T61" s="14" t="e">
        <f>VLOOKUP(O61, '[1]لیست محصولات 1402'!B:G,6,0)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2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1402'!B:C,2,0)</f>
        <v>#N/A</v>
      </c>
      <c r="R62" s="9"/>
      <c r="S62" s="12" t="e">
        <f>VLOOKUP(O62, '[1]لیست محصولات 1402'!B:F,5,0)</f>
        <v>#N/A</v>
      </c>
      <c r="T62" s="14" t="e">
        <f>VLOOKUP(O62, '[1]لیست محصولات 1402'!B:G,6,0)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2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1402'!B:C,2,0)</f>
        <v>#N/A</v>
      </c>
      <c r="R63" s="9"/>
      <c r="S63" s="12" t="e">
        <f>VLOOKUP(O63, '[1]لیست محصولات 1402'!B:F,5,0)</f>
        <v>#N/A</v>
      </c>
      <c r="T63" s="14" t="e">
        <f>VLOOKUP(O63, '[1]لیست محصولات 1402'!B:G,6,0)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2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1402'!B:C,2,0)</f>
        <v>#N/A</v>
      </c>
      <c r="R64" s="9"/>
      <c r="S64" s="12" t="e">
        <f>VLOOKUP(O64, '[1]لیست محصولات 1402'!B:F,5,0)</f>
        <v>#N/A</v>
      </c>
      <c r="T64" s="14" t="e">
        <f>VLOOKUP(O64, '[1]لیست محصولات 1402'!B:G,6,0)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2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1402'!B:C,2,0)</f>
        <v>#N/A</v>
      </c>
      <c r="R65" s="9"/>
      <c r="S65" s="12" t="e">
        <f>VLOOKUP(O65, '[1]لیست محصولات 1402'!B:F,5,0)</f>
        <v>#N/A</v>
      </c>
      <c r="T65" s="14" t="e">
        <f>VLOOKUP(O65, '[1]لیست محصولات 1402'!B:G,6,0)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2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1402'!B:C,2,0)</f>
        <v>#N/A</v>
      </c>
      <c r="R66" s="9"/>
      <c r="S66" s="12" t="e">
        <f>VLOOKUP(O66, '[1]لیست محصولات 1402'!B:F,5,0)</f>
        <v>#N/A</v>
      </c>
      <c r="T66" s="14" t="e">
        <f>VLOOKUP(O66, '[1]لیست محصولات 1402'!B:G,6,0)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2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1402'!B:C,2,0)</f>
        <v>#N/A</v>
      </c>
      <c r="R67" s="9"/>
      <c r="S67" s="12" t="e">
        <f>VLOOKUP(O67, '[1]لیست محصولات 1402'!B:F,5,0)</f>
        <v>#N/A</v>
      </c>
      <c r="T67" s="14" t="e">
        <f>VLOOKUP(O67, '[1]لیست محصولات 1402'!B:G,6,0)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2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1402'!B:C,2,0)</f>
        <v>#N/A</v>
      </c>
      <c r="R68" s="9"/>
      <c r="S68" s="12" t="e">
        <f>VLOOKUP(O68, '[1]لیست محصولات 1402'!B:F,5,0)</f>
        <v>#N/A</v>
      </c>
      <c r="T68" s="14" t="e">
        <f>VLOOKUP(O68, '[1]لیست محصولات 1402'!B:G,6,0)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2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1402'!B:C,2,0)</f>
        <v>#N/A</v>
      </c>
      <c r="R69" s="9"/>
      <c r="S69" s="12" t="e">
        <f>VLOOKUP(O69, '[1]لیست محصولات 1402'!B:F,5,0)</f>
        <v>#N/A</v>
      </c>
      <c r="T69" s="14" t="e">
        <f>VLOOKUP(O69, '[1]لیست محصولات 1402'!B:G,6,0)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2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1402'!B:C,2,0)</f>
        <v>#N/A</v>
      </c>
      <c r="R70" s="9"/>
      <c r="S70" s="12" t="e">
        <f>VLOOKUP(O70, '[1]لیست محصولات 1402'!B:F,5,0)</f>
        <v>#N/A</v>
      </c>
      <c r="T70" s="14" t="e">
        <f>VLOOKUP(O70, '[1]لیست محصولات 1402'!B:G,6,0)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2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1402'!B:C,2,0)</f>
        <v>#N/A</v>
      </c>
      <c r="R71" s="9"/>
      <c r="S71" s="12" t="e">
        <f>VLOOKUP(O71, '[1]لیست محصولات 1402'!B:F,5,0)</f>
        <v>#N/A</v>
      </c>
      <c r="T71" s="14" t="e">
        <f>VLOOKUP(O71, '[1]لیست محصولات 1402'!B:G,6,0)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2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1402'!B:C,2,0)</f>
        <v>#N/A</v>
      </c>
      <c r="R72" s="9"/>
      <c r="S72" s="12" t="e">
        <f>VLOOKUP(O72, '[1]لیست محصولات 1402'!B:F,5,0)</f>
        <v>#N/A</v>
      </c>
      <c r="T72" s="14" t="e">
        <f>VLOOKUP(O72, '[1]لیست محصولات 1402'!B:G,6,0)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2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1402'!B:C,2,0)</f>
        <v>#N/A</v>
      </c>
      <c r="R73" s="9"/>
      <c r="S73" s="12" t="e">
        <f>VLOOKUP(O73, '[1]لیست محصولات 1402'!B:F,5,0)</f>
        <v>#N/A</v>
      </c>
      <c r="T73" s="14" t="e">
        <f>VLOOKUP(O73, '[1]لیست محصولات 1402'!B:G,6,0)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2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1402'!B:C,2,0)</f>
        <v>#N/A</v>
      </c>
      <c r="R74" s="9"/>
      <c r="S74" s="12" t="e">
        <f>VLOOKUP(O74, '[1]لیست محصولات 1402'!B:F,5,0)</f>
        <v>#N/A</v>
      </c>
      <c r="T74" s="14" t="e">
        <f>VLOOKUP(O74, '[1]لیست محصولات 1402'!B:G,6,0)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2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1402'!B:C,2,0)</f>
        <v>#N/A</v>
      </c>
      <c r="R75" s="9"/>
      <c r="S75" s="12" t="e">
        <f>VLOOKUP(O75, '[1]لیست محصولات 1402'!B:F,5,0)</f>
        <v>#N/A</v>
      </c>
      <c r="T75" s="14" t="e">
        <f>VLOOKUP(O75, '[1]لیست محصولات 1402'!B:G,6,0)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2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1402'!B:C,2,0)</f>
        <v>#N/A</v>
      </c>
      <c r="R76" s="9"/>
      <c r="S76" s="12" t="e">
        <f>VLOOKUP(O76, '[1]لیست محصولات 1402'!B:F,5,0)</f>
        <v>#N/A</v>
      </c>
      <c r="T76" s="14" t="e">
        <f>VLOOKUP(O76, '[1]لیست محصولات 1402'!B:G,6,0)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2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1402'!B:C,2,0)</f>
        <v>#N/A</v>
      </c>
      <c r="R77" s="9"/>
      <c r="S77" s="12" t="e">
        <f>VLOOKUP(O77, '[1]لیست محصولات 1402'!B:F,5,0)</f>
        <v>#N/A</v>
      </c>
      <c r="T77" s="14" t="e">
        <f>VLOOKUP(O77, '[1]لیست محصولات 1402'!B:G,6,0)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2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1402'!B:C,2,0)</f>
        <v>#N/A</v>
      </c>
      <c r="R78" s="9"/>
      <c r="S78" s="12" t="e">
        <f>VLOOKUP(O78, '[1]لیست محصولات 1402'!B:F,5,0)</f>
        <v>#N/A</v>
      </c>
      <c r="T78" s="14" t="e">
        <f>VLOOKUP(O78, '[1]لیست محصولات 1402'!B:G,6,0)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2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1402'!B:C,2,0)</f>
        <v>#N/A</v>
      </c>
      <c r="R79" s="9"/>
      <c r="S79" s="12" t="e">
        <f>VLOOKUP(O79, '[1]لیست محصولات 1402'!B:F,5,0)</f>
        <v>#N/A</v>
      </c>
      <c r="T79" s="14" t="e">
        <f>VLOOKUP(O79, '[1]لیست محصولات 1402'!B:G,6,0)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2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1402'!B:C,2,0)</f>
        <v>#N/A</v>
      </c>
      <c r="R80" s="9"/>
      <c r="S80" s="12" t="e">
        <f>VLOOKUP(O80, '[1]لیست محصولات 1402'!B:F,5,0)</f>
        <v>#N/A</v>
      </c>
      <c r="T80" s="14" t="e">
        <f>VLOOKUP(O80, '[1]لیست محصولات 1402'!B:G,6,0)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2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1402'!B:C,2,0)</f>
        <v>#N/A</v>
      </c>
      <c r="R81" s="9"/>
      <c r="S81" s="12" t="e">
        <f>VLOOKUP(O81, '[1]لیست محصولات 1402'!B:F,5,0)</f>
        <v>#N/A</v>
      </c>
      <c r="T81" s="14" t="e">
        <f>VLOOKUP(O81, '[1]لیست محصولات 1402'!B:G,6,0)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2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1402'!B:C,2,0)</f>
        <v>#N/A</v>
      </c>
      <c r="R82" s="9"/>
      <c r="S82" s="12" t="e">
        <f>VLOOKUP(O82, '[1]لیست محصولات 1402'!B:F,5,0)</f>
        <v>#N/A</v>
      </c>
      <c r="T82" s="14" t="e">
        <f>VLOOKUP(O82, '[1]لیست محصولات 1402'!B:G,6,0)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2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1402'!B:C,2,0)</f>
        <v>#N/A</v>
      </c>
      <c r="R83" s="9"/>
      <c r="S83" s="12" t="e">
        <f>VLOOKUP(O83, '[1]لیست محصولات 1402'!B:F,5,0)</f>
        <v>#N/A</v>
      </c>
      <c r="T83" s="14" t="e">
        <f>VLOOKUP(O83, '[1]لیست محصولات 1402'!B:G,6,0)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2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1402'!B:C,2,0)</f>
        <v>#N/A</v>
      </c>
      <c r="R84" s="9"/>
      <c r="S84" s="12" t="e">
        <f>VLOOKUP(O84, '[1]لیست محصولات 1402'!B:F,5,0)</f>
        <v>#N/A</v>
      </c>
      <c r="T84" s="14" t="e">
        <f>VLOOKUP(O84, '[1]لیست محصولات 1402'!B:G,6,0)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2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1402'!B:C,2,0)</f>
        <v>#N/A</v>
      </c>
      <c r="R85" s="9"/>
      <c r="S85" s="12" t="e">
        <f>VLOOKUP(O85, '[1]لیست محصولات 1402'!B:F,5,0)</f>
        <v>#N/A</v>
      </c>
      <c r="T85" s="14" t="e">
        <f>VLOOKUP(O85, '[1]لیست محصولات 1402'!B:G,6,0)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2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1402'!B:C,2,0)</f>
        <v>#N/A</v>
      </c>
      <c r="R86" s="9"/>
      <c r="S86" s="12" t="e">
        <f>VLOOKUP(O86, '[1]لیست محصولات 1402'!B:F,5,0)</f>
        <v>#N/A</v>
      </c>
      <c r="T86" s="14" t="e">
        <f>VLOOKUP(O86, '[1]لیست محصولات 1402'!B:G,6,0)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2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1402'!B:C,2,0)</f>
        <v>#N/A</v>
      </c>
      <c r="R87" s="9"/>
      <c r="S87" s="12" t="e">
        <f>VLOOKUP(O87, '[1]لیست محصولات 1402'!B:F,5,0)</f>
        <v>#N/A</v>
      </c>
      <c r="T87" s="14" t="e">
        <f>VLOOKUP(O87, '[1]لیست محصولات 1402'!B:G,6,0)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2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1402'!B:C,2,0)</f>
        <v>#N/A</v>
      </c>
      <c r="R88" s="9"/>
      <c r="S88" s="12" t="e">
        <f>VLOOKUP(O88, '[1]لیست محصولات 1402'!B:F,5,0)</f>
        <v>#N/A</v>
      </c>
      <c r="T88" s="14" t="e">
        <f>VLOOKUP(O88, '[1]لیست محصولات 1402'!B:G,6,0)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2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1402'!B:C,2,0)</f>
        <v>#N/A</v>
      </c>
      <c r="R89" s="9"/>
      <c r="S89" s="12" t="e">
        <f>VLOOKUP(O89, '[1]لیست محصولات 1402'!B:F,5,0)</f>
        <v>#N/A</v>
      </c>
      <c r="T89" s="14" t="e">
        <f>VLOOKUP(O89, '[1]لیست محصولات 1402'!B:G,6,0)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2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1402'!B:C,2,0)</f>
        <v>#N/A</v>
      </c>
      <c r="R90" s="9"/>
      <c r="S90" s="12" t="e">
        <f>VLOOKUP(O90, '[1]لیست محصولات 1402'!B:F,5,0)</f>
        <v>#N/A</v>
      </c>
      <c r="T90" s="14" t="e">
        <f>VLOOKUP(O90, '[1]لیست محصولات 1402'!B:G,6,0)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2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1402'!B:C,2,0)</f>
        <v>#N/A</v>
      </c>
      <c r="R91" s="9"/>
      <c r="S91" s="12" t="e">
        <f>VLOOKUP(O91, '[1]لیست محصولات 1402'!B:F,5,0)</f>
        <v>#N/A</v>
      </c>
      <c r="T91" s="14" t="e">
        <f>VLOOKUP(O91, '[1]لیست محصولات 1402'!B:G,6,0)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2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1402'!B:C,2,0)</f>
        <v>#N/A</v>
      </c>
      <c r="R92" s="9"/>
      <c r="S92" s="12" t="e">
        <f>VLOOKUP(O92, '[1]لیست محصولات 1402'!B:F,5,0)</f>
        <v>#N/A</v>
      </c>
      <c r="T92" s="14" t="e">
        <f>VLOOKUP(O92, '[1]لیست محصولات 1402'!B:G,6,0)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2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1402'!B:C,2,0)</f>
        <v>#N/A</v>
      </c>
      <c r="R93" s="9"/>
      <c r="S93" s="12" t="e">
        <f>VLOOKUP(O93, '[1]لیست محصولات 1402'!B:F,5,0)</f>
        <v>#N/A</v>
      </c>
      <c r="T93" s="14" t="e">
        <f>VLOOKUP(O93, '[1]لیست محصولات 1402'!B:G,6,0)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2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1402'!B:C,2,0)</f>
        <v>#N/A</v>
      </c>
      <c r="R94" s="9"/>
      <c r="S94" s="12" t="e">
        <f>VLOOKUP(O94, '[1]لیست محصولات 1402'!B:F,5,0)</f>
        <v>#N/A</v>
      </c>
      <c r="T94" s="14" t="e">
        <f>VLOOKUP(O94, '[1]لیست محصولات 1402'!B:G,6,0)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2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1402'!B:C,2,0)</f>
        <v>#N/A</v>
      </c>
      <c r="R95" s="9"/>
      <c r="S95" s="12" t="e">
        <f>VLOOKUP(O95, '[1]لیست محصولات 1402'!B:F,5,0)</f>
        <v>#N/A</v>
      </c>
      <c r="T95" s="14" t="e">
        <f>VLOOKUP(O95, '[1]لیست محصولات 1402'!B:G,6,0)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2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1402'!B:C,2,0)</f>
        <v>#N/A</v>
      </c>
      <c r="R96" s="9"/>
      <c r="S96" s="12" t="e">
        <f>VLOOKUP(O96, '[1]لیست محصولات 1402'!B:F,5,0)</f>
        <v>#N/A</v>
      </c>
      <c r="T96" s="14" t="e">
        <f>VLOOKUP(O96, '[1]لیست محصولات 1402'!B:G,6,0)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2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1402'!B:C,2,0)</f>
        <v>#N/A</v>
      </c>
      <c r="R97" s="9"/>
      <c r="S97" s="12" t="e">
        <f>VLOOKUP(O97, '[1]لیست محصولات 1402'!B:F,5,0)</f>
        <v>#N/A</v>
      </c>
      <c r="T97" s="14" t="e">
        <f>VLOOKUP(O97, '[1]لیست محصولات 1402'!B:G,6,0)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2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1402'!B:C,2,0)</f>
        <v>#N/A</v>
      </c>
      <c r="R98" s="9"/>
      <c r="S98" s="12" t="e">
        <f>VLOOKUP(O98, '[1]لیست محصولات 1402'!B:F,5,0)</f>
        <v>#N/A</v>
      </c>
      <c r="T98" s="14" t="e">
        <f>VLOOKUP(O98, '[1]لیست محصولات 1402'!B:G,6,0)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2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1402'!B:C,2,0)</f>
        <v>#N/A</v>
      </c>
      <c r="R99" s="9"/>
      <c r="S99" s="12" t="e">
        <f>VLOOKUP(O99, '[1]لیست محصولات 1402'!B:F,5,0)</f>
        <v>#N/A</v>
      </c>
      <c r="T99" s="14" t="e">
        <f>VLOOKUP(O99, '[1]لیست محصولات 1402'!B:G,6,0)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2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1402'!B:C,2,0)</f>
        <v>#N/A</v>
      </c>
      <c r="R100" s="9"/>
      <c r="S100" s="12" t="e">
        <f>VLOOKUP(O100, '[1]لیست محصولات 1402'!B:F,5,0)</f>
        <v>#N/A</v>
      </c>
      <c r="T100" s="14" t="e">
        <f>VLOOKUP(O100, '[1]لیست محصولات 1402'!B:G,6,0)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2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1402'!B:C,2,0)</f>
        <v>#N/A</v>
      </c>
      <c r="R101" s="9"/>
      <c r="S101" s="12" t="e">
        <f>VLOOKUP(O101, '[1]لیست محصولات 1402'!B:F,5,0)</f>
        <v>#N/A</v>
      </c>
      <c r="T101" s="14" t="e">
        <f>VLOOKUP(O101, '[1]لیست محصولات 1402'!B:G,6,0)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2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1402'!B:C,2,0)</f>
        <v>#N/A</v>
      </c>
      <c r="R102" s="9"/>
      <c r="S102" s="12" t="e">
        <f>VLOOKUP(O102, '[1]لیست محصولات 1402'!B:F,5,0)</f>
        <v>#N/A</v>
      </c>
      <c r="T102" s="14" t="e">
        <f>VLOOKUP(O102, '[1]لیست محصولات 1402'!B:G,6,0)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2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1402'!B:C,2,0)</f>
        <v>#N/A</v>
      </c>
      <c r="R103" s="9"/>
      <c r="S103" s="12" t="e">
        <f>VLOOKUP(O103, '[1]لیست محصولات 1402'!B:F,5,0)</f>
        <v>#N/A</v>
      </c>
      <c r="T103" s="14" t="e">
        <f>VLOOKUP(O103, '[1]لیست محصولات 1402'!B:G,6,0)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2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1402'!B:C,2,0)</f>
        <v>#N/A</v>
      </c>
      <c r="R104" s="9"/>
      <c r="S104" s="12" t="e">
        <f>VLOOKUP(O104, '[1]لیست محصولات 1402'!B:F,5,0)</f>
        <v>#N/A</v>
      </c>
      <c r="T104" s="14" t="e">
        <f>VLOOKUP(O104, '[1]لیست محصولات 1402'!B:G,6,0)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2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1402'!B:C,2,0)</f>
        <v>#N/A</v>
      </c>
      <c r="R105" s="9"/>
      <c r="S105" s="12" t="e">
        <f>VLOOKUP(O105, '[1]لیست محصولات 1402'!B:F,5,0)</f>
        <v>#N/A</v>
      </c>
      <c r="T105" s="14" t="e">
        <f>VLOOKUP(O105, '[1]لیست محصولات 1402'!B:G,6,0)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2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1402'!B:C,2,0)</f>
        <v>#N/A</v>
      </c>
      <c r="R106" s="9"/>
      <c r="S106" s="12" t="e">
        <f>VLOOKUP(O106, '[1]لیست محصولات 1402'!B:F,5,0)</f>
        <v>#N/A</v>
      </c>
      <c r="T106" s="14" t="e">
        <f>VLOOKUP(O106, '[1]لیست محصولات 1402'!B:G,6,0)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2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1402'!B:C,2,0)</f>
        <v>#N/A</v>
      </c>
      <c r="R107" s="9"/>
      <c r="S107" s="12" t="e">
        <f>VLOOKUP(O107, '[1]لیست محصولات 1402'!B:F,5,0)</f>
        <v>#N/A</v>
      </c>
      <c r="T107" s="14" t="e">
        <f>VLOOKUP(O107, '[1]لیست محصولات 1402'!B:G,6,0)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2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1402'!B:C,2,0)</f>
        <v>#N/A</v>
      </c>
      <c r="R108" s="9"/>
      <c r="S108" s="12" t="e">
        <f>VLOOKUP(O108, '[1]لیست محصولات 1402'!B:F,5,0)</f>
        <v>#N/A</v>
      </c>
      <c r="T108" s="14" t="e">
        <f>VLOOKUP(O108, '[1]لیست محصولات 1402'!B:G,6,0)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2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1402'!B:C,2,0)</f>
        <v>#N/A</v>
      </c>
      <c r="R109" s="9"/>
      <c r="S109" s="12" t="e">
        <f>VLOOKUP(O109, '[1]لیست محصولات 1402'!B:F,5,0)</f>
        <v>#N/A</v>
      </c>
      <c r="T109" s="14" t="e">
        <f>VLOOKUP(O109, '[1]لیست محصولات 1402'!B:G,6,0)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2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1402'!B:C,2,0)</f>
        <v>#N/A</v>
      </c>
      <c r="R110" s="9"/>
      <c r="S110" s="12" t="e">
        <f>VLOOKUP(O110, '[1]لیست محصولات 1402'!B:F,5,0)</f>
        <v>#N/A</v>
      </c>
      <c r="T110" s="14" t="e">
        <f>VLOOKUP(O110, '[1]لیست محصولات 1402'!B:G,6,0)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2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1402'!B:C,2,0)</f>
        <v>#N/A</v>
      </c>
      <c r="R111" s="9"/>
      <c r="S111" s="12" t="e">
        <f>VLOOKUP(O111, '[1]لیست محصولات 1402'!B:F,5,0)</f>
        <v>#N/A</v>
      </c>
      <c r="T111" s="14" t="e">
        <f>VLOOKUP(O111, '[1]لیست محصولات 1402'!B:G,6,0)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2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1402'!B:C,2,0)</f>
        <v>#N/A</v>
      </c>
      <c r="R112" s="9"/>
      <c r="S112" s="12" t="e">
        <f>VLOOKUP(O112, '[1]لیست محصولات 1402'!B:F,5,0)</f>
        <v>#N/A</v>
      </c>
      <c r="T112" s="14" t="e">
        <f>VLOOKUP(O112, '[1]لیست محصولات 1402'!B:G,6,0)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2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1402'!B:C,2,0)</f>
        <v>#N/A</v>
      </c>
      <c r="R113" s="9"/>
      <c r="S113" s="12" t="e">
        <f>VLOOKUP(O113, '[1]لیست محصولات 1402'!B:F,5,0)</f>
        <v>#N/A</v>
      </c>
      <c r="T113" s="14" t="e">
        <f>VLOOKUP(O113, '[1]لیست محصولات 1402'!B:G,6,0)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2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1402'!B:C,2,0)</f>
        <v>#N/A</v>
      </c>
      <c r="R114" s="9"/>
      <c r="S114" s="12" t="e">
        <f>VLOOKUP(O114, '[1]لیست محصولات 1402'!B:F,5,0)</f>
        <v>#N/A</v>
      </c>
      <c r="T114" s="14" t="e">
        <f>VLOOKUP(O114, '[1]لیست محصولات 1402'!B:G,6,0)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2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1402'!B:C,2,0)</f>
        <v>#N/A</v>
      </c>
      <c r="R115" s="9"/>
      <c r="S115" s="12" t="e">
        <f>VLOOKUP(O115, '[1]لیست محصولات 1402'!B:F,5,0)</f>
        <v>#N/A</v>
      </c>
      <c r="T115" s="14" t="e">
        <f>VLOOKUP(O115, '[1]لیست محصولات 1402'!B:G,6,0)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2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1402'!B:C,2,0)</f>
        <v>#N/A</v>
      </c>
      <c r="R116" s="9"/>
      <c r="S116" s="12" t="e">
        <f>VLOOKUP(O116, '[1]لیست محصولات 1402'!B:F,5,0)</f>
        <v>#N/A</v>
      </c>
      <c r="T116" s="14" t="e">
        <f>VLOOKUP(O116, '[1]لیست محصولات 1402'!B:G,6,0)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2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1402'!B:C,2,0)</f>
        <v>#N/A</v>
      </c>
      <c r="R117" s="9"/>
      <c r="S117" s="12" t="e">
        <f>VLOOKUP(O117, '[1]لیست محصولات 1402'!B:F,5,0)</f>
        <v>#N/A</v>
      </c>
      <c r="T117" s="14" t="e">
        <f>VLOOKUP(O117, '[1]لیست محصولات 1402'!B:G,6,0)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2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1402'!B:C,2,0)</f>
        <v>#N/A</v>
      </c>
      <c r="R118" s="9"/>
      <c r="S118" s="12" t="e">
        <f>VLOOKUP(O118, '[1]لیست محصولات 1402'!B:F,5,0)</f>
        <v>#N/A</v>
      </c>
      <c r="T118" s="14" t="e">
        <f>VLOOKUP(O118, '[1]لیست محصولات 1402'!B:G,6,0)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2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1402'!B:C,2,0)</f>
        <v>#N/A</v>
      </c>
      <c r="R119" s="9"/>
      <c r="S119" s="12" t="e">
        <f>VLOOKUP(O119, '[1]لیست محصولات 1402'!B:F,5,0)</f>
        <v>#N/A</v>
      </c>
      <c r="T119" s="14" t="e">
        <f>VLOOKUP(O119, '[1]لیست محصولات 1402'!B:G,6,0)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2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1402'!B:C,2,0)</f>
        <v>#N/A</v>
      </c>
      <c r="R120" s="9"/>
      <c r="S120" s="12" t="e">
        <f>VLOOKUP(O120, '[1]لیست محصولات 1402'!B:F,5,0)</f>
        <v>#N/A</v>
      </c>
      <c r="T120" s="14" t="e">
        <f>VLOOKUP(O120, '[1]لیست محصولات 1402'!B:G,6,0)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2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1402'!B:C,2,0)</f>
        <v>#N/A</v>
      </c>
      <c r="R121" s="9"/>
      <c r="S121" s="12" t="e">
        <f>VLOOKUP(O121, '[1]لیست محصولات 1402'!B:F,5,0)</f>
        <v>#N/A</v>
      </c>
      <c r="T121" s="14" t="e">
        <f>VLOOKUP(O121, '[1]لیست محصولات 1402'!B:G,6,0)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2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1402'!B:C,2,0)</f>
        <v>#N/A</v>
      </c>
      <c r="R122" s="9"/>
      <c r="S122" s="12" t="e">
        <f>VLOOKUP(O122, '[1]لیست محصولات 1402'!B:F,5,0)</f>
        <v>#N/A</v>
      </c>
      <c r="T122" s="14" t="e">
        <f>VLOOKUP(O122, '[1]لیست محصولات 1402'!B:G,6,0)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2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1402'!B:C,2,0)</f>
        <v>#N/A</v>
      </c>
      <c r="R123" s="9"/>
      <c r="S123" s="12" t="e">
        <f>VLOOKUP(O123, '[1]لیست محصولات 1402'!B:F,5,0)</f>
        <v>#N/A</v>
      </c>
      <c r="T123" s="14" t="e">
        <f>VLOOKUP(O123, '[1]لیست محصولات 1402'!B:G,6,0)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2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1402'!B:C,2,0)</f>
        <v>#N/A</v>
      </c>
      <c r="R124" s="9"/>
      <c r="S124" s="12" t="e">
        <f>VLOOKUP(O124, '[1]لیست محصولات 1402'!B:F,5,0)</f>
        <v>#N/A</v>
      </c>
      <c r="T124" s="14" t="e">
        <f>VLOOKUP(O124, '[1]لیست محصولات 1402'!B:G,6,0)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2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1402'!B:C,2,0)</f>
        <v>#N/A</v>
      </c>
      <c r="R125" s="9"/>
      <c r="S125" s="12" t="e">
        <f>VLOOKUP(O125, '[1]لیست محصولات 1402'!B:F,5,0)</f>
        <v>#N/A</v>
      </c>
      <c r="T125" s="14" t="e">
        <f>VLOOKUP(O125, '[1]لیست محصولات 1402'!B:G,6,0)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2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1402'!B:C,2,0)</f>
        <v>#N/A</v>
      </c>
      <c r="R126" s="9"/>
      <c r="S126" s="12" t="e">
        <f>VLOOKUP(O126, '[1]لیست محصولات 1402'!B:F,5,0)</f>
        <v>#N/A</v>
      </c>
      <c r="T126" s="14" t="e">
        <f>VLOOKUP(O126, '[1]لیست محصولات 1402'!B:G,6,0)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2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1402'!B:C,2,0)</f>
        <v>#N/A</v>
      </c>
      <c r="R127" s="9"/>
      <c r="S127" s="12" t="e">
        <f>VLOOKUP(O127, '[1]لیست محصولات 1402'!B:F,5,0)</f>
        <v>#N/A</v>
      </c>
      <c r="T127" s="14" t="e">
        <f>VLOOKUP(O127, '[1]لیست محصولات 1402'!B:G,6,0)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2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1402'!B:C,2,0)</f>
        <v>#N/A</v>
      </c>
      <c r="R128" s="9"/>
      <c r="S128" s="12" t="e">
        <f>VLOOKUP(O128, '[1]لیست محصولات 1402'!B:F,5,0)</f>
        <v>#N/A</v>
      </c>
      <c r="T128" s="14" t="e">
        <f>VLOOKUP(O128, '[1]لیست محصولات 1402'!B:G,6,0)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2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1402'!B:C,2,0)</f>
        <v>#N/A</v>
      </c>
      <c r="R129" s="9"/>
      <c r="S129" s="12" t="e">
        <f>VLOOKUP(O129, '[1]لیست محصولات 1402'!B:F,5,0)</f>
        <v>#N/A</v>
      </c>
      <c r="T129" s="14" t="e">
        <f>VLOOKUP(O129, '[1]لیست محصولات 1402'!B:G,6,0)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2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1402'!B:C,2,0)</f>
        <v>#N/A</v>
      </c>
      <c r="R130" s="9"/>
      <c r="S130" s="12" t="e">
        <f>VLOOKUP(O130, '[1]لیست محصولات 1402'!B:F,5,0)</f>
        <v>#N/A</v>
      </c>
      <c r="T130" s="14" t="e">
        <f>VLOOKUP(O130, '[1]لیست محصولات 1402'!B:G,6,0)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2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1402'!B:C,2,0)</f>
        <v>#N/A</v>
      </c>
      <c r="R131" s="9"/>
      <c r="S131" s="12" t="e">
        <f>VLOOKUP(O131, '[1]لیست محصولات 1402'!B:F,5,0)</f>
        <v>#N/A</v>
      </c>
      <c r="T131" s="14" t="e">
        <f>VLOOKUP(O131, '[1]لیست محصولات 1402'!B:G,6,0)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2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1402'!B:C,2,0)</f>
        <v>#N/A</v>
      </c>
      <c r="R132" s="9"/>
      <c r="S132" s="12" t="e">
        <f>VLOOKUP(O132, '[1]لیست محصولات 1402'!B:F,5,0)</f>
        <v>#N/A</v>
      </c>
      <c r="T132" s="14" t="e">
        <f>VLOOKUP(O132, '[1]لیست محصولات 1402'!B:G,6,0)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2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1402'!B:C,2,0)</f>
        <v>#N/A</v>
      </c>
      <c r="R133" s="9"/>
      <c r="S133" s="12" t="e">
        <f>VLOOKUP(O133, '[1]لیست محصولات 1402'!B:F,5,0)</f>
        <v>#N/A</v>
      </c>
      <c r="T133" s="14" t="e">
        <f>VLOOKUP(O133, '[1]لیست محصولات 1402'!B:G,6,0)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2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1402'!B:C,2,0)</f>
        <v>#N/A</v>
      </c>
      <c r="R134" s="9"/>
      <c r="S134" s="12" t="e">
        <f>VLOOKUP(O134, '[1]لیست محصولات 1402'!B:F,5,0)</f>
        <v>#N/A</v>
      </c>
      <c r="T134" s="14" t="e">
        <f>VLOOKUP(O134, '[1]لیست محصولات 1402'!B:G,6,0)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2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1402'!B:C,2,0)</f>
        <v>#N/A</v>
      </c>
      <c r="R135" s="9"/>
      <c r="S135" s="12" t="e">
        <f>VLOOKUP(O135, '[1]لیست محصولات 1402'!B:F,5,0)</f>
        <v>#N/A</v>
      </c>
      <c r="T135" s="14" t="e">
        <f>VLOOKUP(O135, '[1]لیست محصولات 1402'!B:G,6,0)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2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1402'!B:C,2,0)</f>
        <v>#N/A</v>
      </c>
      <c r="R136" s="9"/>
      <c r="S136" s="12" t="e">
        <f>VLOOKUP(O136, '[1]لیست محصولات 1402'!B:F,5,0)</f>
        <v>#N/A</v>
      </c>
      <c r="T136" s="14" t="e">
        <f>VLOOKUP(O136, '[1]لیست محصولات 1402'!B:G,6,0)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2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1402'!B:C,2,0)</f>
        <v>#N/A</v>
      </c>
      <c r="R137" s="9"/>
      <c r="S137" s="12" t="e">
        <f>VLOOKUP(O137, '[1]لیست محصولات 1402'!B:F,5,0)</f>
        <v>#N/A</v>
      </c>
      <c r="T137" s="14" t="e">
        <f>VLOOKUP(O137, '[1]لیست محصولات 1402'!B:G,6,0)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2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1402'!B:C,2,0)</f>
        <v>#N/A</v>
      </c>
      <c r="R138" s="9"/>
      <c r="S138" s="12" t="e">
        <f>VLOOKUP(O138, '[1]لیست محصولات 1402'!B:F,5,0)</f>
        <v>#N/A</v>
      </c>
      <c r="T138" s="14" t="e">
        <f>VLOOKUP(O138, '[1]لیست محصولات 1402'!B:G,6,0)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2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1402'!B:C,2,0)</f>
        <v>#N/A</v>
      </c>
      <c r="R139" s="9"/>
      <c r="S139" s="12" t="e">
        <f>VLOOKUP(O139, '[1]لیست محصولات 1402'!B:F,5,0)</f>
        <v>#N/A</v>
      </c>
      <c r="T139" s="14" t="e">
        <f>VLOOKUP(O139, '[1]لیست محصولات 1402'!B:G,6,0)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2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1402'!B:C,2,0)</f>
        <v>#N/A</v>
      </c>
      <c r="R140" s="9"/>
      <c r="S140" s="12" t="e">
        <f>VLOOKUP(O140, '[1]لیست محصولات 1402'!B:F,5,0)</f>
        <v>#N/A</v>
      </c>
      <c r="T140" s="14" t="e">
        <f>VLOOKUP(O140, '[1]لیست محصولات 1402'!B:G,6,0)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2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1402'!B:C,2,0)</f>
        <v>#N/A</v>
      </c>
      <c r="R141" s="9"/>
      <c r="S141" s="12" t="e">
        <f>VLOOKUP(O141, '[1]لیست محصولات 1402'!B:F,5,0)</f>
        <v>#N/A</v>
      </c>
      <c r="T141" s="14" t="e">
        <f>VLOOKUP(O141, '[1]لیست محصولات 1402'!B:G,6,0)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2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1402'!B:C,2,0)</f>
        <v>#N/A</v>
      </c>
      <c r="R142" s="9"/>
      <c r="S142" s="12" t="e">
        <f>VLOOKUP(O142, '[1]لیست محصولات 1402'!B:F,5,0)</f>
        <v>#N/A</v>
      </c>
      <c r="T142" s="14" t="e">
        <f>VLOOKUP(O142, '[1]لیست محصولات 1402'!B:G,6,0)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2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1402'!B:C,2,0)</f>
        <v>#N/A</v>
      </c>
      <c r="R143" s="9"/>
      <c r="S143" s="12" t="e">
        <f>VLOOKUP(O143, '[1]لیست محصولات 1402'!B:F,5,0)</f>
        <v>#N/A</v>
      </c>
      <c r="T143" s="14" t="e">
        <f>VLOOKUP(O143, '[1]لیست محصولات 1402'!B:G,6,0)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2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1402'!B:C,2,0)</f>
        <v>#N/A</v>
      </c>
      <c r="R144" s="9"/>
      <c r="S144" s="12" t="e">
        <f>VLOOKUP(O144, '[1]لیست محصولات 1402'!B:F,5,0)</f>
        <v>#N/A</v>
      </c>
      <c r="T144" s="14" t="e">
        <f>VLOOKUP(O144, '[1]لیست محصولات 1402'!B:G,6,0)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2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1402'!B:C,2,0)</f>
        <v>#N/A</v>
      </c>
      <c r="R145" s="9"/>
      <c r="S145" s="12" t="e">
        <f>VLOOKUP(O145, '[1]لیست محصولات 1402'!B:F,5,0)</f>
        <v>#N/A</v>
      </c>
      <c r="T145" s="14" t="e">
        <f>VLOOKUP(O145, '[1]لیست محصولات 1402'!B:G,6,0)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2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1402'!B:C,2,0)</f>
        <v>#N/A</v>
      </c>
      <c r="R146" s="9"/>
      <c r="S146" s="12" t="e">
        <f>VLOOKUP(O146, '[1]لیست محصولات 1402'!B:F,5,0)</f>
        <v>#N/A</v>
      </c>
      <c r="T146" s="14" t="e">
        <f>VLOOKUP(O146, '[1]لیست محصولات 1402'!B:G,6,0)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2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1402'!B:C,2,0)</f>
        <v>#N/A</v>
      </c>
      <c r="R147" s="9"/>
      <c r="S147" s="12" t="e">
        <f>VLOOKUP(O147, '[1]لیست محصولات 1402'!B:F,5,0)</f>
        <v>#N/A</v>
      </c>
      <c r="T147" s="14" t="e">
        <f>VLOOKUP(O147, '[1]لیست محصولات 1402'!B:G,6,0)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2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1402'!B:C,2,0)</f>
        <v>#N/A</v>
      </c>
      <c r="R148" s="9"/>
      <c r="S148" s="12" t="e">
        <f>VLOOKUP(O148, '[1]لیست محصولات 1402'!B:F,5,0)</f>
        <v>#N/A</v>
      </c>
      <c r="T148" s="14" t="e">
        <f>VLOOKUP(O148, '[1]لیست محصولات 1402'!B:G,6,0)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2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1402'!B:C,2,0)</f>
        <v>#N/A</v>
      </c>
      <c r="R149" s="9"/>
      <c r="S149" s="12" t="e">
        <f>VLOOKUP(O149, '[1]لیست محصولات 1402'!B:F,5,0)</f>
        <v>#N/A</v>
      </c>
      <c r="T149" s="14" t="e">
        <f>VLOOKUP(O149, '[1]لیست محصولات 1402'!B:G,6,0)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2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1402'!B:C,2,0)</f>
        <v>#N/A</v>
      </c>
      <c r="R150" s="9"/>
      <c r="S150" s="12" t="e">
        <f>VLOOKUP(O150, '[1]لیست محصولات 1402'!B:F,5,0)</f>
        <v>#N/A</v>
      </c>
      <c r="T150" s="14" t="e">
        <f>VLOOKUP(O150, '[1]لیست محصولات 1402'!B:G,6,0)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2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1402'!B:C,2,0)</f>
        <v>#N/A</v>
      </c>
      <c r="R151" s="9"/>
      <c r="S151" s="12" t="e">
        <f>VLOOKUP(O151, '[1]لیست محصولات 1402'!B:F,5,0)</f>
        <v>#N/A</v>
      </c>
      <c r="T151" s="14" t="e">
        <f>VLOOKUP(O151, '[1]لیست محصولات 1402'!B:G,6,0)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2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1402'!B:C,2,0)</f>
        <v>#N/A</v>
      </c>
      <c r="R152" s="9"/>
      <c r="S152" s="12" t="e">
        <f>VLOOKUP(O152, '[1]لیست محصولات 1402'!B:F,5,0)</f>
        <v>#N/A</v>
      </c>
      <c r="T152" s="14" t="e">
        <f>VLOOKUP(O152, '[1]لیست محصولات 1402'!B:G,6,0)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2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1402'!B:C,2,0)</f>
        <v>#N/A</v>
      </c>
      <c r="R153" s="9"/>
      <c r="S153" s="12" t="e">
        <f>VLOOKUP(O153, '[1]لیست محصولات 1402'!B:F,5,0)</f>
        <v>#N/A</v>
      </c>
      <c r="T153" s="14" t="e">
        <f>VLOOKUP(O153, '[1]لیست محصولات 1402'!B:G,6,0)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2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1402'!B:C,2,0)</f>
        <v>#N/A</v>
      </c>
      <c r="R154" s="9"/>
      <c r="S154" s="12" t="e">
        <f>VLOOKUP(O154, '[1]لیست محصولات 1402'!B:F,5,0)</f>
        <v>#N/A</v>
      </c>
      <c r="T154" s="14" t="e">
        <f>VLOOKUP(O154, '[1]لیست محصولات 1402'!B:G,6,0)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2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1402'!B:C,2,0)</f>
        <v>#N/A</v>
      </c>
      <c r="R155" s="9"/>
      <c r="S155" s="12" t="e">
        <f>VLOOKUP(O155, '[1]لیست محصولات 1402'!B:F,5,0)</f>
        <v>#N/A</v>
      </c>
      <c r="T155" s="14" t="e">
        <f>VLOOKUP(O155, '[1]لیست محصولات 1402'!B:G,6,0)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2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1402'!B:C,2,0)</f>
        <v>#N/A</v>
      </c>
      <c r="R156" s="9"/>
      <c r="S156" s="12" t="e">
        <f>VLOOKUP(O156, '[1]لیست محصولات 1402'!B:F,5,0)</f>
        <v>#N/A</v>
      </c>
      <c r="T156" s="14" t="e">
        <f>VLOOKUP(O156, '[1]لیست محصولات 1402'!B:G,6,0)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2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1402'!B:C,2,0)</f>
        <v>#N/A</v>
      </c>
      <c r="R157" s="9"/>
      <c r="S157" s="12" t="e">
        <f>VLOOKUP(O157, '[1]لیست محصولات 1402'!B:F,5,0)</f>
        <v>#N/A</v>
      </c>
      <c r="T157" s="14" t="e">
        <f>VLOOKUP(O157, '[1]لیست محصولات 1402'!B:G,6,0)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2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1402'!B:C,2,0)</f>
        <v>#N/A</v>
      </c>
      <c r="R158" s="9"/>
      <c r="S158" s="12" t="e">
        <f>VLOOKUP(O158, '[1]لیست محصولات 1402'!B:F,5,0)</f>
        <v>#N/A</v>
      </c>
      <c r="T158" s="14" t="e">
        <f>VLOOKUP(O158, '[1]لیست محصولات 1402'!B:G,6,0)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2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1402'!B:C,2,0)</f>
        <v>#N/A</v>
      </c>
      <c r="R159" s="9"/>
      <c r="S159" s="12" t="e">
        <f>VLOOKUP(O159, '[1]لیست محصولات 1402'!B:F,5,0)</f>
        <v>#N/A</v>
      </c>
      <c r="T159" s="14" t="e">
        <f>VLOOKUP(O159, '[1]لیست محصولات 1402'!B:G,6,0)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2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1402'!B:C,2,0)</f>
        <v>#N/A</v>
      </c>
      <c r="R160" s="9"/>
      <c r="S160" s="12" t="e">
        <f>VLOOKUP(O160, '[1]لیست محصولات 1402'!B:F,5,0)</f>
        <v>#N/A</v>
      </c>
      <c r="T160" s="14" t="e">
        <f>VLOOKUP(O160, '[1]لیست محصولات 1402'!B:G,6,0)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2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1402'!B:C,2,0)</f>
        <v>#N/A</v>
      </c>
      <c r="R161" s="9"/>
      <c r="S161" s="12" t="e">
        <f>VLOOKUP(O161, '[1]لیست محصولات 1402'!B:F,5,0)</f>
        <v>#N/A</v>
      </c>
      <c r="T161" s="14" t="e">
        <f>VLOOKUP(O161, '[1]لیست محصولات 1402'!B:G,6,0)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2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1402'!B:C,2,0)</f>
        <v>#N/A</v>
      </c>
      <c r="R162" s="9"/>
      <c r="S162" s="12" t="e">
        <f>VLOOKUP(O162, '[1]لیست محصولات 1402'!B:F,5,0)</f>
        <v>#N/A</v>
      </c>
      <c r="T162" s="14" t="e">
        <f>VLOOKUP(O162, '[1]لیست محصولات 1402'!B:G,6,0)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2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1402'!B:C,2,0)</f>
        <v>#N/A</v>
      </c>
      <c r="R163" s="9"/>
      <c r="S163" s="12" t="e">
        <f>VLOOKUP(O163, '[1]لیست محصولات 1402'!B:F,5,0)</f>
        <v>#N/A</v>
      </c>
      <c r="T163" s="14" t="e">
        <f>VLOOKUP(O163, '[1]لیست محصولات 1402'!B:G,6,0)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2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1402'!B:C,2,0)</f>
        <v>#N/A</v>
      </c>
      <c r="R164" s="9"/>
      <c r="S164" s="12" t="e">
        <f>VLOOKUP(O164, '[1]لیست محصولات 1402'!B:F,5,0)</f>
        <v>#N/A</v>
      </c>
      <c r="T164" s="14" t="e">
        <f>VLOOKUP(O164, '[1]لیست محصولات 1402'!B:G,6,0)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2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1402'!B:C,2,0)</f>
        <v>#N/A</v>
      </c>
      <c r="R165" s="9"/>
      <c r="S165" s="12" t="e">
        <f>VLOOKUP(O165, '[1]لیست محصولات 1402'!B:F,5,0)</f>
        <v>#N/A</v>
      </c>
      <c r="T165" s="14" t="e">
        <f>VLOOKUP(O165, '[1]لیست محصولات 1402'!B:G,6,0)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2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1402'!B:C,2,0)</f>
        <v>#N/A</v>
      </c>
      <c r="R166" s="9"/>
      <c r="S166" s="12" t="e">
        <f>VLOOKUP(O166, '[1]لیست محصولات 1402'!B:F,5,0)</f>
        <v>#N/A</v>
      </c>
      <c r="T166" s="14" t="e">
        <f>VLOOKUP(O166, '[1]لیست محصولات 1402'!B:G,6,0)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2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1402'!B:C,2,0)</f>
        <v>#N/A</v>
      </c>
      <c r="R167" s="9"/>
      <c r="S167" s="12" t="e">
        <f>VLOOKUP(O167, '[1]لیست محصولات 1402'!B:F,5,0)</f>
        <v>#N/A</v>
      </c>
      <c r="T167" s="14" t="e">
        <f>VLOOKUP(O167, '[1]لیست محصولات 1402'!B:G,6,0)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2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1402'!B:C,2,0)</f>
        <v>#N/A</v>
      </c>
      <c r="R168" s="9"/>
      <c r="S168" s="12" t="e">
        <f>VLOOKUP(O168, '[1]لیست محصولات 1402'!B:F,5,0)</f>
        <v>#N/A</v>
      </c>
      <c r="T168" s="14" t="e">
        <f>VLOOKUP(O168, '[1]لیست محصولات 1402'!B:G,6,0)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2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1402'!B:C,2,0)</f>
        <v>#N/A</v>
      </c>
      <c r="R169" s="9"/>
      <c r="S169" s="12" t="e">
        <f>VLOOKUP(O169, '[1]لیست محصولات 1402'!B:F,5,0)</f>
        <v>#N/A</v>
      </c>
      <c r="T169" s="14" t="e">
        <f>VLOOKUP(O169, '[1]لیست محصولات 1402'!B:G,6,0)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2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1402'!B:C,2,0)</f>
        <v>#N/A</v>
      </c>
      <c r="R170" s="9"/>
      <c r="S170" s="12" t="e">
        <f>VLOOKUP(O170, '[1]لیست محصولات 1402'!B:F,5,0)</f>
        <v>#N/A</v>
      </c>
      <c r="T170" s="14" t="e">
        <f>VLOOKUP(O170, '[1]لیست محصولات 1402'!B:G,6,0)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2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1402'!B:C,2,0)</f>
        <v>#N/A</v>
      </c>
      <c r="R171" s="9"/>
      <c r="S171" s="12" t="e">
        <f>VLOOKUP(O171, '[1]لیست محصولات 1402'!B:F,5,0)</f>
        <v>#N/A</v>
      </c>
      <c r="T171" s="14" t="e">
        <f>VLOOKUP(O171, '[1]لیست محصولات 1402'!B:G,6,0)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2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1402'!B:C,2,0)</f>
        <v>#N/A</v>
      </c>
      <c r="R172" s="9"/>
      <c r="S172" s="12" t="e">
        <f>VLOOKUP(O172, '[1]لیست محصولات 1402'!B:F,5,0)</f>
        <v>#N/A</v>
      </c>
      <c r="T172" s="14" t="e">
        <f>VLOOKUP(O172, '[1]لیست محصولات 1402'!B:G,6,0)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2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1402'!B:C,2,0)</f>
        <v>#N/A</v>
      </c>
      <c r="R173" s="9"/>
      <c r="S173" s="12" t="e">
        <f>VLOOKUP(O173, '[1]لیست محصولات 1402'!B:F,5,0)</f>
        <v>#N/A</v>
      </c>
      <c r="T173" s="14" t="e">
        <f>VLOOKUP(O173, '[1]لیست محصولات 1402'!B:G,6,0)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2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1402'!B:C,2,0)</f>
        <v>#N/A</v>
      </c>
      <c r="R174" s="9"/>
      <c r="S174" s="12" t="e">
        <f>VLOOKUP(O174, '[1]لیست محصولات 1402'!B:F,5,0)</f>
        <v>#N/A</v>
      </c>
      <c r="T174" s="14" t="e">
        <f>VLOOKUP(O174, '[1]لیست محصولات 1402'!B:G,6,0)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2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1402'!B:C,2,0)</f>
        <v>#N/A</v>
      </c>
      <c r="R175" s="9"/>
      <c r="S175" s="12" t="e">
        <f>VLOOKUP(O175, '[1]لیست محصولات 1402'!B:F,5,0)</f>
        <v>#N/A</v>
      </c>
      <c r="T175" s="14" t="e">
        <f>VLOOKUP(O175, '[1]لیست محصولات 1402'!B:G,6,0)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2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1402'!B:C,2,0)</f>
        <v>#N/A</v>
      </c>
      <c r="R176" s="9"/>
      <c r="S176" s="12" t="e">
        <f>VLOOKUP(O176, '[1]لیست محصولات 1402'!B:F,5,0)</f>
        <v>#N/A</v>
      </c>
      <c r="T176" s="14" t="e">
        <f>VLOOKUP(O176, '[1]لیست محصولات 1402'!B:G,6,0)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2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1402'!B:C,2,0)</f>
        <v>#N/A</v>
      </c>
      <c r="R177" s="9"/>
      <c r="S177" s="12" t="e">
        <f>VLOOKUP(O177, '[1]لیست محصولات 1402'!B:F,5,0)</f>
        <v>#N/A</v>
      </c>
      <c r="T177" s="14" t="e">
        <f>VLOOKUP(O177, '[1]لیست محصولات 1402'!B:G,6,0)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2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1402'!B:C,2,0)</f>
        <v>#N/A</v>
      </c>
      <c r="R178" s="9"/>
      <c r="S178" s="12" t="e">
        <f>VLOOKUP(O178, '[1]لیست محصولات 1402'!B:F,5,0)</f>
        <v>#N/A</v>
      </c>
      <c r="T178" s="14" t="e">
        <f>VLOOKUP(O178, '[1]لیست محصولات 1402'!B:G,6,0)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2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1402'!B:C,2,0)</f>
        <v>#N/A</v>
      </c>
      <c r="R179" s="9"/>
      <c r="S179" s="12" t="e">
        <f>VLOOKUP(O179, '[1]لیست محصولات 1402'!B:F,5,0)</f>
        <v>#N/A</v>
      </c>
      <c r="T179" s="14" t="e">
        <f>VLOOKUP(O179, '[1]لیست محصولات 1402'!B:G,6,0)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2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1402'!B:C,2,0)</f>
        <v>#N/A</v>
      </c>
      <c r="R180" s="9"/>
      <c r="S180" s="12" t="e">
        <f>VLOOKUP(O180, '[1]لیست محصولات 1402'!B:F,5,0)</f>
        <v>#N/A</v>
      </c>
      <c r="T180" s="14" t="e">
        <f>VLOOKUP(O180, '[1]لیست محصولات 1402'!B:G,6,0)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2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1402'!B:C,2,0)</f>
        <v>#N/A</v>
      </c>
      <c r="R181" s="9"/>
      <c r="S181" s="12" t="e">
        <f>VLOOKUP(O181, '[1]لیست محصولات 1402'!B:F,5,0)</f>
        <v>#N/A</v>
      </c>
      <c r="T181" s="14" t="e">
        <f>VLOOKUP(O181, '[1]لیست محصولات 1402'!B:G,6,0)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2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1402'!B:C,2,0)</f>
        <v>#N/A</v>
      </c>
      <c r="R182" s="9"/>
      <c r="S182" s="12" t="e">
        <f>VLOOKUP(O182, '[1]لیست محصولات 1402'!B:F,5,0)</f>
        <v>#N/A</v>
      </c>
      <c r="T182" s="14" t="e">
        <f>VLOOKUP(O182, '[1]لیست محصولات 1402'!B:G,6,0)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2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1402'!B:C,2,0)</f>
        <v>#N/A</v>
      </c>
      <c r="R183" s="9"/>
      <c r="S183" s="12" t="e">
        <f>VLOOKUP(O183, '[1]لیست محصولات 1402'!B:F,5,0)</f>
        <v>#N/A</v>
      </c>
      <c r="T183" s="14" t="e">
        <f>VLOOKUP(O183, '[1]لیست محصولات 1402'!B:G,6,0)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2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1402'!B:C,2,0)</f>
        <v>#N/A</v>
      </c>
      <c r="R184" s="9"/>
      <c r="S184" s="12" t="e">
        <f>VLOOKUP(O184, '[1]لیست محصولات 1402'!B:F,5,0)</f>
        <v>#N/A</v>
      </c>
      <c r="T184" s="14" t="e">
        <f>VLOOKUP(O184, '[1]لیست محصولات 1402'!B:G,6,0)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2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1402'!B:C,2,0)</f>
        <v>#N/A</v>
      </c>
      <c r="R185" s="9"/>
      <c r="S185" s="12" t="e">
        <f>VLOOKUP(O185, '[1]لیست محصولات 1402'!B:F,5,0)</f>
        <v>#N/A</v>
      </c>
      <c r="T185" s="14" t="e">
        <f>VLOOKUP(O185, '[1]لیست محصولات 1402'!B:G,6,0)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2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1402'!B:C,2,0)</f>
        <v>#N/A</v>
      </c>
      <c r="R186" s="9"/>
      <c r="S186" s="12" t="e">
        <f>VLOOKUP(O186, '[1]لیست محصولات 1402'!B:F,5,0)</f>
        <v>#N/A</v>
      </c>
      <c r="T186" s="14" t="e">
        <f>VLOOKUP(O186, '[1]لیست محصولات 1402'!B:G,6,0)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2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1402'!B:C,2,0)</f>
        <v>#N/A</v>
      </c>
      <c r="R187" s="9"/>
      <c r="S187" s="12" t="e">
        <f>VLOOKUP(O187, '[1]لیست محصولات 1402'!B:F,5,0)</f>
        <v>#N/A</v>
      </c>
      <c r="T187" s="14" t="e">
        <f>VLOOKUP(O187, '[1]لیست محصولات 1402'!B:G,6,0)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2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1402'!B:C,2,0)</f>
        <v>#N/A</v>
      </c>
      <c r="R188" s="9"/>
      <c r="S188" s="12" t="e">
        <f>VLOOKUP(O188, '[1]لیست محصولات 1402'!B:F,5,0)</f>
        <v>#N/A</v>
      </c>
      <c r="T188" s="14" t="e">
        <f>VLOOKUP(O188, '[1]لیست محصولات 1402'!B:G,6,0)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2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1402'!B:C,2,0)</f>
        <v>#N/A</v>
      </c>
      <c r="R189" s="9"/>
      <c r="S189" s="12" t="e">
        <f>VLOOKUP(O189, '[1]لیست محصولات 1402'!B:F,5,0)</f>
        <v>#N/A</v>
      </c>
      <c r="T189" s="14" t="e">
        <f>VLOOKUP(O189, '[1]لیست محصولات 1402'!B:G,6,0)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2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1402'!B:C,2,0)</f>
        <v>#N/A</v>
      </c>
      <c r="R190" s="9"/>
      <c r="S190" s="12" t="e">
        <f>VLOOKUP(O190, '[1]لیست محصولات 1402'!B:F,5,0)</f>
        <v>#N/A</v>
      </c>
      <c r="T190" s="14" t="e">
        <f>VLOOKUP(O190, '[1]لیست محصولات 1402'!B:G,6,0)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2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1402'!B:C,2,0)</f>
        <v>#N/A</v>
      </c>
      <c r="R191" s="9"/>
      <c r="S191" s="12" t="e">
        <f>VLOOKUP(O191, '[1]لیست محصولات 1402'!B:F,5,0)</f>
        <v>#N/A</v>
      </c>
      <c r="T191" s="14" t="e">
        <f>VLOOKUP(O191, '[1]لیست محصولات 1402'!B:G,6,0)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2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1402'!B:C,2,0)</f>
        <v>#N/A</v>
      </c>
      <c r="R192" s="9"/>
      <c r="S192" s="12" t="e">
        <f>VLOOKUP(O192, '[1]لیست محصولات 1402'!B:F,5,0)</f>
        <v>#N/A</v>
      </c>
      <c r="T192" s="14" t="e">
        <f>VLOOKUP(O192, '[1]لیست محصولات 1402'!B:G,6,0)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2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1402'!B:C,2,0)</f>
        <v>#N/A</v>
      </c>
      <c r="R193" s="9"/>
      <c r="S193" s="12" t="e">
        <f>VLOOKUP(O193, '[1]لیست محصولات 1402'!B:F,5,0)</f>
        <v>#N/A</v>
      </c>
      <c r="T193" s="14" t="e">
        <f>VLOOKUP(O193, '[1]لیست محصولات 1402'!B:G,6,0)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2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1402'!B:C,2,0)</f>
        <v>#N/A</v>
      </c>
      <c r="R194" s="9"/>
      <c r="S194" s="12" t="e">
        <f>VLOOKUP(O194, '[1]لیست محصولات 1402'!B:F,5,0)</f>
        <v>#N/A</v>
      </c>
      <c r="T194" s="14" t="e">
        <f>VLOOKUP(O194, '[1]لیست محصولات 1402'!B:G,6,0)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2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1402'!B:C,2,0)</f>
        <v>#N/A</v>
      </c>
      <c r="R195" s="9"/>
      <c r="S195" s="12" t="e">
        <f>VLOOKUP(O195, '[1]لیست محصولات 1402'!B:F,5,0)</f>
        <v>#N/A</v>
      </c>
      <c r="T195" s="14" t="e">
        <f>VLOOKUP(O195, '[1]لیست محصولات 1402'!B:G,6,0)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2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1402'!B:C,2,0)</f>
        <v>#N/A</v>
      </c>
      <c r="R196" s="9"/>
      <c r="S196" s="12" t="e">
        <f>VLOOKUP(O196, '[1]لیست محصولات 1402'!B:F,5,0)</f>
        <v>#N/A</v>
      </c>
      <c r="T196" s="14" t="e">
        <f>VLOOKUP(O196, '[1]لیست محصولات 1402'!B:G,6,0)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2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1402'!B:C,2,0)</f>
        <v>#N/A</v>
      </c>
      <c r="R197" s="9"/>
      <c r="S197" s="12" t="e">
        <f>VLOOKUP(O197, '[1]لیست محصولات 1402'!B:F,5,0)</f>
        <v>#N/A</v>
      </c>
      <c r="T197" s="14" t="e">
        <f>VLOOKUP(O197, '[1]لیست محصولات 1402'!B:G,6,0)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2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1402'!B:C,2,0)</f>
        <v>#N/A</v>
      </c>
      <c r="R198" s="9"/>
      <c r="S198" s="12" t="e">
        <f>VLOOKUP(O198, '[1]لیست محصولات 1402'!B:F,5,0)</f>
        <v>#N/A</v>
      </c>
      <c r="T198" s="14" t="e">
        <f>VLOOKUP(O198, '[1]لیست محصولات 1402'!B:G,6,0)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2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1402'!B:C,2,0)</f>
        <v>#N/A</v>
      </c>
      <c r="R199" s="9"/>
      <c r="S199" s="12" t="e">
        <f>VLOOKUP(O199, '[1]لیست محصولات 1402'!B:F,5,0)</f>
        <v>#N/A</v>
      </c>
      <c r="T199" s="14" t="e">
        <f>VLOOKUP(O199, '[1]لیست محصولات 1402'!B:G,6,0)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2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1402'!B:C,2,0)</f>
        <v>#N/A</v>
      </c>
      <c r="R200" s="9"/>
      <c r="S200" s="12" t="e">
        <f>VLOOKUP(O200, '[1]لیست محصولات 1402'!B:F,5,0)</f>
        <v>#N/A</v>
      </c>
      <c r="T200" s="14" t="e">
        <f>VLOOKUP(O200, '[1]لیست محصولات 1402'!B:G,6,0)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2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AO240+AQ240-[2]Sheet1!$AH241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AO241+AQ241-[2]Sheet1!$AH242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4</v>
      </c>
      <c r="AI242" s="56">
        <f t="shared" si="19"/>
        <v>0</v>
      </c>
      <c r="AJ242" s="57">
        <f t="shared" si="27"/>
        <v>4</v>
      </c>
      <c r="AK242" s="58">
        <f t="shared" ref="AK242:AK267" si="28">AH242*AG242/1000</f>
        <v>16</v>
      </c>
      <c r="AL242" s="59">
        <f>AO242+AQ242-[2]Sheet1!$AH243</f>
        <v>0</v>
      </c>
      <c r="AM242" s="59">
        <f t="shared" si="25"/>
        <v>-4</v>
      </c>
      <c r="AN242" s="58">
        <f t="shared" si="21"/>
        <v>0</v>
      </c>
      <c r="AO242" s="59"/>
      <c r="AP242" s="58">
        <f t="shared" si="22"/>
        <v>-16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53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53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53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53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2" customHeight="1">
      <c r="AA252" s="53">
        <v>5511.2</v>
      </c>
      <c r="AB252" s="53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2" customHeight="1">
      <c r="AA253" s="53">
        <v>5511.11</v>
      </c>
      <c r="AB253" s="53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53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1</v>
      </c>
      <c r="AI254" s="56">
        <f t="shared" si="19"/>
        <v>0</v>
      </c>
      <c r="AJ254" s="57">
        <f t="shared" si="27"/>
        <v>1</v>
      </c>
      <c r="AK254" s="58">
        <f t="shared" si="28"/>
        <v>0.75</v>
      </c>
      <c r="AL254" s="59">
        <f>AO254+AQ254-[2]Sheet1!$AH255</f>
        <v>0</v>
      </c>
      <c r="AM254" s="59">
        <f t="shared" si="25"/>
        <v>-1</v>
      </c>
      <c r="AN254" s="58">
        <f t="shared" si="21"/>
        <v>0</v>
      </c>
      <c r="AO254" s="59"/>
      <c r="AP254" s="58">
        <f t="shared" si="22"/>
        <v>-0.75</v>
      </c>
      <c r="AQ254" s="59"/>
      <c r="AR254" s="22">
        <v>36</v>
      </c>
    </row>
    <row r="255" spans="27:44" ht="22.2" customHeight="1">
      <c r="AA255" s="53">
        <v>5513.1</v>
      </c>
      <c r="AB255" s="53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53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53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53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53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2" customHeight="1">
      <c r="AA260" s="53">
        <v>5518.2</v>
      </c>
      <c r="AB260" s="53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1</v>
      </c>
      <c r="AI260" s="56">
        <f t="shared" si="19"/>
        <v>0</v>
      </c>
      <c r="AJ260" s="57">
        <f t="shared" si="27"/>
        <v>1</v>
      </c>
      <c r="AK260" s="58">
        <f t="shared" si="28"/>
        <v>0.75</v>
      </c>
      <c r="AL260" s="59">
        <f>AO260+AQ260-[2]Sheet1!$AH261</f>
        <v>0</v>
      </c>
      <c r="AM260" s="59">
        <f t="shared" si="25"/>
        <v>-1</v>
      </c>
      <c r="AN260" s="58">
        <f t="shared" si="21"/>
        <v>0</v>
      </c>
      <c r="AO260" s="59"/>
      <c r="AP260" s="58">
        <f t="shared" si="22"/>
        <v>-0.75</v>
      </c>
      <c r="AQ260" s="59"/>
      <c r="AR260" s="22">
        <v>15</v>
      </c>
    </row>
    <row r="261" spans="27:44" ht="22.2" customHeight="1">
      <c r="AA261" s="53">
        <v>5518.3</v>
      </c>
      <c r="AB261" s="53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53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53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53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H2:I2">
    <cfRule type="expression" dxfId="112" priority="4">
      <formula>$A2</formula>
    </cfRule>
    <cfRule type="expression" dxfId="111" priority="5">
      <formula>$C2</formula>
    </cfRule>
    <cfRule type="expression" dxfId="110" priority="6">
      <formula>$E2</formula>
    </cfRule>
  </conditionalFormatting>
  <conditionalFormatting sqref="J2:J200 Z2:Z200 AD2:AD200 G3:H3 G11:I200">
    <cfRule type="expression" dxfId="109" priority="69">
      <formula>$A2</formula>
    </cfRule>
    <cfRule type="expression" dxfId="108" priority="71">
      <formula>$E2</formula>
    </cfRule>
  </conditionalFormatting>
  <conditionalFormatting sqref="J2:N2 Q2:AF200 G3:H3 J3:P3 J4:J200 G11:I200 H4:H10 K4:K10 O6:P10 K11:P200">
    <cfRule type="expression" dxfId="107" priority="70">
      <formula>$C2</formula>
    </cfRule>
  </conditionalFormatting>
  <conditionalFormatting sqref="W2:W200">
    <cfRule type="expression" dxfId="106" priority="68">
      <formula>$AG2</formula>
    </cfRule>
  </conditionalFormatting>
  <conditionalFormatting sqref="AL203:AM203">
    <cfRule type="dataBar" priority="33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{AFF7307A-39B5-4841-B8B0-B50253015D08}</x14:id>
        </ext>
      </extLst>
    </cfRule>
  </conditionalFormatting>
  <conditionalFormatting sqref="AL204:AM204">
    <cfRule type="dataBar" priority="32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{5DE1037F-4616-4BC9-87E6-CC8DDB0B3C6D}</x14:id>
        </ext>
      </extLst>
    </cfRule>
  </conditionalFormatting>
  <conditionalFormatting sqref="AL205:AM205">
    <cfRule type="dataBar" priority="31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{3A639CC6-1770-456F-B401-2C81230F7F0A}</x14:id>
        </ext>
      </extLst>
    </cfRule>
  </conditionalFormatting>
  <conditionalFormatting sqref="AL206:AM206">
    <cfRule type="dataBar" priority="30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{5441584D-F331-4309-9418-40EE596FA5A2}</x14:id>
        </ext>
      </extLst>
    </cfRule>
  </conditionalFormatting>
  <conditionalFormatting sqref="AL207:AM207">
    <cfRule type="dataBar" priority="29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{213B4672-712E-4B00-92F2-6050DBAD99BD}</x14:id>
        </ext>
      </extLst>
    </cfRule>
  </conditionalFormatting>
  <conditionalFormatting sqref="AL208:AM208">
    <cfRule type="dataBar" priority="28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{DFB44E4B-E9F2-4BD0-9B84-837797A41C13}</x14:id>
        </ext>
      </extLst>
    </cfRule>
  </conditionalFormatting>
  <conditionalFormatting sqref="AL209:AM209">
    <cfRule type="dataBar" priority="27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{CE291EBE-499C-4DFA-B95E-90F1B6B8F6E6}</x14:id>
        </ext>
      </extLst>
    </cfRule>
  </conditionalFormatting>
  <conditionalFormatting sqref="AL210:AM210">
    <cfRule type="dataBar" priority="26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{F40BB9B7-B530-406F-B8F7-6D85A4059A61}</x14:id>
        </ext>
      </extLst>
    </cfRule>
  </conditionalFormatting>
  <conditionalFormatting sqref="AL211:AM211">
    <cfRule type="dataBar" priority="25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{3E02652E-1DE2-4430-8D95-4F010BC14989}</x14:id>
        </ext>
      </extLst>
    </cfRule>
  </conditionalFormatting>
  <conditionalFormatting sqref="AL212:AM212">
    <cfRule type="dataBar" priority="24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{F7346852-0C7F-4899-A494-2AFEAEA3BD89}</x14:id>
        </ext>
      </extLst>
    </cfRule>
  </conditionalFormatting>
  <conditionalFormatting sqref="AL213:AM213">
    <cfRule type="dataBar" priority="23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{A94F48F1-D279-4828-BB07-E4972A80A694}</x14:id>
        </ext>
      </extLst>
    </cfRule>
  </conditionalFormatting>
  <conditionalFormatting sqref="AL214:AM214">
    <cfRule type="dataBar" priority="22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{DAFDAED3-F17C-4AC0-ACE2-36DE14E0B781}</x14:id>
        </ext>
      </extLst>
    </cfRule>
  </conditionalFormatting>
  <conditionalFormatting sqref="AL215:AM215">
    <cfRule type="dataBar" priority="21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{6066B986-19B3-4BEC-B24D-80F8A5E676B9}</x14:id>
        </ext>
      </extLst>
    </cfRule>
  </conditionalFormatting>
  <conditionalFormatting sqref="AL216:AM216">
    <cfRule type="dataBar" priority="20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{BA57171B-F97E-4419-B4FD-A3D4B11D9DAD}</x14:id>
        </ext>
      </extLst>
    </cfRule>
  </conditionalFormatting>
  <conditionalFormatting sqref="AL217:AM217">
    <cfRule type="dataBar" priority="19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{CCD0F554-07CC-4CDF-BD5D-E182AB23586F}</x14:id>
        </ext>
      </extLst>
    </cfRule>
  </conditionalFormatting>
  <conditionalFormatting sqref="AL218:AM218">
    <cfRule type="dataBar" priority="18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{4FFFA144-AFC3-4CFC-88A5-DEBE68773DD7}</x14:id>
        </ext>
      </extLst>
    </cfRule>
  </conditionalFormatting>
  <conditionalFormatting sqref="AL219:AM219">
    <cfRule type="dataBar" priority="17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{82C4F63F-EBA5-453B-9993-3726ACA3D8A1}</x14:id>
        </ext>
      </extLst>
    </cfRule>
  </conditionalFormatting>
  <conditionalFormatting sqref="AL220:AM220">
    <cfRule type="dataBar" priority="16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{E1FB7F66-C349-45ED-9C18-E04AB4555078}</x14:id>
        </ext>
      </extLst>
    </cfRule>
  </conditionalFormatting>
  <conditionalFormatting sqref="AL221:AM221">
    <cfRule type="dataBar" priority="34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{25747CD3-7C16-42A2-97DF-48688EDE0452}</x14:id>
        </ext>
      </extLst>
    </cfRule>
  </conditionalFormatting>
  <conditionalFormatting sqref="AL223:AM223">
    <cfRule type="dataBar" priority="35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{DD6FB061-E84E-403D-AE3C-95897E3CCBC6}</x14:id>
        </ext>
      </extLst>
    </cfRule>
  </conditionalFormatting>
  <conditionalFormatting sqref="AL224:AM224">
    <cfRule type="dataBar" priority="36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{43585379-A2B9-4F00-A0E2-FC3274FF3F94}</x14:id>
        </ext>
      </extLst>
    </cfRule>
  </conditionalFormatting>
  <conditionalFormatting sqref="AL225:AM225">
    <cfRule type="dataBar" priority="37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{EAC566D7-6045-4A96-BF15-54CCB41E66DA}</x14:id>
        </ext>
      </extLst>
    </cfRule>
  </conditionalFormatting>
  <conditionalFormatting sqref="AL226:AM226">
    <cfRule type="dataBar" priority="38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{5AC43EC2-2F77-4B26-A62D-109B74800B79}</x14:id>
        </ext>
      </extLst>
    </cfRule>
  </conditionalFormatting>
  <conditionalFormatting sqref="AL227:AM227">
    <cfRule type="dataBar" priority="39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{E55A66BA-B4D5-447C-B2BE-CB37723E544C}</x14:id>
        </ext>
      </extLst>
    </cfRule>
  </conditionalFormatting>
  <conditionalFormatting sqref="AL228:AM228">
    <cfRule type="dataBar" priority="40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{5E1AB2B8-3C07-416B-96C5-F47ED374D77E}</x14:id>
        </ext>
      </extLst>
    </cfRule>
  </conditionalFormatting>
  <conditionalFormatting sqref="AL229:AM229">
    <cfRule type="dataBar" priority="15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{77D702C1-3528-43DF-88ED-1E5965D06B54}</x14:id>
        </ext>
      </extLst>
    </cfRule>
  </conditionalFormatting>
  <conditionalFormatting sqref="AL230:AM230">
    <cfRule type="dataBar" priority="14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{E4623835-BF1B-4029-A59E-216908DBB57B}</x14:id>
        </ext>
      </extLst>
    </cfRule>
  </conditionalFormatting>
  <conditionalFormatting sqref="AL231:AM231">
    <cfRule type="dataBar" priority="13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{6424F3BE-03EE-4980-AAF4-C3FD65329C94}</x14:id>
        </ext>
      </extLst>
    </cfRule>
  </conditionalFormatting>
  <conditionalFormatting sqref="AL232:AM232">
    <cfRule type="dataBar" priority="12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{A718E053-5BDB-4C98-B678-7DFA7396273D}</x14:id>
        </ext>
      </extLst>
    </cfRule>
  </conditionalFormatting>
  <conditionalFormatting sqref="AL233:AM233">
    <cfRule type="dataBar" priority="11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{E3764DC3-B60A-48A8-AE63-4151BCAFBD6B}</x14:id>
        </ext>
      </extLst>
    </cfRule>
  </conditionalFormatting>
  <conditionalFormatting sqref="AL234:AM234">
    <cfRule type="dataBar" priority="10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{EA8AE5E7-7CFE-42F6-91F0-E06BD27A2BF0}</x14:id>
        </ext>
      </extLst>
    </cfRule>
  </conditionalFormatting>
  <conditionalFormatting sqref="AL235:AM235">
    <cfRule type="dataBar" priority="41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{2E4B8345-38E8-4B55-BE72-60A7389BD52D}</x14:id>
        </ext>
      </extLst>
    </cfRule>
  </conditionalFormatting>
  <conditionalFormatting sqref="AL236:AM236">
    <cfRule type="dataBar" priority="42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{E1F34281-B565-42A1-8066-84F28A092DA9}</x14:id>
        </ext>
      </extLst>
    </cfRule>
  </conditionalFormatting>
  <conditionalFormatting sqref="AL237:AM237">
    <cfRule type="dataBar" priority="43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{35CE8273-A076-479F-862D-A1CC155E918E}</x14:id>
        </ext>
      </extLst>
    </cfRule>
  </conditionalFormatting>
  <conditionalFormatting sqref="AL238:AM238">
    <cfRule type="dataBar" priority="44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{7154770A-EED8-42A0-92C1-553CD89CE8DC}</x14:id>
        </ext>
      </extLst>
    </cfRule>
  </conditionalFormatting>
  <conditionalFormatting sqref="AL239:AM239">
    <cfRule type="dataBar" priority="45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{AF98AF9F-112B-4E5D-9DF2-DC40F7533F39}</x14:id>
        </ext>
      </extLst>
    </cfRule>
  </conditionalFormatting>
  <conditionalFormatting sqref="AL240:AM240">
    <cfRule type="dataBar" priority="46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{D7BCCCB0-D3B2-4E69-B9D0-21FD1F13E02E}</x14:id>
        </ext>
      </extLst>
    </cfRule>
  </conditionalFormatting>
  <conditionalFormatting sqref="AL241:AM241">
    <cfRule type="dataBar" priority="47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{FC32D543-D2A0-41AB-96BA-C0967199AD06}</x14:id>
        </ext>
      </extLst>
    </cfRule>
  </conditionalFormatting>
  <conditionalFormatting sqref="AL242:AM242">
    <cfRule type="dataBar" priority="48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{47311843-F001-4615-8DC1-01677B1192EC}</x14:id>
        </ext>
      </extLst>
    </cfRule>
  </conditionalFormatting>
  <conditionalFormatting sqref="AL243:AM243">
    <cfRule type="dataBar" priority="49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{B21E2CD2-357B-46C2-9ECC-433704620B03}</x14:id>
        </ext>
      </extLst>
    </cfRule>
  </conditionalFormatting>
  <conditionalFormatting sqref="AL244:AM244">
    <cfRule type="dataBar" priority="50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{BA45636B-0302-4F7A-AFEA-DB1CEA6DC083}</x14:id>
        </ext>
      </extLst>
    </cfRule>
  </conditionalFormatting>
  <conditionalFormatting sqref="AL245:AM245">
    <cfRule type="dataBar" priority="51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{A7337AE6-B0C3-41BE-B8EC-F6157AAE1B51}</x14:id>
        </ext>
      </extLst>
    </cfRule>
  </conditionalFormatting>
  <conditionalFormatting sqref="AL246:AM246">
    <cfRule type="dataBar" priority="52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{1B7F6A30-CEA7-4A35-B761-A5C793D246F8}</x14:id>
        </ext>
      </extLst>
    </cfRule>
  </conditionalFormatting>
  <conditionalFormatting sqref="AL247:AM247">
    <cfRule type="dataBar" priority="53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{D357620E-24A8-4D21-8FA7-65FC2D3B74FE}</x14:id>
        </ext>
      </extLst>
    </cfRule>
  </conditionalFormatting>
  <conditionalFormatting sqref="AL248:AM248">
    <cfRule type="dataBar" priority="9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{F367EB9D-1FF6-47AE-92A7-08D2B739AD05}</x14:id>
        </ext>
      </extLst>
    </cfRule>
  </conditionalFormatting>
  <conditionalFormatting sqref="AL249:AM249">
    <cfRule type="dataBar" priority="54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{C52956EE-F6D0-4C4C-B74C-9A9BD443DD9A}</x14:id>
        </ext>
      </extLst>
    </cfRule>
  </conditionalFormatting>
  <conditionalFormatting sqref="AL250:AM250">
    <cfRule type="dataBar" priority="55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{73C303F9-BB1F-4CFD-8D8A-F50761BDEF9A}</x14:id>
        </ext>
      </extLst>
    </cfRule>
  </conditionalFormatting>
  <conditionalFormatting sqref="AL251:AM251">
    <cfRule type="dataBar" priority="56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{45C175F0-20B5-4204-93B9-E3FFCC5A4B3D}</x14:id>
        </ext>
      </extLst>
    </cfRule>
  </conditionalFormatting>
  <conditionalFormatting sqref="AL252:AM252">
    <cfRule type="dataBar" priority="57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{8073D219-F6FF-41C1-B384-146D0C663F16}</x14:id>
        </ext>
      </extLst>
    </cfRule>
  </conditionalFormatting>
  <conditionalFormatting sqref="AL253:AM253">
    <cfRule type="dataBar" priority="58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{FEFA655B-8B94-4DEA-8249-212907F5E359}</x14:id>
        </ext>
      </extLst>
    </cfRule>
  </conditionalFormatting>
  <conditionalFormatting sqref="AL254:AM254">
    <cfRule type="dataBar" priority="59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{AA24D1EE-95DC-4CD1-AAE6-F9FDE19A9A48}</x14:id>
        </ext>
      </extLst>
    </cfRule>
  </conditionalFormatting>
  <conditionalFormatting sqref="AL255:AM255">
    <cfRule type="dataBar" priority="60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{8C49472F-03A8-4DD2-84CD-515A9CC4F147}</x14:id>
        </ext>
      </extLst>
    </cfRule>
  </conditionalFormatting>
  <conditionalFormatting sqref="AL256:AM256">
    <cfRule type="dataBar" priority="61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{12631CD8-C219-4908-B2CA-F80D2FE825EA}</x14:id>
        </ext>
      </extLst>
    </cfRule>
  </conditionalFormatting>
  <conditionalFormatting sqref="AL257:AM257">
    <cfRule type="dataBar" priority="62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{B9BD9141-1592-43A1-BD9C-D093D9354B36}</x14:id>
        </ext>
      </extLst>
    </cfRule>
  </conditionalFormatting>
  <conditionalFormatting sqref="AL258:AM258">
    <cfRule type="dataBar" priority="8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{1D3FC6C2-273E-437E-8859-5A63FE3037EC}</x14:id>
        </ext>
      </extLst>
    </cfRule>
  </conditionalFormatting>
  <conditionalFormatting sqref="AL259:AM259">
    <cfRule type="dataBar" priority="7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{626B3C2E-F4DD-4E25-A8ED-95CC2394C311}</x14:id>
        </ext>
      </extLst>
    </cfRule>
  </conditionalFormatting>
  <conditionalFormatting sqref="AL260:AM260">
    <cfRule type="dataBar" priority="63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{629E158B-17CF-4EBD-A0B6-1FBBF188A118}</x14:id>
        </ext>
      </extLst>
    </cfRule>
  </conditionalFormatting>
  <conditionalFormatting sqref="AL261:AM261">
    <cfRule type="dataBar" priority="64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{EB306FC2-8AC2-41F8-9649-A6BF656C0C21}</x14:id>
        </ext>
      </extLst>
    </cfRule>
  </conditionalFormatting>
  <conditionalFormatting sqref="AL262:AM262">
    <cfRule type="dataBar" priority="65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{04255ACD-19E4-40D6-B82F-95A3250583D8}</x14:id>
        </ext>
      </extLst>
    </cfRule>
  </conditionalFormatting>
  <conditionalFormatting sqref="AL263:AM263">
    <cfRule type="dataBar" priority="66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{8E9D4D2C-3247-4A61-A30F-9A0926A41DDE}</x14:id>
        </ext>
      </extLst>
    </cfRule>
  </conditionalFormatting>
  <conditionalFormatting sqref="AL264:AM264">
    <cfRule type="dataBar" priority="67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{ADB2E083-8D93-4A2A-8BBE-B3E4891DB754}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F7307A-39B5-4841-B8B0-B50253015D08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5DE1037F-4616-4BC9-87E6-CC8DDB0B3C6D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3A639CC6-1770-456F-B401-2C81230F7F0A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5441584D-F331-4309-9418-40EE596FA5A2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213B4672-712E-4B00-92F2-6050DBAD99BD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FB44E4B-E9F2-4BD0-9B84-837797A41C1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CE291EBE-499C-4DFA-B95E-90F1B6B8F6E6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40BB9B7-B530-406F-B8F7-6D85A4059A61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3E02652E-1DE2-4430-8D95-4F010BC14989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F7346852-0C7F-4899-A494-2AFEAEA3BD89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A94F48F1-D279-4828-BB07-E4972A80A694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DAFDAED3-F17C-4AC0-ACE2-36DE14E0B781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6066B986-19B3-4BEC-B24D-80F8A5E676B9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BA57171B-F97E-4419-B4FD-A3D4B11D9DAD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CCD0F554-07CC-4CDF-BD5D-E182AB23586F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4FFFA144-AFC3-4CFC-88A5-DEBE68773DD7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82C4F63F-EBA5-453B-9993-3726ACA3D8A1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E1FB7F66-C349-45ED-9C18-E04AB4555078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25747CD3-7C16-42A2-97DF-48688EDE0452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DD6FB061-E84E-403D-AE3C-95897E3CCBC6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43585379-A2B9-4F00-A0E2-FC3274FF3F94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EAC566D7-6045-4A96-BF15-54CCB41E66DA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5AC43EC2-2F77-4B26-A62D-109B74800B79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E55A66BA-B4D5-447C-B2BE-CB37723E544C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5E1AB2B8-3C07-416B-96C5-F47ED374D77E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77D702C1-3528-43DF-88ED-1E5965D06B54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E4623835-BF1B-4029-A59E-216908DBB57B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6424F3BE-03EE-4980-AAF4-C3FD65329C94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718E053-5BDB-4C98-B678-7DFA7396273D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E3764DC3-B60A-48A8-AE63-4151BCAFBD6B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EA8AE5E7-7CFE-42F6-91F0-E06BD27A2BF0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2E4B8345-38E8-4B55-BE72-60A7389BD52D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E1F34281-B565-42A1-8066-84F28A092DA9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35CE8273-A076-479F-862D-A1CC155E918E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7154770A-EED8-42A0-92C1-553CD89CE8DC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AF98AF9F-112B-4E5D-9DF2-DC40F7533F39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D7BCCCB0-D3B2-4E69-B9D0-21FD1F13E02E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FC32D543-D2A0-41AB-96BA-C0967199AD06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47311843-F001-4615-8DC1-01677B1192EC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B21E2CD2-357B-46C2-9ECC-433704620B03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BA45636B-0302-4F7A-AFEA-DB1CEA6DC083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A7337AE6-B0C3-41BE-B8EC-F6157AAE1B51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B7F6A30-CEA7-4A35-B761-A5C793D246F8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D357620E-24A8-4D21-8FA7-65FC2D3B74FE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F367EB9D-1FF6-47AE-92A7-08D2B739AD05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C52956EE-F6D0-4C4C-B74C-9A9BD443DD9A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73C303F9-BB1F-4CFD-8D8A-F50761BDEF9A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45C175F0-20B5-4204-93B9-E3FFCC5A4B3D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8073D219-F6FF-41C1-B384-146D0C663F16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FEFA655B-8B94-4DEA-8249-212907F5E359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AA24D1EE-95DC-4CD1-AAE6-F9FDE19A9A48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C49472F-03A8-4DD2-84CD-515A9CC4F14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12631CD8-C219-4908-B2CA-F80D2FE825EA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B9BD9141-1592-43A1-BD9C-D093D9354B36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1D3FC6C2-273E-437E-8859-5A63FE3037EC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626B3C2E-F4DD-4E25-A8ED-95CC2394C311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629E158B-17CF-4EBD-A0B6-1FBBF188A118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EB306FC2-8AC2-41F8-9649-A6BF656C0C21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04255ACD-19E4-40D6-B82F-95A3250583D8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8E9D4D2C-3247-4A61-A30F-9A0926A41DDE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ADB2E083-8D93-4A2A-8BBE-B3E4891DB754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7163C-BAFC-4864-95F6-BFEA21BF9491}">
  <dimension ref="A1:AR267"/>
  <sheetViews>
    <sheetView rightToLeft="1" topLeftCell="G21" zoomScale="80" zoomScaleNormal="80" workbookViewId="0">
      <selection activeCell="O10" sqref="O10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6.6640625" style="28" bestFit="1" customWidth="1"/>
    <col min="9" max="9" width="25.77734375" style="24" bestFit="1" customWidth="1"/>
    <col min="10" max="10" width="16.33203125" style="24" hidden="1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22.109375" style="24" bestFit="1" customWidth="1"/>
    <col min="28" max="28" width="107.33203125" style="24" bestFit="1" customWidth="1"/>
    <col min="29" max="29" width="43.77734375" style="31" customWidth="1"/>
    <col min="30" max="30" width="13.6640625" style="32" bestFit="1" customWidth="1"/>
    <col min="31" max="32" width="35.109375" style="24" bestFit="1" customWidth="1"/>
    <col min="33" max="33" width="13.44140625" style="24" bestFit="1" customWidth="1"/>
    <col min="34" max="34" width="121.8867187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137" t="s">
        <v>0</v>
      </c>
      <c r="B1" s="138"/>
      <c r="C1" s="137" t="s">
        <v>1</v>
      </c>
      <c r="D1" s="138"/>
      <c r="E1" s="137" t="s">
        <v>2</v>
      </c>
      <c r="F1" s="13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39" t="s">
        <v>17</v>
      </c>
      <c r="V1" s="14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52034180402</v>
      </c>
      <c r="I2" s="25" t="s">
        <v>318</v>
      </c>
      <c r="J2" s="9"/>
      <c r="K2" s="11" t="str">
        <f t="shared" ref="K2:K65" ca="1" si="0">IF(C2, TODAY(), "" )</f>
        <v/>
      </c>
      <c r="L2" s="12" t="s">
        <v>321</v>
      </c>
      <c r="M2" s="12" t="s">
        <v>322</v>
      </c>
      <c r="N2" s="12"/>
      <c r="O2" s="9">
        <v>5519.1</v>
      </c>
      <c r="P2" s="9">
        <v>1</v>
      </c>
      <c r="Q2" s="13" t="str">
        <f>VLOOKUP(O2, '[1]لیست محصولات 1402'!B:C,2,0)</f>
        <v>سرادو میناس | Brazil Cerrado de Minas</v>
      </c>
      <c r="R2" s="9" t="s">
        <v>122</v>
      </c>
      <c r="S2" s="12">
        <f>VLOOKUP(O2, '[1]لیست محصولات 1402'!B:F,5,0)</f>
        <v>150</v>
      </c>
      <c r="T2" s="14">
        <f>VLOOKUP(O2, '[1]لیست محصولات 1402'!B:G,6,0)</f>
        <v>1700000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1700000</v>
      </c>
      <c r="Y2" s="17"/>
      <c r="Z2" s="14">
        <f t="shared" ref="Z2:Z65" si="4">X2-Y2</f>
        <v>1700000</v>
      </c>
      <c r="AA2" s="18" t="s">
        <v>323</v>
      </c>
      <c r="AB2" s="12" t="s">
        <v>324</v>
      </c>
      <c r="AC2" s="19" t="s">
        <v>325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شیراز آباده - خ عاشورا - کوچه یازدهم- پلاک ۲۱۱  - فاطمه شریفی 09367559250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52037593902</v>
      </c>
      <c r="I3" s="25" t="s">
        <v>318</v>
      </c>
      <c r="J3" s="9"/>
      <c r="K3" s="11" t="str">
        <f t="shared" ca="1" si="0"/>
        <v/>
      </c>
      <c r="L3" s="12" t="s">
        <v>89</v>
      </c>
      <c r="M3" s="12" t="s">
        <v>326</v>
      </c>
      <c r="N3" s="12"/>
      <c r="O3" s="9">
        <v>5501.3</v>
      </c>
      <c r="P3" s="9">
        <v>2</v>
      </c>
      <c r="Q3" s="13" t="str">
        <f>VLOOKUP(O3, '[1]لیست محصولات 1402'!B:C,2,0)</f>
        <v>ورتکس | Vortex</v>
      </c>
      <c r="R3" s="9"/>
      <c r="S3" s="12">
        <f>VLOOKUP(O3, '[1]لیست محصولات 1402'!B:F,5,0)</f>
        <v>4000</v>
      </c>
      <c r="T3" s="14">
        <f>VLOOKUP(O3, '[1]لیست محصولات 1402'!B:G,6,0)</f>
        <v>41600000</v>
      </c>
      <c r="U3" s="15"/>
      <c r="V3" s="16">
        <f t="shared" si="1"/>
        <v>0</v>
      </c>
      <c r="W3" s="12">
        <f t="shared" si="2"/>
        <v>2</v>
      </c>
      <c r="X3" s="14">
        <f t="shared" si="3"/>
        <v>83200000</v>
      </c>
      <c r="Y3" s="17"/>
      <c r="Z3" s="14">
        <f t="shared" si="4"/>
        <v>83200000</v>
      </c>
      <c r="AA3" s="18" t="s">
        <v>85</v>
      </c>
      <c r="AB3" s="12" t="s">
        <v>327</v>
      </c>
      <c r="AC3" s="19" t="s">
        <v>328</v>
      </c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کافه نون خامه ای  - محمد محمودسلطانی 9125858773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52037946202</v>
      </c>
      <c r="I4" s="25" t="s">
        <v>318</v>
      </c>
      <c r="J4" s="9"/>
      <c r="K4" s="11" t="str">
        <f t="shared" ca="1" si="0"/>
        <v/>
      </c>
      <c r="L4" s="12" t="s">
        <v>329</v>
      </c>
      <c r="M4" s="12" t="s">
        <v>330</v>
      </c>
      <c r="N4" s="12" t="s">
        <v>331</v>
      </c>
      <c r="O4" s="9">
        <v>5501.2</v>
      </c>
      <c r="P4" s="9">
        <v>14</v>
      </c>
      <c r="Q4" s="13" t="str">
        <f>VLOOKUP(O4, '[1]لیست محصولات 1402'!B:C,2,0)</f>
        <v>ورتکس | Vortex</v>
      </c>
      <c r="R4" s="9"/>
      <c r="S4" s="12">
        <f>VLOOKUP(O4, '[1]لیست محصولات 1402'!B:F,5,0)</f>
        <v>750</v>
      </c>
      <c r="T4" s="14">
        <f>VLOOKUP(O4, '[1]لیست محصولات 1402'!B:G,6,0)</f>
        <v>8200000</v>
      </c>
      <c r="U4" s="15"/>
      <c r="V4" s="16">
        <f t="shared" si="1"/>
        <v>0</v>
      </c>
      <c r="W4" s="12">
        <f t="shared" si="2"/>
        <v>14</v>
      </c>
      <c r="X4" s="14">
        <f t="shared" si="3"/>
        <v>114800000</v>
      </c>
      <c r="Y4" s="17"/>
      <c r="Z4" s="14">
        <f t="shared" si="4"/>
        <v>114800000</v>
      </c>
      <c r="AA4" s="18" t="s">
        <v>332</v>
      </c>
      <c r="AB4" s="12" t="s">
        <v>333</v>
      </c>
      <c r="AC4" s="19" t="s">
        <v>334</v>
      </c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زاهدان خیابان بزرگمهر نبش بزرگمهر 7 کافه رستوران کازابلانکا کازابلانکا - سراج شاوزی پور 09374288009</v>
      </c>
    </row>
    <row r="5" spans="1:34" ht="22.2" hidden="1" customHeight="1">
      <c r="A5" s="7"/>
      <c r="B5" s="7"/>
      <c r="C5" s="7"/>
      <c r="D5" s="7"/>
      <c r="E5" s="7"/>
      <c r="F5" s="8"/>
      <c r="G5" s="9"/>
      <c r="H5" s="143"/>
      <c r="I5" s="135"/>
      <c r="J5" s="9"/>
      <c r="K5" s="11"/>
      <c r="L5" s="123"/>
      <c r="M5" s="123"/>
      <c r="N5" s="123"/>
      <c r="O5" s="89"/>
      <c r="P5" s="88"/>
      <c r="Q5" s="13"/>
      <c r="R5" s="9"/>
      <c r="S5" s="12"/>
      <c r="T5" s="14"/>
      <c r="U5" s="15"/>
      <c r="V5" s="16"/>
      <c r="W5" s="12"/>
      <c r="X5" s="14"/>
      <c r="Y5" s="17"/>
      <c r="Z5" s="14"/>
      <c r="AA5" s="18"/>
      <c r="AB5" s="12"/>
      <c r="AC5" s="19"/>
      <c r="AD5" s="20"/>
      <c r="AE5" s="19"/>
      <c r="AF5" s="21"/>
      <c r="AG5" s="22"/>
      <c r="AH5" s="23"/>
    </row>
    <row r="6" spans="1:34" ht="22.2" hidden="1" customHeight="1">
      <c r="A6" s="7"/>
      <c r="B6" s="7"/>
      <c r="C6" s="7"/>
      <c r="D6" s="7"/>
      <c r="E6" s="7"/>
      <c r="F6" s="8"/>
      <c r="G6" s="9"/>
      <c r="H6" s="155"/>
      <c r="I6" s="154"/>
      <c r="J6" s="9"/>
      <c r="K6" s="11"/>
      <c r="L6" s="149"/>
      <c r="M6" s="149"/>
      <c r="N6" s="149"/>
      <c r="O6" s="89"/>
      <c r="P6" s="88"/>
      <c r="Q6" s="13"/>
      <c r="R6" s="9"/>
      <c r="S6" s="12"/>
      <c r="T6" s="14"/>
      <c r="U6" s="15"/>
      <c r="V6" s="16"/>
      <c r="W6" s="12"/>
      <c r="X6" s="14"/>
      <c r="Y6" s="17"/>
      <c r="Z6" s="14"/>
      <c r="AA6" s="18"/>
      <c r="AB6" s="12"/>
      <c r="AC6" s="19"/>
      <c r="AD6" s="20"/>
      <c r="AE6" s="19"/>
      <c r="AF6" s="21"/>
      <c r="AG6" s="22"/>
      <c r="AH6" s="23"/>
    </row>
    <row r="7" spans="1:34" ht="22.2" hidden="1" customHeight="1">
      <c r="A7" s="7"/>
      <c r="B7" s="7"/>
      <c r="C7" s="7"/>
      <c r="D7" s="7"/>
      <c r="E7" s="7"/>
      <c r="F7" s="8"/>
      <c r="G7" s="9"/>
      <c r="H7" s="155"/>
      <c r="I7" s="154"/>
      <c r="J7" s="9"/>
      <c r="K7" s="11"/>
      <c r="L7" s="149"/>
      <c r="M7" s="149"/>
      <c r="N7" s="149"/>
      <c r="O7" s="90"/>
      <c r="P7" s="88"/>
      <c r="Q7" s="13"/>
      <c r="R7" s="9"/>
      <c r="S7" s="12"/>
      <c r="T7" s="14"/>
      <c r="U7" s="26"/>
      <c r="V7" s="16"/>
      <c r="W7" s="12"/>
      <c r="X7" s="14"/>
      <c r="Y7" s="17"/>
      <c r="Z7" s="14"/>
      <c r="AA7" s="18"/>
      <c r="AB7" s="12"/>
      <c r="AC7" s="19"/>
      <c r="AD7" s="20"/>
      <c r="AE7" s="19"/>
      <c r="AF7" s="21"/>
      <c r="AG7" s="22"/>
      <c r="AH7" s="23"/>
    </row>
    <row r="8" spans="1:34" ht="22.2" hidden="1" customHeight="1">
      <c r="A8" s="7"/>
      <c r="B8" s="7"/>
      <c r="C8" s="7"/>
      <c r="D8" s="7"/>
      <c r="E8" s="7"/>
      <c r="F8" s="8"/>
      <c r="G8" s="9"/>
      <c r="H8" s="144"/>
      <c r="I8" s="136"/>
      <c r="J8" s="9"/>
      <c r="K8" s="11"/>
      <c r="L8" s="124"/>
      <c r="M8" s="124"/>
      <c r="N8" s="124"/>
      <c r="O8" s="89"/>
      <c r="P8" s="88"/>
      <c r="Q8" s="13"/>
      <c r="R8" s="9"/>
      <c r="S8" s="12"/>
      <c r="T8" s="14"/>
      <c r="U8" s="15"/>
      <c r="V8" s="16"/>
      <c r="W8" s="12"/>
      <c r="X8" s="14"/>
      <c r="Y8" s="17"/>
      <c r="Z8" s="14"/>
      <c r="AA8" s="18"/>
      <c r="AB8" s="12"/>
      <c r="AC8" s="19"/>
      <c r="AD8" s="20"/>
      <c r="AE8" s="19"/>
      <c r="AF8" s="21"/>
      <c r="AG8" s="22"/>
      <c r="AH8" s="23"/>
    </row>
    <row r="9" spans="1:34" ht="22.2" customHeight="1">
      <c r="A9" s="7"/>
      <c r="B9" s="7"/>
      <c r="C9" s="7" t="b">
        <v>0</v>
      </c>
      <c r="D9" s="7"/>
      <c r="E9" s="7"/>
      <c r="F9" s="8"/>
      <c r="G9" s="125">
        <v>4</v>
      </c>
      <c r="H9" s="143"/>
      <c r="I9" s="135" t="s">
        <v>318</v>
      </c>
      <c r="J9" s="9"/>
      <c r="K9" s="176" t="str">
        <f t="shared" ca="1" si="0"/>
        <v/>
      </c>
      <c r="L9" s="123" t="s">
        <v>339</v>
      </c>
      <c r="M9" s="123" t="s">
        <v>340</v>
      </c>
      <c r="N9" s="123" t="s">
        <v>341</v>
      </c>
      <c r="O9" s="9">
        <v>5501.3</v>
      </c>
      <c r="P9" s="9">
        <v>2</v>
      </c>
      <c r="Q9" s="13" t="str">
        <f>VLOOKUP(O9, '[1]لیست محصولات 1402'!B:C,2,0)</f>
        <v>ورتکس | Vortex</v>
      </c>
      <c r="R9" s="9"/>
      <c r="S9" s="12">
        <f>VLOOKUP(O9, '[1]لیست محصولات 1402'!B:F,5,0)</f>
        <v>4000</v>
      </c>
      <c r="T9" s="14">
        <f>VLOOKUP(O9, '[1]لیست محصولات 1402'!B:G,6,0)</f>
        <v>41600000</v>
      </c>
      <c r="U9" s="15"/>
      <c r="V9" s="16">
        <f t="shared" si="1"/>
        <v>0</v>
      </c>
      <c r="W9" s="12">
        <f t="shared" si="2"/>
        <v>2</v>
      </c>
      <c r="X9" s="14">
        <f t="shared" si="3"/>
        <v>83200000</v>
      </c>
      <c r="Y9" s="17"/>
      <c r="Z9" s="14">
        <f t="shared" si="4"/>
        <v>83200000</v>
      </c>
      <c r="AA9" s="18"/>
      <c r="AB9" s="12"/>
      <c r="AC9" s="19"/>
      <c r="AD9" s="20"/>
      <c r="AE9" s="19"/>
      <c r="AF9" s="21"/>
      <c r="AG9" s="22" t="str">
        <f t="shared" si="5"/>
        <v>TRUE</v>
      </c>
      <c r="AH9" s="23" t="str">
        <f t="shared" si="6"/>
        <v xml:space="preserve">  نولان (ونک) - آذین  بیکدلی 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126"/>
      <c r="H10" s="144"/>
      <c r="I10" s="136"/>
      <c r="J10" s="9"/>
      <c r="K10" s="177"/>
      <c r="L10" s="124"/>
      <c r="M10" s="124"/>
      <c r="N10" s="124"/>
      <c r="O10" s="9">
        <v>5511.22</v>
      </c>
      <c r="P10" s="9">
        <v>2</v>
      </c>
      <c r="Q10" s="69" t="str">
        <f>VLOOKUP(O10, '[1]لیست محصولات 1402'!B:C,2,0)</f>
        <v>هامبلا(رست دمی) | Hambella( Filter Roast)</v>
      </c>
      <c r="R10" s="9"/>
      <c r="S10" s="12">
        <f>VLOOKUP(O10, '[1]لیست محصولات 1402'!B:F,5,0)</f>
        <v>750</v>
      </c>
      <c r="T10" s="14">
        <f>VLOOKUP(O10, '[1]لیست محصولات 1402'!B:G,6,0)</f>
        <v>11850000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23700000</v>
      </c>
      <c r="Y10" s="17"/>
      <c r="Z10" s="14">
        <f t="shared" si="4"/>
        <v>23700000</v>
      </c>
      <c r="AA10" s="18"/>
      <c r="AB10" s="12"/>
      <c r="AC10" s="19"/>
      <c r="AD10" s="20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5</v>
      </c>
      <c r="H11" s="67"/>
      <c r="I11" s="66" t="s">
        <v>318</v>
      </c>
      <c r="J11" s="9"/>
      <c r="K11" s="11" t="str">
        <f t="shared" ca="1" si="0"/>
        <v/>
      </c>
      <c r="L11" s="12" t="s">
        <v>342</v>
      </c>
      <c r="M11" s="12" t="s">
        <v>343</v>
      </c>
      <c r="N11" s="12" t="s">
        <v>344</v>
      </c>
      <c r="O11" s="9">
        <v>5511.2</v>
      </c>
      <c r="P11" s="9">
        <v>40</v>
      </c>
      <c r="Q11" s="13" t="str">
        <f>VLOOKUP(O11, '[1]لیست محصولات 1402'!B:C,2,0)</f>
        <v>هامبلا | Hambella</v>
      </c>
      <c r="R11" s="9"/>
      <c r="S11" s="12">
        <f>VLOOKUP(O11, '[1]لیست محصولات 1402'!B:F,5,0)</f>
        <v>750</v>
      </c>
      <c r="T11" s="14">
        <f>VLOOKUP(O11, '[1]لیست محصولات 1402'!B:G,6,0)</f>
        <v>11850000</v>
      </c>
      <c r="U11" s="15"/>
      <c r="V11" s="16">
        <f t="shared" si="1"/>
        <v>0</v>
      </c>
      <c r="W11" s="12">
        <f t="shared" si="2"/>
        <v>40</v>
      </c>
      <c r="X11" s="14">
        <f t="shared" si="3"/>
        <v>474000000</v>
      </c>
      <c r="Y11" s="17"/>
      <c r="Z11" s="14">
        <f t="shared" si="4"/>
        <v>474000000</v>
      </c>
      <c r="AA11" s="18" t="s">
        <v>85</v>
      </c>
      <c r="AB11" s="12" t="s">
        <v>345</v>
      </c>
      <c r="AC11" s="19" t="s">
        <v>346</v>
      </c>
      <c r="AD11" s="20"/>
      <c r="AE11" s="19"/>
      <c r="AF11" s="21"/>
      <c r="AG11" s="22" t="str">
        <f t="shared" si="5"/>
        <v>TRUE</v>
      </c>
      <c r="AH11" s="23" t="str">
        <f t="shared" si="6"/>
        <v>تهران شهرك غرب - خيابان فلامك (استاد شجريان)- نبش كوچه 5 سدل‌روم  - میرحسام  شوشتری 09363562764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6</v>
      </c>
      <c r="H12" s="10">
        <v>52056931202</v>
      </c>
      <c r="I12" s="9" t="s">
        <v>318</v>
      </c>
      <c r="J12" s="9"/>
      <c r="K12" s="11" t="str">
        <f t="shared" ca="1" si="0"/>
        <v/>
      </c>
      <c r="L12" s="12" t="s">
        <v>347</v>
      </c>
      <c r="M12" s="12" t="s">
        <v>348</v>
      </c>
      <c r="N12" s="12"/>
      <c r="O12" s="9">
        <v>5511.2</v>
      </c>
      <c r="P12" s="9">
        <v>2</v>
      </c>
      <c r="Q12" s="13" t="str">
        <f>VLOOKUP(O12, '[1]لیست محصولات 1402'!B:C,2,0)</f>
        <v>هامبلا | Hambella</v>
      </c>
      <c r="R12" s="9"/>
      <c r="S12" s="12">
        <f>VLOOKUP(O12, '[1]لیست محصولات 1402'!B:F,5,0)</f>
        <v>750</v>
      </c>
      <c r="T12" s="14">
        <f>VLOOKUP(O12, '[1]لیست محصولات 1402'!B:G,6,0)</f>
        <v>11850000</v>
      </c>
      <c r="U12" s="15"/>
      <c r="V12" s="16">
        <f t="shared" si="1"/>
        <v>0</v>
      </c>
      <c r="W12" s="12">
        <f t="shared" si="2"/>
        <v>2</v>
      </c>
      <c r="X12" s="14">
        <f t="shared" si="3"/>
        <v>23700000</v>
      </c>
      <c r="Y12" s="17"/>
      <c r="Z12" s="14">
        <f t="shared" si="4"/>
        <v>23700000</v>
      </c>
      <c r="AA12" s="18" t="s">
        <v>349</v>
      </c>
      <c r="AB12" s="12" t="s">
        <v>350</v>
      </c>
      <c r="AC12" s="19" t="s">
        <v>351</v>
      </c>
      <c r="AD12" s="20"/>
      <c r="AE12" s="19"/>
      <c r="AF12" s="21"/>
      <c r="AG12" s="22" t="str">
        <f t="shared" si="5"/>
        <v>TRUE</v>
      </c>
      <c r="AH12" s="23" t="str">
        <f t="shared" si="6"/>
        <v>بندرعباس چهاراه دامایی گوهران ۱۱،ساختمان گوهران،ط۲،واحد۱۵  - حسین ادریسی پور 09173617827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7</v>
      </c>
      <c r="H13" s="10">
        <v>52060518502</v>
      </c>
      <c r="I13" s="9" t="s">
        <v>318</v>
      </c>
      <c r="J13" s="9"/>
      <c r="K13" s="11" t="str">
        <f t="shared" ca="1" si="0"/>
        <v/>
      </c>
      <c r="L13" s="12" t="s">
        <v>352</v>
      </c>
      <c r="M13" s="12" t="s">
        <v>353</v>
      </c>
      <c r="N13" s="12"/>
      <c r="O13" s="9">
        <v>5511.1</v>
      </c>
      <c r="P13" s="9">
        <v>1</v>
      </c>
      <c r="Q13" s="13" t="str">
        <f>VLOOKUP(O13, '[1]لیست محصولات 1402'!B:C,2,0)</f>
        <v>هامبلا | Hambella</v>
      </c>
      <c r="R13" s="9"/>
      <c r="S13" s="12">
        <f>VLOOKUP(O13, '[1]لیست محصولات 1402'!B:F,5,0)</f>
        <v>150</v>
      </c>
      <c r="T13" s="14">
        <f>VLOOKUP(O13, '[1]لیست محصولات 1402'!B:G,6,0)</f>
        <v>2500000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2500000</v>
      </c>
      <c r="Y13" s="17"/>
      <c r="Z13" s="14">
        <f t="shared" si="4"/>
        <v>2500000</v>
      </c>
      <c r="AA13" s="18" t="s">
        <v>337</v>
      </c>
      <c r="AB13" s="12" t="s">
        <v>354</v>
      </c>
      <c r="AC13" s="19" t="s">
        <v>355</v>
      </c>
      <c r="AD13" s="20"/>
      <c r="AE13" s="19"/>
      <c r="AF13" s="21"/>
      <c r="AG13" s="22" t="str">
        <f t="shared" si="5"/>
        <v>TRUE</v>
      </c>
      <c r="AH13" s="23" t="str">
        <f t="shared" si="6"/>
        <v>کرمان خیابان مطهری، آسیاباد جنوبی، شرقی ۳، سمت راست، منزل دوم، درب چوبی قهوه‌ای رنگ  - پریا زارع 09370210109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9">
        <v>8</v>
      </c>
      <c r="H14" s="10">
        <v>52066108002</v>
      </c>
      <c r="I14" s="9" t="s">
        <v>318</v>
      </c>
      <c r="J14" s="9"/>
      <c r="K14" s="11" t="str">
        <f t="shared" ca="1" si="0"/>
        <v/>
      </c>
      <c r="L14" s="12" t="s">
        <v>356</v>
      </c>
      <c r="M14" s="12" t="s">
        <v>76</v>
      </c>
      <c r="N14" s="12"/>
      <c r="O14" s="9">
        <v>5501.1</v>
      </c>
      <c r="P14" s="9">
        <v>1</v>
      </c>
      <c r="Q14" s="13" t="str">
        <f>VLOOKUP(O14, '[1]لیست محصولات 1402'!B:C,2,0)</f>
        <v>ورتکس | Vortex</v>
      </c>
      <c r="R14" s="9"/>
      <c r="S14" s="12">
        <f>VLOOKUP(O14, '[1]لیست محصولات 1402'!B:F,5,0)</f>
        <v>150</v>
      </c>
      <c r="T14" s="14">
        <f>VLOOKUP(O14, '[1]لیست محصولات 1402'!B:G,6,0)</f>
        <v>1750000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1750000</v>
      </c>
      <c r="Y14" s="17"/>
      <c r="Z14" s="14">
        <f t="shared" si="4"/>
        <v>1750000</v>
      </c>
      <c r="AA14" s="18" t="s">
        <v>85</v>
      </c>
      <c r="AB14" s="12" t="s">
        <v>357</v>
      </c>
      <c r="AC14" s="19" t="s">
        <v>358</v>
      </c>
      <c r="AD14" s="20"/>
      <c r="AE14" s="19"/>
      <c r="AF14" s="21"/>
      <c r="AG14" s="22" t="str">
        <f t="shared" si="5"/>
        <v>TRUE</v>
      </c>
      <c r="AH14" s="23" t="str">
        <f t="shared" si="6"/>
        <v>تهران خیابان مدنی،خیابان محمودی،کوچه آرون،پلاک۱۹،طبقه ی اول  - سوگند اسماعیلی 09121953946</v>
      </c>
    </row>
    <row r="15" spans="1:34" ht="22.2" customHeight="1">
      <c r="A15" s="7"/>
      <c r="B15" s="7"/>
      <c r="C15" s="7"/>
      <c r="D15" s="7"/>
      <c r="E15" s="7"/>
      <c r="F15" s="8"/>
      <c r="G15" s="9">
        <v>9</v>
      </c>
      <c r="H15" s="10">
        <v>52066508302</v>
      </c>
      <c r="I15" s="9" t="s">
        <v>318</v>
      </c>
      <c r="J15" s="9"/>
      <c r="K15" s="11" t="str">
        <f t="shared" ca="1" si="0"/>
        <v/>
      </c>
      <c r="L15" s="12" t="s">
        <v>190</v>
      </c>
      <c r="M15" s="12" t="s">
        <v>191</v>
      </c>
      <c r="N15" s="12"/>
      <c r="O15" s="9">
        <v>5519.1</v>
      </c>
      <c r="P15" s="9">
        <v>1</v>
      </c>
      <c r="Q15" s="13" t="str">
        <f>VLOOKUP(O15, '[1]لیست محصولات 1402'!B:C,2,0)</f>
        <v>سرادو میناس | Brazil Cerrado de Minas</v>
      </c>
      <c r="R15" s="9" t="s">
        <v>107</v>
      </c>
      <c r="S15" s="12">
        <f>VLOOKUP(O15, '[1]لیست محصولات 1402'!B:F,5,0)</f>
        <v>150</v>
      </c>
      <c r="T15" s="14">
        <f>VLOOKUP(O15, '[1]لیست محصولات 1402'!B:G,6,0)</f>
        <v>1700000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1700000</v>
      </c>
      <c r="Y15" s="17"/>
      <c r="Z15" s="14">
        <f t="shared" si="4"/>
        <v>1700000</v>
      </c>
      <c r="AA15" s="18" t="s">
        <v>192</v>
      </c>
      <c r="AB15" s="12" t="s">
        <v>359</v>
      </c>
      <c r="AC15" s="19" t="s">
        <v>194</v>
      </c>
      <c r="AD15" s="20"/>
      <c r="AE15" s="19"/>
      <c r="AF15" s="21"/>
      <c r="AG15" s="22" t="str">
        <f t="shared" si="5"/>
        <v>TRUE</v>
      </c>
      <c r="AH15" s="23" t="str">
        <f t="shared" si="6"/>
        <v>چهارمحال و بختیاری بروجن میدان امام، خیابان رازی، پلاک ۱۹۱  - مهسا اسدی 09371698543</v>
      </c>
    </row>
    <row r="16" spans="1:34" ht="22.35" customHeight="1">
      <c r="A16" s="7"/>
      <c r="B16" s="7"/>
      <c r="C16" s="7"/>
      <c r="D16" s="7"/>
      <c r="E16" s="7"/>
      <c r="F16" s="8"/>
      <c r="G16" s="125">
        <v>10</v>
      </c>
      <c r="H16" s="141">
        <v>52079170402</v>
      </c>
      <c r="I16" s="125" t="s">
        <v>425</v>
      </c>
      <c r="J16" s="9"/>
      <c r="K16" s="11" t="str">
        <f t="shared" ca="1" si="0"/>
        <v/>
      </c>
      <c r="L16" s="123" t="s">
        <v>360</v>
      </c>
      <c r="M16" s="123" t="s">
        <v>361</v>
      </c>
      <c r="N16" s="123"/>
      <c r="O16" s="9">
        <v>1125.3</v>
      </c>
      <c r="P16" s="9">
        <v>1</v>
      </c>
      <c r="Q16" s="13" t="str">
        <f>VLOOKUP(O16, '[1]لیست محصولات 1402'!B:C,2,0)</f>
        <v>بنجامین دیانوس | Benjamin De Dianous</v>
      </c>
      <c r="R16" s="9"/>
      <c r="S16" s="12">
        <f>VLOOKUP(O16, '[1]لیست محصولات 1402'!B:F,5,0)</f>
        <v>40</v>
      </c>
      <c r="T16" s="14">
        <f>VLOOKUP(O16, '[1]لیست محصولات 1402'!B:G,6,0)</f>
        <v>5600000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5600000</v>
      </c>
      <c r="Y16" s="17"/>
      <c r="Z16" s="14">
        <f t="shared" si="4"/>
        <v>5600000</v>
      </c>
      <c r="AA16" s="133" t="s">
        <v>266</v>
      </c>
      <c r="AB16" s="123" t="s">
        <v>426</v>
      </c>
      <c r="AC16" s="129" t="s">
        <v>362</v>
      </c>
      <c r="AD16" s="127"/>
      <c r="AE16" s="19"/>
      <c r="AF16" s="21"/>
      <c r="AG16" s="22" t="str">
        <f t="shared" si="5"/>
        <v>TRUE</v>
      </c>
      <c r="AH16" s="23" t="str">
        <f t="shared" si="6"/>
        <v>اصفهان خیابان اشراق شمالی ، بعد از میدان برازنده ، مجتمع بهاران ، بلوک چهار ، واحد 433 *تحویل نگهبانی داده شود*  - مریم مشکینی 09138072069</v>
      </c>
    </row>
    <row r="17" spans="1:34" ht="22.2" customHeight="1">
      <c r="A17" s="7"/>
      <c r="B17" s="7"/>
      <c r="C17" s="7"/>
      <c r="D17" s="7"/>
      <c r="E17" s="7"/>
      <c r="F17" s="8"/>
      <c r="G17" s="147"/>
      <c r="H17" s="148"/>
      <c r="I17" s="147"/>
      <c r="J17" s="9"/>
      <c r="K17" s="11" t="str">
        <f t="shared" ca="1" si="0"/>
        <v/>
      </c>
      <c r="L17" s="149"/>
      <c r="M17" s="149"/>
      <c r="N17" s="149"/>
      <c r="O17" s="9">
        <v>1129.3</v>
      </c>
      <c r="P17" s="9">
        <v>1</v>
      </c>
      <c r="Q17" s="13" t="str">
        <f>VLOOKUP(O17, '[1]لیست محصولات 1402'!B:C,2,0)</f>
        <v>جانسون | Janson</v>
      </c>
      <c r="R17" s="9"/>
      <c r="S17" s="12">
        <f>VLOOKUP(O17, '[1]لیست محصولات 1402'!B:F,5,0)</f>
        <v>40</v>
      </c>
      <c r="T17" s="14">
        <f>VLOOKUP(O17, '[1]لیست محصولات 1402'!B:G,6,0)</f>
        <v>5050000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5050000</v>
      </c>
      <c r="Y17" s="17"/>
      <c r="Z17" s="14">
        <f t="shared" si="4"/>
        <v>5050000</v>
      </c>
      <c r="AA17" s="150"/>
      <c r="AB17" s="149"/>
      <c r="AC17" s="152"/>
      <c r="AD17" s="153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147"/>
      <c r="H18" s="148"/>
      <c r="I18" s="147"/>
      <c r="J18" s="9"/>
      <c r="K18" s="11" t="str">
        <f t="shared" ca="1" si="0"/>
        <v/>
      </c>
      <c r="L18" s="149"/>
      <c r="M18" s="149"/>
      <c r="N18" s="149"/>
      <c r="O18" s="9">
        <v>1127.3</v>
      </c>
      <c r="P18" s="9">
        <v>1</v>
      </c>
      <c r="Q18" s="13" t="str">
        <f>VLOOKUP(O18, '[1]لیست محصولات 1402'!B:C,2,0)</f>
        <v>سولداد | Soledad</v>
      </c>
      <c r="R18" s="9"/>
      <c r="S18" s="12">
        <f>VLOOKUP(O18, '[1]لیست محصولات 1402'!B:F,5,0)</f>
        <v>40</v>
      </c>
      <c r="T18" s="14">
        <f>VLOOKUP(O18, '[1]لیست محصولات 1402'!B:G,6,0)</f>
        <v>2550000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2550000</v>
      </c>
      <c r="Y18" s="17"/>
      <c r="Z18" s="14">
        <f t="shared" si="4"/>
        <v>2550000</v>
      </c>
      <c r="AA18" s="150"/>
      <c r="AB18" s="149"/>
      <c r="AC18" s="152"/>
      <c r="AD18" s="153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2" customHeight="1">
      <c r="A19" s="7"/>
      <c r="B19" s="7"/>
      <c r="C19" s="7"/>
      <c r="D19" s="7"/>
      <c r="E19" s="7"/>
      <c r="F19" s="8"/>
      <c r="G19" s="126"/>
      <c r="H19" s="142"/>
      <c r="I19" s="126"/>
      <c r="J19" s="9"/>
      <c r="K19" s="11" t="str">
        <f t="shared" ca="1" si="0"/>
        <v/>
      </c>
      <c r="L19" s="124"/>
      <c r="M19" s="124"/>
      <c r="N19" s="124"/>
      <c r="O19" s="9">
        <v>1128.3</v>
      </c>
      <c r="P19" s="9">
        <v>1</v>
      </c>
      <c r="Q19" s="13" t="str">
        <f>VLOOKUP(O19, '[1]لیست محصولات 1402'!B:C,2,0)</f>
        <v>لا ناتورا | La Natura</v>
      </c>
      <c r="R19" s="9"/>
      <c r="S19" s="12">
        <f>VLOOKUP(O19, '[1]لیست محصولات 1402'!B:F,5,0)</f>
        <v>40</v>
      </c>
      <c r="T19" s="14">
        <f>VLOOKUP(O19, '[1]لیست محصولات 1402'!B:G,6,0)</f>
        <v>2850000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2850000</v>
      </c>
      <c r="Y19" s="17"/>
      <c r="Z19" s="14">
        <f t="shared" si="4"/>
        <v>2850000</v>
      </c>
      <c r="AA19" s="134"/>
      <c r="AB19" s="124"/>
      <c r="AC19" s="130"/>
      <c r="AD19" s="128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9">
        <v>11</v>
      </c>
      <c r="H20" s="10">
        <v>52086319102</v>
      </c>
      <c r="I20" s="9" t="s">
        <v>425</v>
      </c>
      <c r="J20" s="9"/>
      <c r="K20" s="11" t="str">
        <f t="shared" ca="1" si="0"/>
        <v/>
      </c>
      <c r="L20" s="12" t="s">
        <v>363</v>
      </c>
      <c r="M20" s="12" t="s">
        <v>364</v>
      </c>
      <c r="N20" s="12"/>
      <c r="O20" s="9">
        <v>5518.2</v>
      </c>
      <c r="P20" s="9">
        <v>2</v>
      </c>
      <c r="Q20" s="13" t="str">
        <f>VLOOKUP(O20, '[1]لیست محصولات 1402'!B:C,2,0)</f>
        <v>هوآنکایو | Peru Huancayo</v>
      </c>
      <c r="R20" s="9"/>
      <c r="S20" s="12">
        <f>VLOOKUP(O20, '[1]لیست محصولات 1402'!B:F,5,0)</f>
        <v>750</v>
      </c>
      <c r="T20" s="14">
        <f>VLOOKUP(O20, '[1]لیست محصولات 1402'!B:G,6,0)</f>
        <v>8300000</v>
      </c>
      <c r="U20" s="15"/>
      <c r="V20" s="16">
        <f t="shared" si="1"/>
        <v>0</v>
      </c>
      <c r="W20" s="12">
        <f t="shared" si="2"/>
        <v>2</v>
      </c>
      <c r="X20" s="14">
        <f t="shared" si="3"/>
        <v>16600000</v>
      </c>
      <c r="Y20" s="17"/>
      <c r="Z20" s="14">
        <f t="shared" si="4"/>
        <v>16600000</v>
      </c>
      <c r="AA20" s="18" t="s">
        <v>85</v>
      </c>
      <c r="AB20" s="12" t="s">
        <v>365</v>
      </c>
      <c r="AC20" s="19" t="s">
        <v>366</v>
      </c>
      <c r="AD20" s="20"/>
      <c r="AE20" s="19"/>
      <c r="AF20" s="21"/>
      <c r="AG20" s="22" t="str">
        <f t="shared" si="5"/>
        <v>TRUE</v>
      </c>
      <c r="AH20" s="23" t="str">
        <f t="shared" si="6"/>
        <v>تهران شریعتی،خ قبا،خ زیبا،پلاک ۱۹  - نیما رنجبر 09123840114</v>
      </c>
    </row>
    <row r="21" spans="1:34" ht="40.950000000000003" customHeight="1">
      <c r="A21" s="7"/>
      <c r="B21" s="7"/>
      <c r="C21" s="7" t="b">
        <v>0</v>
      </c>
      <c r="D21" s="7"/>
      <c r="E21" s="7"/>
      <c r="F21" s="8"/>
      <c r="G21" s="9">
        <v>12</v>
      </c>
      <c r="H21" s="10">
        <v>52087382302</v>
      </c>
      <c r="I21" s="9" t="s">
        <v>425</v>
      </c>
      <c r="J21" s="9"/>
      <c r="K21" s="11" t="str">
        <f t="shared" ca="1" si="0"/>
        <v/>
      </c>
      <c r="L21" s="12" t="s">
        <v>367</v>
      </c>
      <c r="M21" s="12" t="s">
        <v>368</v>
      </c>
      <c r="N21" s="12"/>
      <c r="O21" s="9">
        <v>5511.2</v>
      </c>
      <c r="P21" s="9">
        <v>1</v>
      </c>
      <c r="Q21" s="13" t="str">
        <f>VLOOKUP(O21, '[1]لیست محصولات 1402'!B:C,2,0)</f>
        <v>هامبلا | Hambella</v>
      </c>
      <c r="R21" s="9"/>
      <c r="S21" s="12">
        <f>VLOOKUP(O21, '[1]لیست محصولات 1402'!B:F,5,0)</f>
        <v>750</v>
      </c>
      <c r="T21" s="14">
        <f>VLOOKUP(O21, '[1]لیست محصولات 1402'!B:G,6,0)</f>
        <v>11850000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11850000</v>
      </c>
      <c r="Y21" s="17"/>
      <c r="Z21" s="14">
        <f t="shared" si="4"/>
        <v>11850000</v>
      </c>
      <c r="AA21" s="18" t="s">
        <v>369</v>
      </c>
      <c r="AB21" s="12" t="s">
        <v>370</v>
      </c>
      <c r="AC21" s="19" t="s">
        <v>371</v>
      </c>
      <c r="AD21" s="20"/>
      <c r="AE21" s="19"/>
      <c r="AF21" s="21"/>
      <c r="AG21" s="22" t="str">
        <f t="shared" si="5"/>
        <v>TRUE</v>
      </c>
      <c r="AH21" s="23" t="str">
        <f t="shared" si="6"/>
        <v>تبریز جاده ی ائل گلی،کوی سهند،کوی دادگستری،خیابان قاضی،کوچه قاضی دوم،پلاک ۴۳،طبقه دوم  - محمد حسین فضلی 09144949452</v>
      </c>
    </row>
    <row r="22" spans="1:34" ht="37.049999999999997" customHeight="1">
      <c r="A22" s="7" t="b">
        <v>0</v>
      </c>
      <c r="B22" s="7"/>
      <c r="C22" s="7" t="b">
        <v>0</v>
      </c>
      <c r="D22" s="7"/>
      <c r="E22" s="7"/>
      <c r="F22" s="8"/>
      <c r="G22" s="9">
        <v>13</v>
      </c>
      <c r="H22" s="10">
        <v>52088152002</v>
      </c>
      <c r="I22" s="9" t="s">
        <v>425</v>
      </c>
      <c r="J22" s="9"/>
      <c r="K22" s="11" t="str">
        <f t="shared" ca="1" si="0"/>
        <v/>
      </c>
      <c r="L22" s="12" t="s">
        <v>372</v>
      </c>
      <c r="M22" s="12" t="s">
        <v>373</v>
      </c>
      <c r="N22" s="12" t="s">
        <v>374</v>
      </c>
      <c r="O22" s="9">
        <v>5501.2</v>
      </c>
      <c r="P22" s="9">
        <v>6</v>
      </c>
      <c r="Q22" s="13" t="str">
        <f>VLOOKUP(O22, '[1]لیست محصولات 1402'!B:C,2,0)</f>
        <v>ورتکس | Vortex</v>
      </c>
      <c r="R22" s="9"/>
      <c r="S22" s="12">
        <f>VLOOKUP(O22, '[1]لیست محصولات 1402'!B:F,5,0)</f>
        <v>750</v>
      </c>
      <c r="T22" s="14">
        <f>VLOOKUP(O22, '[1]لیست محصولات 1402'!B:G,6,0)</f>
        <v>8200000</v>
      </c>
      <c r="U22" s="15"/>
      <c r="V22" s="16">
        <f t="shared" si="1"/>
        <v>0</v>
      </c>
      <c r="W22" s="12">
        <f t="shared" si="2"/>
        <v>6</v>
      </c>
      <c r="X22" s="14">
        <f t="shared" si="3"/>
        <v>49200000</v>
      </c>
      <c r="Y22" s="17"/>
      <c r="Z22" s="14">
        <f t="shared" si="4"/>
        <v>49200000</v>
      </c>
      <c r="AA22" s="18" t="s">
        <v>375</v>
      </c>
      <c r="AB22" s="12" t="s">
        <v>376</v>
      </c>
      <c r="AC22" s="19" t="s">
        <v>377</v>
      </c>
      <c r="AD22" s="20"/>
      <c r="AE22" s="19"/>
      <c r="AF22" s="21"/>
      <c r="AG22" s="22" t="str">
        <f t="shared" si="5"/>
        <v>TRUE</v>
      </c>
      <c r="AH22" s="23" t="str">
        <f t="shared" si="6"/>
        <v>لواسان بلوار امام خمينى بعد از ميدان امام خمينى ، ٢٠٠ متر بعد از شهردارى پلاك ٦٩٢ کافه تراس تراس - صفورا فتاحی 09120209206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125">
        <v>14</v>
      </c>
      <c r="H23" s="141">
        <v>52089214402</v>
      </c>
      <c r="I23" s="125" t="s">
        <v>425</v>
      </c>
      <c r="J23" s="9"/>
      <c r="K23" s="11" t="str">
        <f t="shared" ca="1" si="0"/>
        <v/>
      </c>
      <c r="L23" s="123" t="s">
        <v>75</v>
      </c>
      <c r="M23" s="123" t="s">
        <v>378</v>
      </c>
      <c r="N23" s="123" t="s">
        <v>379</v>
      </c>
      <c r="O23" s="9">
        <v>5501.2</v>
      </c>
      <c r="P23" s="9">
        <v>2</v>
      </c>
      <c r="Q23" s="13" t="str">
        <f>VLOOKUP(O23, '[1]لیست محصولات 1402'!B:C,2,0)</f>
        <v>ورتکس | Vortex</v>
      </c>
      <c r="R23" s="9"/>
      <c r="S23" s="12">
        <f>VLOOKUP(O23, '[1]لیست محصولات 1402'!B:F,5,0)</f>
        <v>750</v>
      </c>
      <c r="T23" s="14">
        <f>VLOOKUP(O23, '[1]لیست محصولات 1402'!B:G,6,0)</f>
        <v>8200000</v>
      </c>
      <c r="U23" s="15"/>
      <c r="V23" s="16">
        <f t="shared" si="1"/>
        <v>0</v>
      </c>
      <c r="W23" s="12">
        <f t="shared" si="2"/>
        <v>2</v>
      </c>
      <c r="X23" s="14">
        <f t="shared" si="3"/>
        <v>16400000</v>
      </c>
      <c r="Y23" s="17"/>
      <c r="Z23" s="14">
        <f t="shared" si="4"/>
        <v>16400000</v>
      </c>
      <c r="AA23" s="133" t="s">
        <v>315</v>
      </c>
      <c r="AB23" s="123" t="s">
        <v>380</v>
      </c>
      <c r="AC23" s="129" t="s">
        <v>381</v>
      </c>
      <c r="AD23" s="20"/>
      <c r="AE23" s="19"/>
      <c r="AF23" s="21"/>
      <c r="AG23" s="22" t="str">
        <f t="shared" si="5"/>
        <v>TRUE</v>
      </c>
      <c r="AH23" s="23" t="str">
        <f t="shared" si="6"/>
        <v>کرج کرج ،گوهردشت،کوچه سوم غربی فاز۲،پلاک۶ کافه نگارا - معین ادیب فر 09388638688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147"/>
      <c r="H24" s="148"/>
      <c r="I24" s="147"/>
      <c r="J24" s="9"/>
      <c r="K24" s="11" t="str">
        <f t="shared" ca="1" si="0"/>
        <v/>
      </c>
      <c r="L24" s="149"/>
      <c r="M24" s="149"/>
      <c r="N24" s="149"/>
      <c r="O24" s="9">
        <v>5518.2</v>
      </c>
      <c r="P24" s="9">
        <v>2</v>
      </c>
      <c r="Q24" s="13" t="str">
        <f>VLOOKUP(O24, '[1]لیست محصولات 1402'!B:C,2,0)</f>
        <v>هوآنکایو | Peru Huancayo</v>
      </c>
      <c r="R24" s="9"/>
      <c r="S24" s="12">
        <f>VLOOKUP(O24, '[1]لیست محصولات 1402'!B:F,5,0)</f>
        <v>750</v>
      </c>
      <c r="T24" s="14">
        <f>VLOOKUP(O24, '[1]لیست محصولات 1402'!B:G,6,0)</f>
        <v>8300000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16600000</v>
      </c>
      <c r="Y24" s="17"/>
      <c r="Z24" s="14">
        <f t="shared" si="4"/>
        <v>16600000</v>
      </c>
      <c r="AA24" s="150"/>
      <c r="AB24" s="149"/>
      <c r="AC24" s="152"/>
      <c r="AD24" s="20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126"/>
      <c r="H25" s="142"/>
      <c r="I25" s="126"/>
      <c r="J25" s="9"/>
      <c r="K25" s="11" t="str">
        <f t="shared" ca="1" si="0"/>
        <v/>
      </c>
      <c r="L25" s="124"/>
      <c r="M25" s="124"/>
      <c r="N25" s="124"/>
      <c r="O25" s="9">
        <v>5519.2</v>
      </c>
      <c r="P25" s="9">
        <v>2</v>
      </c>
      <c r="Q25" s="13" t="str">
        <f>VLOOKUP(O25, '[1]لیست محصولات 1402'!B:C,2,0)</f>
        <v>سرادو میناس | Brazil Cerrado de Minas</v>
      </c>
      <c r="R25" s="9"/>
      <c r="S25" s="12">
        <f>VLOOKUP(O25, '[1]لیست محصولات 1402'!B:F,5,0)</f>
        <v>750</v>
      </c>
      <c r="T25" s="14">
        <f>VLOOKUP(O25, '[1]لیست محصولات 1402'!B:G,6,0)</f>
        <v>8050000</v>
      </c>
      <c r="U25" s="15"/>
      <c r="V25" s="16">
        <f t="shared" si="1"/>
        <v>0</v>
      </c>
      <c r="W25" s="12">
        <f t="shared" si="2"/>
        <v>2</v>
      </c>
      <c r="X25" s="14">
        <f t="shared" si="3"/>
        <v>16100000</v>
      </c>
      <c r="Y25" s="17"/>
      <c r="Z25" s="14">
        <f t="shared" si="4"/>
        <v>16100000</v>
      </c>
      <c r="AA25" s="134"/>
      <c r="AB25" s="124"/>
      <c r="AC25" s="130"/>
      <c r="AD25" s="20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40.950000000000003" customHeight="1">
      <c r="A26" s="7"/>
      <c r="B26" s="7"/>
      <c r="C26" s="7"/>
      <c r="D26" s="7"/>
      <c r="E26" s="7"/>
      <c r="F26" s="8"/>
      <c r="G26" s="9">
        <v>15</v>
      </c>
      <c r="H26" s="10">
        <v>52102813702</v>
      </c>
      <c r="I26" s="9" t="s">
        <v>414</v>
      </c>
      <c r="J26" s="9"/>
      <c r="K26" s="11" t="str">
        <f t="shared" ca="1" si="0"/>
        <v/>
      </c>
      <c r="L26" s="12" t="s">
        <v>382</v>
      </c>
      <c r="M26" s="12" t="s">
        <v>383</v>
      </c>
      <c r="N26" s="12"/>
      <c r="O26" s="9">
        <v>5511.11</v>
      </c>
      <c r="P26" s="9">
        <v>1</v>
      </c>
      <c r="Q26" s="69" t="str">
        <f>VLOOKUP(O26, '[1]لیست محصولات 1402'!B:C,2,0)</f>
        <v>هامبلا(رست دمی) | Hambella( Filter Roast)</v>
      </c>
      <c r="R26" s="9"/>
      <c r="S26" s="12">
        <f>VLOOKUP(O26, '[1]لیست محصولات 1402'!B:F,5,0)</f>
        <v>150</v>
      </c>
      <c r="T26" s="14">
        <f>VLOOKUP(O26, '[1]لیست محصولات 1402'!B:G,6,0)</f>
        <v>2500000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2500000</v>
      </c>
      <c r="Y26" s="17"/>
      <c r="Z26" s="14">
        <f t="shared" si="4"/>
        <v>2500000</v>
      </c>
      <c r="AA26" s="18" t="s">
        <v>85</v>
      </c>
      <c r="AB26" s="12" t="s">
        <v>384</v>
      </c>
      <c r="AC26" s="19" t="s">
        <v>385</v>
      </c>
      <c r="AD26" s="20"/>
      <c r="AE26" s="19"/>
      <c r="AF26" s="21"/>
      <c r="AG26" s="22" t="str">
        <f t="shared" si="5"/>
        <v>TRUE</v>
      </c>
      <c r="AH26" s="23" t="str">
        <f t="shared" si="6"/>
        <v>تهران میدان المپیک،خیابان بیست و پنجم(جنب پمپ بنزین) نبش کوچه حسینی پلاک ۸ ساختمان امپریال طبقه ۲ واحد ۵  - محسن دادگر 09120344066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135">
        <v>16</v>
      </c>
      <c r="H27" s="143"/>
      <c r="I27" s="135" t="s">
        <v>318</v>
      </c>
      <c r="J27" s="9"/>
      <c r="K27" s="11" t="str">
        <f t="shared" ref="K27:K30" ca="1" si="7">IF(C27, TODAY(), "" )</f>
        <v/>
      </c>
      <c r="L27" s="123" t="s">
        <v>335</v>
      </c>
      <c r="M27" s="123" t="s">
        <v>208</v>
      </c>
      <c r="N27" s="123" t="s">
        <v>336</v>
      </c>
      <c r="O27" s="9">
        <v>5501.3</v>
      </c>
      <c r="P27" s="9">
        <v>5</v>
      </c>
      <c r="Q27" s="13" t="str">
        <f>VLOOKUP(O27, '[1]لیست محصولات 1402'!B:C,2,0)</f>
        <v>ورتکس | Vortex</v>
      </c>
      <c r="R27" s="9"/>
      <c r="S27" s="12">
        <f>VLOOKUP(O27, '[1]لیست محصولات 1402'!B:F,5,0)</f>
        <v>4000</v>
      </c>
      <c r="T27" s="14">
        <f>VLOOKUP(O27, '[1]لیست محصولات 1402'!B:G,6,0)</f>
        <v>41600000</v>
      </c>
      <c r="U27" s="15"/>
      <c r="V27" s="16">
        <f t="shared" si="1"/>
        <v>0</v>
      </c>
      <c r="W27" s="12">
        <f t="shared" si="2"/>
        <v>5</v>
      </c>
      <c r="X27" s="14">
        <f t="shared" si="3"/>
        <v>208000000</v>
      </c>
      <c r="Y27" s="17"/>
      <c r="Z27" s="14">
        <f t="shared" si="4"/>
        <v>208000000</v>
      </c>
      <c r="AA27" s="133" t="s">
        <v>337</v>
      </c>
      <c r="AB27" s="123"/>
      <c r="AC27" s="129" t="s">
        <v>338</v>
      </c>
      <c r="AD27" s="20"/>
      <c r="AE27" s="19"/>
      <c r="AF27" s="21"/>
      <c r="AG27" s="22" t="str">
        <f t="shared" si="5"/>
        <v>TRUE</v>
      </c>
      <c r="AH27" s="23" t="str">
        <f t="shared" si="6"/>
        <v>کرمان  دارسین - رضا ملک قاسمی ۰۹۱۳۳۴۲۳۶۰۴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154"/>
      <c r="H28" s="155"/>
      <c r="I28" s="154"/>
      <c r="J28" s="9"/>
      <c r="K28" s="11" t="str">
        <f t="shared" ca="1" si="7"/>
        <v/>
      </c>
      <c r="L28" s="149"/>
      <c r="M28" s="149"/>
      <c r="N28" s="149"/>
      <c r="O28" s="9">
        <v>5521.2</v>
      </c>
      <c r="P28" s="9">
        <v>2</v>
      </c>
      <c r="Q28" s="13" t="str">
        <f>VLOOKUP(O28, '[1]لیست محصولات 1402'!B:C,2,0)</f>
        <v xml:space="preserve">Ethiopia Sidama |اتیوپی سیداما    </v>
      </c>
      <c r="R28" s="9"/>
      <c r="S28" s="12">
        <f>VLOOKUP(O28, '[1]لیست محصولات 1402'!B:F,5,0)</f>
        <v>750</v>
      </c>
      <c r="T28" s="14">
        <f>VLOOKUP(O28, '[1]لیست محصولات 1402'!B:G,6,0)</f>
        <v>8150000</v>
      </c>
      <c r="U28" s="15"/>
      <c r="V28" s="16">
        <f t="shared" si="1"/>
        <v>0</v>
      </c>
      <c r="W28" s="12">
        <f t="shared" si="2"/>
        <v>2</v>
      </c>
      <c r="X28" s="14">
        <f t="shared" si="3"/>
        <v>16300000</v>
      </c>
      <c r="Y28" s="17"/>
      <c r="Z28" s="14">
        <f t="shared" si="4"/>
        <v>16300000</v>
      </c>
      <c r="AA28" s="150"/>
      <c r="AB28" s="149"/>
      <c r="AC28" s="152"/>
      <c r="AD28" s="20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154"/>
      <c r="H29" s="155"/>
      <c r="I29" s="154"/>
      <c r="J29" s="9"/>
      <c r="K29" s="11" t="str">
        <f t="shared" ca="1" si="7"/>
        <v/>
      </c>
      <c r="L29" s="149"/>
      <c r="M29" s="149"/>
      <c r="N29" s="149"/>
      <c r="O29" s="9">
        <v>5511.22</v>
      </c>
      <c r="P29" s="9">
        <v>1</v>
      </c>
      <c r="Q29" s="69" t="str">
        <f>VLOOKUP(O29, '[1]لیست محصولات 1402'!B:C,2,0)</f>
        <v>هامبلا(رست دمی) | Hambella( Filter Roast)</v>
      </c>
      <c r="R29" s="9"/>
      <c r="S29" s="12">
        <f>VLOOKUP(O29, '[1]لیست محصولات 1402'!B:F,5,0)</f>
        <v>750</v>
      </c>
      <c r="T29" s="14">
        <f>VLOOKUP(O29, '[1]لیست محصولات 1402'!B:G,6,0)</f>
        <v>11850000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11850000</v>
      </c>
      <c r="Y29" s="17"/>
      <c r="Z29" s="14">
        <f t="shared" si="4"/>
        <v>11850000</v>
      </c>
      <c r="AA29" s="150"/>
      <c r="AB29" s="149"/>
      <c r="AC29" s="152"/>
      <c r="AD29" s="20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154"/>
      <c r="H30" s="155"/>
      <c r="I30" s="154"/>
      <c r="J30" s="9"/>
      <c r="K30" s="11" t="str">
        <f t="shared" ca="1" si="7"/>
        <v/>
      </c>
      <c r="L30" s="149"/>
      <c r="M30" s="149"/>
      <c r="N30" s="149"/>
      <c r="O30" s="9">
        <v>1129.0999999999999</v>
      </c>
      <c r="P30" s="9">
        <v>1</v>
      </c>
      <c r="Q30" s="13" t="str">
        <f>VLOOKUP(O30, '[1]لیست محصولات 1402'!B:C,2,0)</f>
        <v>جانسون | Janson</v>
      </c>
      <c r="R30" s="9"/>
      <c r="S30" s="12">
        <f>VLOOKUP(O30, '[1]لیست محصولات 1402'!B:F,5,0)</f>
        <v>80</v>
      </c>
      <c r="T30" s="14">
        <f>VLOOKUP(O30, '[1]لیست محصولات 1402'!B:G,6,0)</f>
        <v>9900000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9900000</v>
      </c>
      <c r="Y30" s="17"/>
      <c r="Z30" s="14">
        <f t="shared" si="4"/>
        <v>9900000</v>
      </c>
      <c r="AA30" s="150"/>
      <c r="AB30" s="149"/>
      <c r="AC30" s="152"/>
      <c r="AD30" s="20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36"/>
      <c r="H31" s="144"/>
      <c r="I31" s="136"/>
      <c r="J31" s="9"/>
      <c r="K31" s="11" t="str">
        <f t="shared" ca="1" si="0"/>
        <v/>
      </c>
      <c r="L31" s="124"/>
      <c r="M31" s="124"/>
      <c r="N31" s="124"/>
      <c r="O31" s="9">
        <v>5511.2</v>
      </c>
      <c r="P31" s="9">
        <v>4</v>
      </c>
      <c r="Q31" s="13" t="str">
        <f>VLOOKUP(O31, '[1]لیست محصولات 1402'!B:C,2,0)</f>
        <v>هامبلا | Hambella</v>
      </c>
      <c r="R31" s="9"/>
      <c r="S31" s="12">
        <f>VLOOKUP(O31, '[1]لیست محصولات 1402'!B:F,5,0)</f>
        <v>750</v>
      </c>
      <c r="T31" s="14">
        <f>VLOOKUP(O31, '[1]لیست محصولات 1402'!B:G,6,0)</f>
        <v>11850000</v>
      </c>
      <c r="U31" s="15"/>
      <c r="V31" s="16">
        <f t="shared" si="1"/>
        <v>0</v>
      </c>
      <c r="W31" s="12">
        <f t="shared" si="2"/>
        <v>4</v>
      </c>
      <c r="X31" s="14">
        <f t="shared" si="3"/>
        <v>47400000</v>
      </c>
      <c r="Y31" s="17"/>
      <c r="Z31" s="14">
        <f t="shared" si="4"/>
        <v>47400000</v>
      </c>
      <c r="AA31" s="134"/>
      <c r="AB31" s="124"/>
      <c r="AC31" s="130"/>
      <c r="AD31" s="20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66">
        <v>17</v>
      </c>
      <c r="H32" s="67"/>
      <c r="I32" s="66" t="s">
        <v>414</v>
      </c>
      <c r="J32" s="9"/>
      <c r="K32" s="11" t="str">
        <f t="shared" ca="1" si="0"/>
        <v/>
      </c>
      <c r="L32" s="12" t="s">
        <v>360</v>
      </c>
      <c r="M32" s="12" t="s">
        <v>389</v>
      </c>
      <c r="N32" s="12" t="s">
        <v>386</v>
      </c>
      <c r="O32" s="9">
        <v>5518.3</v>
      </c>
      <c r="P32" s="9">
        <v>1</v>
      </c>
      <c r="Q32" s="13" t="str">
        <f>VLOOKUP(O32, '[1]لیست محصولات 1402'!B:C,2,0)</f>
        <v>هوآنکایو | Peru Huancayo</v>
      </c>
      <c r="R32" s="9"/>
      <c r="S32" s="12">
        <f>VLOOKUP(O32, '[1]لیست محصولات 1402'!B:F,5,0)</f>
        <v>4000</v>
      </c>
      <c r="T32" s="14">
        <f>VLOOKUP(O32, '[1]لیست محصولات 1402'!B:G,6,0)</f>
        <v>42000000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42000000</v>
      </c>
      <c r="Y32" s="17"/>
      <c r="Z32" s="14">
        <f t="shared" si="4"/>
        <v>42000000</v>
      </c>
      <c r="AA32" s="18" t="s">
        <v>85</v>
      </c>
      <c r="AB32" s="12" t="s">
        <v>387</v>
      </c>
      <c r="AC32" s="19" t="s">
        <v>388</v>
      </c>
      <c r="AD32" s="20"/>
      <c r="AE32" s="19"/>
      <c r="AF32" s="21"/>
      <c r="AG32" s="22" t="str">
        <f t="shared" si="5"/>
        <v>TRUE</v>
      </c>
      <c r="AH32" s="23" t="str">
        <f t="shared" si="6"/>
        <v>تهران خيابان جمهوري ، قبل از پل حافظ ، خيابان گشتاسب ، پلاك 6 خانه فاموری - مریم صادقیان +98 912 430 2636</v>
      </c>
    </row>
    <row r="33" spans="1:34" ht="22.2" customHeight="1">
      <c r="A33" s="7"/>
      <c r="B33" s="7"/>
      <c r="C33" s="7"/>
      <c r="D33" s="7"/>
      <c r="E33" s="7"/>
      <c r="F33" s="8"/>
      <c r="G33" s="135">
        <v>18</v>
      </c>
      <c r="H33" s="143"/>
      <c r="I33" s="135" t="s">
        <v>414</v>
      </c>
      <c r="J33" s="9"/>
      <c r="K33" s="11" t="str">
        <f t="shared" ca="1" si="0"/>
        <v/>
      </c>
      <c r="L33" s="123"/>
      <c r="M33" s="123" t="s">
        <v>390</v>
      </c>
      <c r="N33" s="123" t="s">
        <v>391</v>
      </c>
      <c r="O33" s="9">
        <v>5518.3</v>
      </c>
      <c r="P33" s="9">
        <v>6</v>
      </c>
      <c r="Q33" s="13" t="str">
        <f>VLOOKUP(O33, '[1]لیست محصولات 1402'!B:C,2,0)</f>
        <v>هوآنکایو | Peru Huancayo</v>
      </c>
      <c r="R33" s="9"/>
      <c r="S33" s="12">
        <f>VLOOKUP(O33, '[1]لیست محصولات 1402'!B:F,5,0)</f>
        <v>4000</v>
      </c>
      <c r="T33" s="14">
        <f>VLOOKUP(O33, '[1]لیست محصولات 1402'!B:G,6,0)</f>
        <v>42000000</v>
      </c>
      <c r="U33" s="15"/>
      <c r="V33" s="16">
        <f t="shared" si="1"/>
        <v>0</v>
      </c>
      <c r="W33" s="12">
        <f t="shared" si="2"/>
        <v>6</v>
      </c>
      <c r="X33" s="14">
        <f t="shared" si="3"/>
        <v>252000000</v>
      </c>
      <c r="Y33" s="17"/>
      <c r="Z33" s="14">
        <f t="shared" si="4"/>
        <v>252000000</v>
      </c>
      <c r="AA33" s="133" t="s">
        <v>85</v>
      </c>
      <c r="AB33" s="123" t="s">
        <v>392</v>
      </c>
      <c r="AC33" s="129" t="s">
        <v>393</v>
      </c>
      <c r="AD33" s="20"/>
      <c r="AE33" s="19"/>
      <c r="AF33" s="21"/>
      <c r="AG33" s="22" t="str">
        <f t="shared" si="5"/>
        <v>TRUE</v>
      </c>
      <c r="AH33" s="23" t="str">
        <f t="shared" si="6"/>
        <v>تهران خيابان حافظ، خيابان نوفل لوشاتو، خيابان لولاگر، پلاك ۲ هتل حنا -  مالیان +98 937 107 1711</v>
      </c>
    </row>
    <row r="34" spans="1:34" ht="22.2" customHeight="1">
      <c r="A34" s="7"/>
      <c r="B34" s="7"/>
      <c r="C34" s="7"/>
      <c r="D34" s="7"/>
      <c r="E34" s="7"/>
      <c r="F34" s="8"/>
      <c r="G34" s="136"/>
      <c r="H34" s="144"/>
      <c r="I34" s="136"/>
      <c r="J34" s="9"/>
      <c r="K34" s="11" t="str">
        <f t="shared" ca="1" si="0"/>
        <v/>
      </c>
      <c r="L34" s="124"/>
      <c r="M34" s="124"/>
      <c r="N34" s="124"/>
      <c r="O34" s="9">
        <v>5511.11</v>
      </c>
      <c r="P34" s="9">
        <v>6</v>
      </c>
      <c r="Q34" s="69" t="str">
        <f>VLOOKUP(O34, '[1]لیست محصولات 1402'!B:C,2,0)</f>
        <v>هامبلا(رست دمی) | Hambella( Filter Roast)</v>
      </c>
      <c r="R34" s="9"/>
      <c r="S34" s="12">
        <f>VLOOKUP(O34, '[1]لیست محصولات 1402'!B:F,5,0)</f>
        <v>150</v>
      </c>
      <c r="T34" s="14">
        <f>VLOOKUP(O34, '[1]لیست محصولات 1402'!B:G,6,0)</f>
        <v>2500000</v>
      </c>
      <c r="U34" s="15"/>
      <c r="V34" s="16">
        <f t="shared" si="1"/>
        <v>0</v>
      </c>
      <c r="W34" s="12">
        <f t="shared" si="2"/>
        <v>6</v>
      </c>
      <c r="X34" s="14">
        <f t="shared" si="3"/>
        <v>15000000</v>
      </c>
      <c r="Y34" s="17"/>
      <c r="Z34" s="14">
        <f t="shared" si="4"/>
        <v>15000000</v>
      </c>
      <c r="AA34" s="134"/>
      <c r="AB34" s="124"/>
      <c r="AC34" s="130"/>
      <c r="AD34" s="20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39" customHeight="1">
      <c r="A35" s="7"/>
      <c r="B35" s="7"/>
      <c r="C35" s="7"/>
      <c r="D35" s="7"/>
      <c r="E35" s="7"/>
      <c r="F35" s="8"/>
      <c r="G35" s="66">
        <v>19</v>
      </c>
      <c r="H35" s="67"/>
      <c r="I35" s="66" t="s">
        <v>414</v>
      </c>
      <c r="J35" s="9"/>
      <c r="K35" s="11" t="str">
        <f t="shared" ca="1" si="0"/>
        <v/>
      </c>
      <c r="L35" s="12" t="s">
        <v>394</v>
      </c>
      <c r="M35" s="12" t="s">
        <v>395</v>
      </c>
      <c r="N35" s="12" t="s">
        <v>396</v>
      </c>
      <c r="O35" s="9">
        <v>5501.3</v>
      </c>
      <c r="P35" s="9">
        <v>2</v>
      </c>
      <c r="Q35" s="13" t="str">
        <f>VLOOKUP(O35, '[1]لیست محصولات 1402'!B:C,2,0)</f>
        <v>ورتکس | Vortex</v>
      </c>
      <c r="R35" s="9"/>
      <c r="S35" s="12">
        <f>VLOOKUP(O35, '[1]لیست محصولات 1402'!B:F,5,0)</f>
        <v>4000</v>
      </c>
      <c r="T35" s="14">
        <f>VLOOKUP(O35, '[1]لیست محصولات 1402'!B:G,6,0)</f>
        <v>41600000</v>
      </c>
      <c r="U35" s="15"/>
      <c r="V35" s="16">
        <f t="shared" si="1"/>
        <v>0</v>
      </c>
      <c r="W35" s="12">
        <f t="shared" si="2"/>
        <v>2</v>
      </c>
      <c r="X35" s="14">
        <f t="shared" si="3"/>
        <v>83200000</v>
      </c>
      <c r="Y35" s="17"/>
      <c r="Z35" s="14">
        <f t="shared" si="4"/>
        <v>83200000</v>
      </c>
      <c r="AA35" s="18" t="s">
        <v>349</v>
      </c>
      <c r="AB35" s="12" t="s">
        <v>397</v>
      </c>
      <c r="AC35" s="19" t="s">
        <v>398</v>
      </c>
      <c r="AD35" s="20"/>
      <c r="AE35" s="91" t="s">
        <v>399</v>
      </c>
      <c r="AF35" s="34"/>
      <c r="AG35" s="22" t="str">
        <f t="shared" si="5"/>
        <v>TRUE</v>
      </c>
      <c r="AH35" s="23" t="str">
        <f t="shared" si="6"/>
        <v>بندرعباس بندر عباس ، بولوار طالقانی ، محله اوزیها ،نبش کوچه موج ۱۸ ، کافه دوچرخه کافه منگرو - ناصر فاتق 09364972091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1402'!B:C,2,0)</f>
        <v>#N/A</v>
      </c>
      <c r="R36" s="9"/>
      <c r="S36" s="12" t="e">
        <f>VLOOKUP(O36, '[1]لیست محصولات 1402'!B:F,5,0)</f>
        <v>#N/A</v>
      </c>
      <c r="T36" s="14" t="e">
        <f>VLOOKUP(O36, '[1]لیست محصولات 1402'!B:G,6,0)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2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1402'!B:C,2,0)</f>
        <v>#N/A</v>
      </c>
      <c r="R37" s="9"/>
      <c r="S37" s="12" t="e">
        <f>VLOOKUP(O37, '[1]لیست محصولات 1402'!B:F,5,0)</f>
        <v>#N/A</v>
      </c>
      <c r="T37" s="14" t="e">
        <f>VLOOKUP(O37, '[1]لیست محصولات 1402'!B:G,6,0)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2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1402'!B:C,2,0)</f>
        <v>#N/A</v>
      </c>
      <c r="R38" s="9"/>
      <c r="S38" s="12" t="e">
        <f>VLOOKUP(O38, '[1]لیست محصولات 1402'!B:F,5,0)</f>
        <v>#N/A</v>
      </c>
      <c r="T38" s="14" t="e">
        <f>VLOOKUP(O38, '[1]لیست محصولات 1402'!B:G,6,0)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2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1402'!B:C,2,0)</f>
        <v>#N/A</v>
      </c>
      <c r="R39" s="9"/>
      <c r="S39" s="12" t="e">
        <f>VLOOKUP(O39, '[1]لیست محصولات 1402'!B:F,5,0)</f>
        <v>#N/A</v>
      </c>
      <c r="T39" s="14" t="e">
        <f>VLOOKUP(O39, '[1]لیست محصولات 1402'!B:G,6,0)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2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1402'!B:C,2,0)</f>
        <v>#N/A</v>
      </c>
      <c r="R40" s="9"/>
      <c r="S40" s="12" t="e">
        <f>VLOOKUP(O40, '[1]لیست محصولات 1402'!B:F,5,0)</f>
        <v>#N/A</v>
      </c>
      <c r="T40" s="14" t="e">
        <f>VLOOKUP(O40, '[1]لیست محصولات 1402'!B:G,6,0)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2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1402'!B:C,2,0)</f>
        <v>#N/A</v>
      </c>
      <c r="R41" s="9"/>
      <c r="S41" s="12" t="e">
        <f>VLOOKUP(O41, '[1]لیست محصولات 1402'!B:F,5,0)</f>
        <v>#N/A</v>
      </c>
      <c r="T41" s="14" t="e">
        <f>VLOOKUP(O41, '[1]لیست محصولات 1402'!B:G,6,0)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2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1402'!B:C,2,0)</f>
        <v>#N/A</v>
      </c>
      <c r="R42" s="9"/>
      <c r="S42" s="12" t="e">
        <f>VLOOKUP(O42, '[1]لیست محصولات 1402'!B:F,5,0)</f>
        <v>#N/A</v>
      </c>
      <c r="T42" s="14" t="e">
        <f>VLOOKUP(O42, '[1]لیست محصولات 1402'!B:G,6,0)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2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1402'!B:C,2,0)</f>
        <v>#N/A</v>
      </c>
      <c r="R43" s="9"/>
      <c r="S43" s="12" t="e">
        <f>VLOOKUP(O43, '[1]لیست محصولات 1402'!B:F,5,0)</f>
        <v>#N/A</v>
      </c>
      <c r="T43" s="14" t="e">
        <f>VLOOKUP(O43, '[1]لیست محصولات 1402'!B:G,6,0)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2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1402'!B:C,2,0)</f>
        <v>#N/A</v>
      </c>
      <c r="R44" s="9"/>
      <c r="S44" s="12" t="e">
        <f>VLOOKUP(O44, '[1]لیست محصولات 1402'!B:F,5,0)</f>
        <v>#N/A</v>
      </c>
      <c r="T44" s="14" t="e">
        <f>VLOOKUP(O44, '[1]لیست محصولات 1402'!B:G,6,0)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2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1402'!B:C,2,0)</f>
        <v>#N/A</v>
      </c>
      <c r="R45" s="9"/>
      <c r="S45" s="12" t="e">
        <f>VLOOKUP(O45, '[1]لیست محصولات 1402'!B:F,5,0)</f>
        <v>#N/A</v>
      </c>
      <c r="T45" s="14" t="e">
        <f>VLOOKUP(O45, '[1]لیست محصولات 1402'!B:G,6,0)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2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1402'!B:C,2,0)</f>
        <v>#N/A</v>
      </c>
      <c r="R46" s="9"/>
      <c r="S46" s="12" t="e">
        <f>VLOOKUP(O46, '[1]لیست محصولات 1402'!B:F,5,0)</f>
        <v>#N/A</v>
      </c>
      <c r="T46" s="14" t="e">
        <f>VLOOKUP(O46, '[1]لیست محصولات 1402'!B:G,6,0)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2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1402'!B:C,2,0)</f>
        <v>#N/A</v>
      </c>
      <c r="R47" s="9"/>
      <c r="S47" s="12" t="e">
        <f>VLOOKUP(O47, '[1]لیست محصولات 1402'!B:F,5,0)</f>
        <v>#N/A</v>
      </c>
      <c r="T47" s="14" t="e">
        <f>VLOOKUP(O47, '[1]لیست محصولات 1402'!B:G,6,0)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2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1402'!B:C,2,0)</f>
        <v>#N/A</v>
      </c>
      <c r="R48" s="9"/>
      <c r="S48" s="12" t="e">
        <f>VLOOKUP(O48, '[1]لیست محصولات 1402'!B:F,5,0)</f>
        <v>#N/A</v>
      </c>
      <c r="T48" s="14" t="e">
        <f>VLOOKUP(O48, '[1]لیست محصولات 1402'!B:G,6,0)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2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1402'!B:C,2,0)</f>
        <v>#N/A</v>
      </c>
      <c r="R49" s="9"/>
      <c r="S49" s="12" t="e">
        <f>VLOOKUP(O49, '[1]لیست محصولات 1402'!B:F,5,0)</f>
        <v>#N/A</v>
      </c>
      <c r="T49" s="14" t="e">
        <f>VLOOKUP(O49, '[1]لیست محصولات 1402'!B:G,6,0)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2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1402'!B:C,2,0)</f>
        <v>#N/A</v>
      </c>
      <c r="R50" s="9"/>
      <c r="S50" s="12" t="e">
        <f>VLOOKUP(O50, '[1]لیست محصولات 1402'!B:F,5,0)</f>
        <v>#N/A</v>
      </c>
      <c r="T50" s="14" t="e">
        <f>VLOOKUP(O50, '[1]لیست محصولات 1402'!B:G,6,0)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2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1402'!B:C,2,0)</f>
        <v>#N/A</v>
      </c>
      <c r="R51" s="9"/>
      <c r="S51" s="12" t="e">
        <f>VLOOKUP(O51, '[1]لیست محصولات 1402'!B:F,5,0)</f>
        <v>#N/A</v>
      </c>
      <c r="T51" s="14" t="e">
        <f>VLOOKUP(O51, '[1]لیست محصولات 1402'!B:G,6,0)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2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1402'!B:C,2,0)</f>
        <v>#N/A</v>
      </c>
      <c r="R52" s="9"/>
      <c r="S52" s="12" t="e">
        <f>VLOOKUP(O52, '[1]لیست محصولات 1402'!B:F,5,0)</f>
        <v>#N/A</v>
      </c>
      <c r="T52" s="14" t="e">
        <f>VLOOKUP(O52, '[1]لیست محصولات 1402'!B:G,6,0)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2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1402'!B:C,2,0)</f>
        <v>#N/A</v>
      </c>
      <c r="R53" s="9"/>
      <c r="S53" s="12" t="e">
        <f>VLOOKUP(O53, '[1]لیست محصولات 1402'!B:F,5,0)</f>
        <v>#N/A</v>
      </c>
      <c r="T53" s="14" t="e">
        <f>VLOOKUP(O53, '[1]لیست محصولات 1402'!B:G,6,0)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2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1402'!B:C,2,0)</f>
        <v>#N/A</v>
      </c>
      <c r="R54" s="9"/>
      <c r="S54" s="12" t="e">
        <f>VLOOKUP(O54, '[1]لیست محصولات 1402'!B:F,5,0)</f>
        <v>#N/A</v>
      </c>
      <c r="T54" s="14" t="e">
        <f>VLOOKUP(O54, '[1]لیست محصولات 1402'!B:G,6,0)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2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1402'!B:C,2,0)</f>
        <v>#N/A</v>
      </c>
      <c r="R55" s="9"/>
      <c r="S55" s="12" t="e">
        <f>VLOOKUP(O55, '[1]لیست محصولات 1402'!B:F,5,0)</f>
        <v>#N/A</v>
      </c>
      <c r="T55" s="14" t="e">
        <f>VLOOKUP(O55, '[1]لیست محصولات 1402'!B:G,6,0)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2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1402'!B:C,2,0)</f>
        <v>#N/A</v>
      </c>
      <c r="R56" s="9"/>
      <c r="S56" s="12" t="e">
        <f>VLOOKUP(O56, '[1]لیست محصولات 1402'!B:F,5,0)</f>
        <v>#N/A</v>
      </c>
      <c r="T56" s="14" t="e">
        <f>VLOOKUP(O56, '[1]لیست محصولات 1402'!B:G,6,0)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2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1402'!B:C,2,0)</f>
        <v>#N/A</v>
      </c>
      <c r="R57" s="9"/>
      <c r="S57" s="12" t="e">
        <f>VLOOKUP(O57, '[1]لیست محصولات 1402'!B:F,5,0)</f>
        <v>#N/A</v>
      </c>
      <c r="T57" s="14" t="e">
        <f>VLOOKUP(O57, '[1]لیست محصولات 1402'!B:G,6,0)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2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1402'!B:C,2,0)</f>
        <v>#N/A</v>
      </c>
      <c r="R58" s="9"/>
      <c r="S58" s="12" t="e">
        <f>VLOOKUP(O58, '[1]لیست محصولات 1402'!B:F,5,0)</f>
        <v>#N/A</v>
      </c>
      <c r="T58" s="14" t="e">
        <f>VLOOKUP(O58, '[1]لیست محصولات 1402'!B:G,6,0)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2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1402'!B:C,2,0)</f>
        <v>#N/A</v>
      </c>
      <c r="R59" s="9"/>
      <c r="S59" s="12" t="e">
        <f>VLOOKUP(O59, '[1]لیست محصولات 1402'!B:F,5,0)</f>
        <v>#N/A</v>
      </c>
      <c r="T59" s="14" t="e">
        <f>VLOOKUP(O59, '[1]لیست محصولات 1402'!B:G,6,0)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2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1402'!B:C,2,0)</f>
        <v>#N/A</v>
      </c>
      <c r="R60" s="9"/>
      <c r="S60" s="12" t="e">
        <f>VLOOKUP(O60, '[1]لیست محصولات 1402'!B:F,5,0)</f>
        <v>#N/A</v>
      </c>
      <c r="T60" s="14" t="e">
        <f>VLOOKUP(O60, '[1]لیست محصولات 1402'!B:G,6,0)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2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1402'!B:C,2,0)</f>
        <v>#N/A</v>
      </c>
      <c r="R61" s="9"/>
      <c r="S61" s="12" t="e">
        <f>VLOOKUP(O61, '[1]لیست محصولات 1402'!B:F,5,0)</f>
        <v>#N/A</v>
      </c>
      <c r="T61" s="14" t="e">
        <f>VLOOKUP(O61, '[1]لیست محصولات 1402'!B:G,6,0)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2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1402'!B:C,2,0)</f>
        <v>#N/A</v>
      </c>
      <c r="R62" s="9"/>
      <c r="S62" s="12" t="e">
        <f>VLOOKUP(O62, '[1]لیست محصولات 1402'!B:F,5,0)</f>
        <v>#N/A</v>
      </c>
      <c r="T62" s="14" t="e">
        <f>VLOOKUP(O62, '[1]لیست محصولات 1402'!B:G,6,0)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2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1402'!B:C,2,0)</f>
        <v>#N/A</v>
      </c>
      <c r="R63" s="9"/>
      <c r="S63" s="12" t="e">
        <f>VLOOKUP(O63, '[1]لیست محصولات 1402'!B:F,5,0)</f>
        <v>#N/A</v>
      </c>
      <c r="T63" s="14" t="e">
        <f>VLOOKUP(O63, '[1]لیست محصولات 1402'!B:G,6,0)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2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1402'!B:C,2,0)</f>
        <v>#N/A</v>
      </c>
      <c r="R64" s="9"/>
      <c r="S64" s="12" t="e">
        <f>VLOOKUP(O64, '[1]لیست محصولات 1402'!B:F,5,0)</f>
        <v>#N/A</v>
      </c>
      <c r="T64" s="14" t="e">
        <f>VLOOKUP(O64, '[1]لیست محصولات 1402'!B:G,6,0)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2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1402'!B:C,2,0)</f>
        <v>#N/A</v>
      </c>
      <c r="R65" s="9"/>
      <c r="S65" s="12" t="e">
        <f>VLOOKUP(O65, '[1]لیست محصولات 1402'!B:F,5,0)</f>
        <v>#N/A</v>
      </c>
      <c r="T65" s="14" t="e">
        <f>VLOOKUP(O65, '[1]لیست محصولات 1402'!B:G,6,0)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2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8">IF(C66, TODAY(), "" )</f>
        <v/>
      </c>
      <c r="L66" s="12"/>
      <c r="M66" s="12"/>
      <c r="N66" s="12"/>
      <c r="O66" s="9"/>
      <c r="P66" s="9"/>
      <c r="Q66" s="13" t="e">
        <f>VLOOKUP(O66, '[1]لیست محصولات 1402'!B:C,2,0)</f>
        <v>#N/A</v>
      </c>
      <c r="R66" s="9"/>
      <c r="S66" s="12" t="e">
        <f>VLOOKUP(O66, '[1]لیست محصولات 1402'!B:F,5,0)</f>
        <v>#N/A</v>
      </c>
      <c r="T66" s="14" t="e">
        <f>VLOOKUP(O66, '[1]لیست محصولات 1402'!B:G,6,0)</f>
        <v>#N/A</v>
      </c>
      <c r="U66" s="15"/>
      <c r="V66" s="16">
        <f t="shared" ref="V66:V129" si="9">IF(C66, P66, U66 )</f>
        <v>0</v>
      </c>
      <c r="W66" s="12">
        <f t="shared" ref="W66:W200" si="10">P66-V66</f>
        <v>0</v>
      </c>
      <c r="X66" s="14" t="e">
        <f t="shared" ref="X66:X200" si="11">P66*T66</f>
        <v>#N/A</v>
      </c>
      <c r="Y66" s="17"/>
      <c r="Z66" s="14" t="e">
        <f t="shared" ref="Z66:Z200" si="12">X66-Y66</f>
        <v>#N/A</v>
      </c>
      <c r="AA66" s="18"/>
      <c r="AB66" s="12"/>
      <c r="AC66" s="19"/>
      <c r="AD66" s="20"/>
      <c r="AE66" s="19"/>
      <c r="AF66" s="21"/>
      <c r="AG66" s="22" t="str">
        <f t="shared" ref="AG66:AG87" si="13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8"/>
        <v/>
      </c>
      <c r="L67" s="12"/>
      <c r="M67" s="12"/>
      <c r="N67" s="12"/>
      <c r="O67" s="9"/>
      <c r="P67" s="9"/>
      <c r="Q67" s="13" t="e">
        <f>VLOOKUP(O67, '[1]لیست محصولات 1402'!B:C,2,0)</f>
        <v>#N/A</v>
      </c>
      <c r="R67" s="9"/>
      <c r="S67" s="12" t="e">
        <f>VLOOKUP(O67, '[1]لیست محصولات 1402'!B:F,5,0)</f>
        <v>#N/A</v>
      </c>
      <c r="T67" s="14" t="e">
        <f>VLOOKUP(O67, '[1]لیست محصولات 1402'!B:G,6,0)</f>
        <v>#N/A</v>
      </c>
      <c r="U67" s="15"/>
      <c r="V67" s="16">
        <f t="shared" si="9"/>
        <v>0</v>
      </c>
      <c r="W67" s="12">
        <f t="shared" si="10"/>
        <v>0</v>
      </c>
      <c r="X67" s="14" t="e">
        <f t="shared" si="11"/>
        <v>#N/A</v>
      </c>
      <c r="Y67" s="17"/>
      <c r="Z67" s="14" t="e">
        <f t="shared" si="12"/>
        <v>#N/A</v>
      </c>
      <c r="AA67" s="18"/>
      <c r="AB67" s="12"/>
      <c r="AC67" s="19"/>
      <c r="AD67" s="20"/>
      <c r="AE67" s="19"/>
      <c r="AF67" s="21"/>
      <c r="AG67" s="22" t="str">
        <f t="shared" si="13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8"/>
        <v/>
      </c>
      <c r="L68" s="12"/>
      <c r="M68" s="12"/>
      <c r="N68" s="12"/>
      <c r="O68" s="9"/>
      <c r="P68" s="9"/>
      <c r="Q68" s="13" t="e">
        <f>VLOOKUP(O68, '[1]لیست محصولات 1402'!B:C,2,0)</f>
        <v>#N/A</v>
      </c>
      <c r="R68" s="9"/>
      <c r="S68" s="12" t="e">
        <f>VLOOKUP(O68, '[1]لیست محصولات 1402'!B:F,5,0)</f>
        <v>#N/A</v>
      </c>
      <c r="T68" s="14" t="e">
        <f>VLOOKUP(O68, '[1]لیست محصولات 1402'!B:G,6,0)</f>
        <v>#N/A</v>
      </c>
      <c r="U68" s="15"/>
      <c r="V68" s="16">
        <f t="shared" si="9"/>
        <v>0</v>
      </c>
      <c r="W68" s="12">
        <f t="shared" si="10"/>
        <v>0</v>
      </c>
      <c r="X68" s="14" t="e">
        <f t="shared" si="11"/>
        <v>#N/A</v>
      </c>
      <c r="Y68" s="17"/>
      <c r="Z68" s="14" t="e">
        <f t="shared" si="12"/>
        <v>#N/A</v>
      </c>
      <c r="AA68" s="18"/>
      <c r="AB68" s="12"/>
      <c r="AC68" s="19"/>
      <c r="AD68" s="20"/>
      <c r="AE68" s="19"/>
      <c r="AF68" s="21"/>
      <c r="AG68" s="22" t="str">
        <f t="shared" si="13"/>
        <v>FALSE</v>
      </c>
      <c r="AH68" s="23" t="str">
        <f t="shared" ref="AH68:AH131" si="14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8"/>
        <v/>
      </c>
      <c r="L69" s="12"/>
      <c r="M69" s="12"/>
      <c r="N69" s="12"/>
      <c r="O69" s="9"/>
      <c r="P69" s="9"/>
      <c r="Q69" s="13" t="e">
        <f>VLOOKUP(O69, '[1]لیست محصولات 1402'!B:C,2,0)</f>
        <v>#N/A</v>
      </c>
      <c r="R69" s="9"/>
      <c r="S69" s="12" t="e">
        <f>VLOOKUP(O69, '[1]لیست محصولات 1402'!B:F,5,0)</f>
        <v>#N/A</v>
      </c>
      <c r="T69" s="14" t="e">
        <f>VLOOKUP(O69, '[1]لیست محصولات 1402'!B:G,6,0)</f>
        <v>#N/A</v>
      </c>
      <c r="U69" s="15"/>
      <c r="V69" s="16">
        <f t="shared" si="9"/>
        <v>0</v>
      </c>
      <c r="W69" s="12">
        <f t="shared" si="10"/>
        <v>0</v>
      </c>
      <c r="X69" s="14" t="e">
        <f t="shared" si="11"/>
        <v>#N/A</v>
      </c>
      <c r="Y69" s="17"/>
      <c r="Z69" s="14" t="e">
        <f t="shared" si="12"/>
        <v>#N/A</v>
      </c>
      <c r="AA69" s="18"/>
      <c r="AB69" s="12"/>
      <c r="AC69" s="19"/>
      <c r="AD69" s="20"/>
      <c r="AE69" s="19"/>
      <c r="AF69" s="21"/>
      <c r="AG69" s="22" t="str">
        <f t="shared" si="13"/>
        <v>FALSE</v>
      </c>
      <c r="AH69" s="23" t="str">
        <f t="shared" si="14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8"/>
        <v/>
      </c>
      <c r="L70" s="12"/>
      <c r="M70" s="12"/>
      <c r="N70" s="12"/>
      <c r="O70" s="9"/>
      <c r="P70" s="9"/>
      <c r="Q70" s="13" t="e">
        <f>VLOOKUP(O70, '[1]لیست محصولات 1402'!B:C,2,0)</f>
        <v>#N/A</v>
      </c>
      <c r="R70" s="9"/>
      <c r="S70" s="12" t="e">
        <f>VLOOKUP(O70, '[1]لیست محصولات 1402'!B:F,5,0)</f>
        <v>#N/A</v>
      </c>
      <c r="T70" s="14" t="e">
        <f>VLOOKUP(O70, '[1]لیست محصولات 1402'!B:G,6,0)</f>
        <v>#N/A</v>
      </c>
      <c r="U70" s="15"/>
      <c r="V70" s="16">
        <f t="shared" si="9"/>
        <v>0</v>
      </c>
      <c r="W70" s="12">
        <f t="shared" si="10"/>
        <v>0</v>
      </c>
      <c r="X70" s="14" t="e">
        <f t="shared" si="11"/>
        <v>#N/A</v>
      </c>
      <c r="Y70" s="17"/>
      <c r="Z70" s="14" t="e">
        <f t="shared" si="12"/>
        <v>#N/A</v>
      </c>
      <c r="AA70" s="18"/>
      <c r="AB70" s="12"/>
      <c r="AC70" s="19"/>
      <c r="AD70" s="20"/>
      <c r="AE70" s="19"/>
      <c r="AF70" s="21"/>
      <c r="AG70" s="22" t="str">
        <f t="shared" si="13"/>
        <v>FALSE</v>
      </c>
      <c r="AH70" s="23" t="str">
        <f t="shared" si="14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8"/>
        <v/>
      </c>
      <c r="L71" s="12"/>
      <c r="M71" s="12"/>
      <c r="N71" s="12"/>
      <c r="O71" s="9"/>
      <c r="P71" s="9"/>
      <c r="Q71" s="13" t="e">
        <f>VLOOKUP(O71, '[1]لیست محصولات 1402'!B:C,2,0)</f>
        <v>#N/A</v>
      </c>
      <c r="R71" s="9"/>
      <c r="S71" s="12" t="e">
        <f>VLOOKUP(O71, '[1]لیست محصولات 1402'!B:F,5,0)</f>
        <v>#N/A</v>
      </c>
      <c r="T71" s="14" t="e">
        <f>VLOOKUP(O71, '[1]لیست محصولات 1402'!B:G,6,0)</f>
        <v>#N/A</v>
      </c>
      <c r="U71" s="15"/>
      <c r="V71" s="16">
        <f t="shared" si="9"/>
        <v>0</v>
      </c>
      <c r="W71" s="12">
        <f t="shared" si="10"/>
        <v>0</v>
      </c>
      <c r="X71" s="14" t="e">
        <f t="shared" si="11"/>
        <v>#N/A</v>
      </c>
      <c r="Y71" s="17"/>
      <c r="Z71" s="14" t="e">
        <f t="shared" si="12"/>
        <v>#N/A</v>
      </c>
      <c r="AA71" s="18"/>
      <c r="AB71" s="12"/>
      <c r="AC71" s="19"/>
      <c r="AD71" s="20"/>
      <c r="AE71" s="19"/>
      <c r="AF71" s="21"/>
      <c r="AG71" s="22" t="str">
        <f t="shared" si="13"/>
        <v>FALSE</v>
      </c>
      <c r="AH71" s="23" t="str">
        <f t="shared" si="14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8"/>
        <v/>
      </c>
      <c r="L72" s="12"/>
      <c r="M72" s="12"/>
      <c r="N72" s="12"/>
      <c r="O72" s="9"/>
      <c r="P72" s="9"/>
      <c r="Q72" s="13" t="e">
        <f>VLOOKUP(O72, '[1]لیست محصولات 1402'!B:C,2,0)</f>
        <v>#N/A</v>
      </c>
      <c r="R72" s="9"/>
      <c r="S72" s="12" t="e">
        <f>VLOOKUP(O72, '[1]لیست محصولات 1402'!B:F,5,0)</f>
        <v>#N/A</v>
      </c>
      <c r="T72" s="14" t="e">
        <f>VLOOKUP(O72, '[1]لیست محصولات 1402'!B:G,6,0)</f>
        <v>#N/A</v>
      </c>
      <c r="U72" s="15"/>
      <c r="V72" s="16">
        <f t="shared" si="9"/>
        <v>0</v>
      </c>
      <c r="W72" s="12">
        <f t="shared" si="10"/>
        <v>0</v>
      </c>
      <c r="X72" s="14" t="e">
        <f t="shared" si="11"/>
        <v>#N/A</v>
      </c>
      <c r="Y72" s="17"/>
      <c r="Z72" s="14" t="e">
        <f t="shared" si="12"/>
        <v>#N/A</v>
      </c>
      <c r="AA72" s="18"/>
      <c r="AB72" s="12"/>
      <c r="AC72" s="19"/>
      <c r="AD72" s="20"/>
      <c r="AE72" s="19"/>
      <c r="AF72" s="21"/>
      <c r="AG72" s="22" t="str">
        <f t="shared" si="13"/>
        <v>FALSE</v>
      </c>
      <c r="AH72" s="23" t="str">
        <f t="shared" si="14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8"/>
        <v/>
      </c>
      <c r="L73" s="12"/>
      <c r="M73" s="12"/>
      <c r="N73" s="12"/>
      <c r="O73" s="9"/>
      <c r="P73" s="9"/>
      <c r="Q73" s="13" t="e">
        <f>VLOOKUP(O73, '[1]لیست محصولات 1402'!B:C,2,0)</f>
        <v>#N/A</v>
      </c>
      <c r="R73" s="9"/>
      <c r="S73" s="12" t="e">
        <f>VLOOKUP(O73, '[1]لیست محصولات 1402'!B:F,5,0)</f>
        <v>#N/A</v>
      </c>
      <c r="T73" s="14" t="e">
        <f>VLOOKUP(O73, '[1]لیست محصولات 1402'!B:G,6,0)</f>
        <v>#N/A</v>
      </c>
      <c r="U73" s="15"/>
      <c r="V73" s="16">
        <f t="shared" si="9"/>
        <v>0</v>
      </c>
      <c r="W73" s="12">
        <f t="shared" si="10"/>
        <v>0</v>
      </c>
      <c r="X73" s="14" t="e">
        <f t="shared" si="11"/>
        <v>#N/A</v>
      </c>
      <c r="Y73" s="17"/>
      <c r="Z73" s="14" t="e">
        <f t="shared" si="12"/>
        <v>#N/A</v>
      </c>
      <c r="AA73" s="18"/>
      <c r="AB73" s="12"/>
      <c r="AC73" s="19"/>
      <c r="AD73" s="20"/>
      <c r="AE73" s="19"/>
      <c r="AF73" s="21"/>
      <c r="AG73" s="22" t="str">
        <f t="shared" si="13"/>
        <v>FALSE</v>
      </c>
      <c r="AH73" s="23" t="str">
        <f t="shared" si="14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8"/>
        <v/>
      </c>
      <c r="L74" s="12"/>
      <c r="M74" s="12"/>
      <c r="N74" s="12"/>
      <c r="O74" s="9"/>
      <c r="P74" s="9"/>
      <c r="Q74" s="13" t="e">
        <f>VLOOKUP(O74, '[1]لیست محصولات 1402'!B:C,2,0)</f>
        <v>#N/A</v>
      </c>
      <c r="R74" s="9"/>
      <c r="S74" s="12" t="e">
        <f>VLOOKUP(O74, '[1]لیست محصولات 1402'!B:F,5,0)</f>
        <v>#N/A</v>
      </c>
      <c r="T74" s="14" t="e">
        <f>VLOOKUP(O74, '[1]لیست محصولات 1402'!B:G,6,0)</f>
        <v>#N/A</v>
      </c>
      <c r="U74" s="15"/>
      <c r="V74" s="16">
        <f t="shared" si="9"/>
        <v>0</v>
      </c>
      <c r="W74" s="12">
        <f t="shared" si="10"/>
        <v>0</v>
      </c>
      <c r="X74" s="14" t="e">
        <f t="shared" si="11"/>
        <v>#N/A</v>
      </c>
      <c r="Y74" s="17"/>
      <c r="Z74" s="14" t="e">
        <f t="shared" si="12"/>
        <v>#N/A</v>
      </c>
      <c r="AA74" s="18"/>
      <c r="AB74" s="12"/>
      <c r="AC74" s="19"/>
      <c r="AD74" s="20"/>
      <c r="AE74" s="19"/>
      <c r="AF74" s="21"/>
      <c r="AG74" s="22" t="str">
        <f t="shared" si="13"/>
        <v>FALSE</v>
      </c>
      <c r="AH74" s="23" t="str">
        <f t="shared" si="14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8"/>
        <v/>
      </c>
      <c r="L75" s="12"/>
      <c r="M75" s="12"/>
      <c r="N75" s="12"/>
      <c r="O75" s="9"/>
      <c r="P75" s="9"/>
      <c r="Q75" s="13" t="e">
        <f>VLOOKUP(O75, '[1]لیست محصولات 1402'!B:C,2,0)</f>
        <v>#N/A</v>
      </c>
      <c r="R75" s="9"/>
      <c r="S75" s="12" t="e">
        <f>VLOOKUP(O75, '[1]لیست محصولات 1402'!B:F,5,0)</f>
        <v>#N/A</v>
      </c>
      <c r="T75" s="14" t="e">
        <f>VLOOKUP(O75, '[1]لیست محصولات 1402'!B:G,6,0)</f>
        <v>#N/A</v>
      </c>
      <c r="U75" s="15"/>
      <c r="V75" s="16">
        <f t="shared" si="9"/>
        <v>0</v>
      </c>
      <c r="W75" s="12">
        <f t="shared" si="10"/>
        <v>0</v>
      </c>
      <c r="X75" s="14" t="e">
        <f t="shared" si="11"/>
        <v>#N/A</v>
      </c>
      <c r="Y75" s="17"/>
      <c r="Z75" s="14" t="e">
        <f t="shared" si="12"/>
        <v>#N/A</v>
      </c>
      <c r="AA75" s="18"/>
      <c r="AB75" s="12"/>
      <c r="AC75" s="19"/>
      <c r="AD75" s="20"/>
      <c r="AE75" s="19"/>
      <c r="AF75" s="21"/>
      <c r="AG75" s="22" t="str">
        <f t="shared" si="13"/>
        <v>FALSE</v>
      </c>
      <c r="AH75" s="23" t="str">
        <f t="shared" si="14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8"/>
        <v/>
      </c>
      <c r="L76" s="12"/>
      <c r="M76" s="12"/>
      <c r="N76" s="12"/>
      <c r="O76" s="9"/>
      <c r="P76" s="9"/>
      <c r="Q76" s="13" t="e">
        <f>VLOOKUP(O76, '[1]لیست محصولات 1402'!B:C,2,0)</f>
        <v>#N/A</v>
      </c>
      <c r="R76" s="9"/>
      <c r="S76" s="12" t="e">
        <f>VLOOKUP(O76, '[1]لیست محصولات 1402'!B:F,5,0)</f>
        <v>#N/A</v>
      </c>
      <c r="T76" s="14" t="e">
        <f>VLOOKUP(O76, '[1]لیست محصولات 1402'!B:G,6,0)</f>
        <v>#N/A</v>
      </c>
      <c r="U76" s="15"/>
      <c r="V76" s="16">
        <f t="shared" si="9"/>
        <v>0</v>
      </c>
      <c r="W76" s="12">
        <f t="shared" si="10"/>
        <v>0</v>
      </c>
      <c r="X76" s="14" t="e">
        <f t="shared" si="11"/>
        <v>#N/A</v>
      </c>
      <c r="Y76" s="17"/>
      <c r="Z76" s="14" t="e">
        <f t="shared" si="12"/>
        <v>#N/A</v>
      </c>
      <c r="AA76" s="18"/>
      <c r="AB76" s="12"/>
      <c r="AC76" s="19"/>
      <c r="AD76" s="20"/>
      <c r="AE76" s="19"/>
      <c r="AF76" s="21"/>
      <c r="AG76" s="22" t="str">
        <f t="shared" si="13"/>
        <v>FALSE</v>
      </c>
      <c r="AH76" s="23" t="str">
        <f t="shared" si="14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8"/>
        <v/>
      </c>
      <c r="L77" s="12"/>
      <c r="M77" s="12"/>
      <c r="N77" s="12"/>
      <c r="O77" s="9"/>
      <c r="P77" s="9"/>
      <c r="Q77" s="13" t="e">
        <f>VLOOKUP(O77, '[1]لیست محصولات 1402'!B:C,2,0)</f>
        <v>#N/A</v>
      </c>
      <c r="R77" s="9"/>
      <c r="S77" s="12" t="e">
        <f>VLOOKUP(O77, '[1]لیست محصولات 1402'!B:F,5,0)</f>
        <v>#N/A</v>
      </c>
      <c r="T77" s="14" t="e">
        <f>VLOOKUP(O77, '[1]لیست محصولات 1402'!B:G,6,0)</f>
        <v>#N/A</v>
      </c>
      <c r="U77" s="15"/>
      <c r="V77" s="16">
        <f t="shared" si="9"/>
        <v>0</v>
      </c>
      <c r="W77" s="12">
        <f t="shared" si="10"/>
        <v>0</v>
      </c>
      <c r="X77" s="14" t="e">
        <f t="shared" si="11"/>
        <v>#N/A</v>
      </c>
      <c r="Y77" s="17"/>
      <c r="Z77" s="14" t="e">
        <f t="shared" si="12"/>
        <v>#N/A</v>
      </c>
      <c r="AA77" s="18"/>
      <c r="AB77" s="12"/>
      <c r="AC77" s="19"/>
      <c r="AD77" s="20"/>
      <c r="AE77" s="19"/>
      <c r="AF77" s="21"/>
      <c r="AG77" s="22" t="str">
        <f t="shared" si="13"/>
        <v>FALSE</v>
      </c>
      <c r="AH77" s="23" t="str">
        <f t="shared" si="14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8"/>
        <v/>
      </c>
      <c r="L78" s="12"/>
      <c r="M78" s="12"/>
      <c r="N78" s="12"/>
      <c r="O78" s="9"/>
      <c r="P78" s="9"/>
      <c r="Q78" s="13" t="e">
        <f>VLOOKUP(O78, '[1]لیست محصولات 1402'!B:C,2,0)</f>
        <v>#N/A</v>
      </c>
      <c r="R78" s="9"/>
      <c r="S78" s="12" t="e">
        <f>VLOOKUP(O78, '[1]لیست محصولات 1402'!B:F,5,0)</f>
        <v>#N/A</v>
      </c>
      <c r="T78" s="14" t="e">
        <f>VLOOKUP(O78, '[1]لیست محصولات 1402'!B:G,6,0)</f>
        <v>#N/A</v>
      </c>
      <c r="U78" s="15"/>
      <c r="V78" s="16">
        <f t="shared" si="9"/>
        <v>0</v>
      </c>
      <c r="W78" s="12">
        <f t="shared" si="10"/>
        <v>0</v>
      </c>
      <c r="X78" s="14" t="e">
        <f t="shared" si="11"/>
        <v>#N/A</v>
      </c>
      <c r="Y78" s="17"/>
      <c r="Z78" s="14" t="e">
        <f t="shared" si="12"/>
        <v>#N/A</v>
      </c>
      <c r="AA78" s="18"/>
      <c r="AB78" s="12"/>
      <c r="AC78" s="19"/>
      <c r="AD78" s="20"/>
      <c r="AE78" s="19"/>
      <c r="AF78" s="21"/>
      <c r="AG78" s="22" t="str">
        <f t="shared" si="13"/>
        <v>FALSE</v>
      </c>
      <c r="AH78" s="23" t="str">
        <f t="shared" si="14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8"/>
        <v/>
      </c>
      <c r="L79" s="12"/>
      <c r="M79" s="12"/>
      <c r="N79" s="12"/>
      <c r="O79" s="9"/>
      <c r="P79" s="9"/>
      <c r="Q79" s="13" t="e">
        <f>VLOOKUP(O79, '[1]لیست محصولات 1402'!B:C,2,0)</f>
        <v>#N/A</v>
      </c>
      <c r="R79" s="9"/>
      <c r="S79" s="12" t="e">
        <f>VLOOKUP(O79, '[1]لیست محصولات 1402'!B:F,5,0)</f>
        <v>#N/A</v>
      </c>
      <c r="T79" s="14" t="e">
        <f>VLOOKUP(O79, '[1]لیست محصولات 1402'!B:G,6,0)</f>
        <v>#N/A</v>
      </c>
      <c r="U79" s="15"/>
      <c r="V79" s="16">
        <f t="shared" si="9"/>
        <v>0</v>
      </c>
      <c r="W79" s="12">
        <f t="shared" si="10"/>
        <v>0</v>
      </c>
      <c r="X79" s="14" t="e">
        <f t="shared" si="11"/>
        <v>#N/A</v>
      </c>
      <c r="Y79" s="17"/>
      <c r="Z79" s="14" t="e">
        <f t="shared" si="12"/>
        <v>#N/A</v>
      </c>
      <c r="AA79" s="18"/>
      <c r="AB79" s="12"/>
      <c r="AC79" s="19"/>
      <c r="AD79" s="20"/>
      <c r="AE79" s="19"/>
      <c r="AF79" s="21"/>
      <c r="AG79" s="22" t="str">
        <f t="shared" si="13"/>
        <v>FALSE</v>
      </c>
      <c r="AH79" s="23" t="str">
        <f t="shared" si="14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8"/>
        <v/>
      </c>
      <c r="L80" s="12"/>
      <c r="M80" s="12"/>
      <c r="N80" s="12"/>
      <c r="O80" s="9"/>
      <c r="P80" s="9"/>
      <c r="Q80" s="13" t="e">
        <f>VLOOKUP(O80, '[1]لیست محصولات 1402'!B:C,2,0)</f>
        <v>#N/A</v>
      </c>
      <c r="R80" s="9"/>
      <c r="S80" s="12" t="e">
        <f>VLOOKUP(O80, '[1]لیست محصولات 1402'!B:F,5,0)</f>
        <v>#N/A</v>
      </c>
      <c r="T80" s="14" t="e">
        <f>VLOOKUP(O80, '[1]لیست محصولات 1402'!B:G,6,0)</f>
        <v>#N/A</v>
      </c>
      <c r="U80" s="15"/>
      <c r="V80" s="16">
        <f t="shared" si="9"/>
        <v>0</v>
      </c>
      <c r="W80" s="12">
        <f t="shared" si="10"/>
        <v>0</v>
      </c>
      <c r="X80" s="14" t="e">
        <f t="shared" si="11"/>
        <v>#N/A</v>
      </c>
      <c r="Y80" s="17"/>
      <c r="Z80" s="14" t="e">
        <f t="shared" si="12"/>
        <v>#N/A</v>
      </c>
      <c r="AA80" s="18"/>
      <c r="AB80" s="12"/>
      <c r="AC80" s="19"/>
      <c r="AD80" s="20"/>
      <c r="AE80" s="19"/>
      <c r="AF80" s="21"/>
      <c r="AG80" s="22" t="str">
        <f t="shared" si="13"/>
        <v>FALSE</v>
      </c>
      <c r="AH80" s="23" t="str">
        <f t="shared" si="14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8"/>
        <v/>
      </c>
      <c r="L81" s="12"/>
      <c r="M81" s="12"/>
      <c r="N81" s="12"/>
      <c r="O81" s="9"/>
      <c r="P81" s="9"/>
      <c r="Q81" s="13" t="e">
        <f>VLOOKUP(O81, '[1]لیست محصولات 1402'!B:C,2,0)</f>
        <v>#N/A</v>
      </c>
      <c r="R81" s="9"/>
      <c r="S81" s="12" t="e">
        <f>VLOOKUP(O81, '[1]لیست محصولات 1402'!B:F,5,0)</f>
        <v>#N/A</v>
      </c>
      <c r="T81" s="14" t="e">
        <f>VLOOKUP(O81, '[1]لیست محصولات 1402'!B:G,6,0)</f>
        <v>#N/A</v>
      </c>
      <c r="U81" s="15"/>
      <c r="V81" s="16">
        <f t="shared" si="9"/>
        <v>0</v>
      </c>
      <c r="W81" s="12">
        <f t="shared" si="10"/>
        <v>0</v>
      </c>
      <c r="X81" s="14" t="e">
        <f t="shared" si="11"/>
        <v>#N/A</v>
      </c>
      <c r="Y81" s="17"/>
      <c r="Z81" s="14" t="e">
        <f t="shared" si="12"/>
        <v>#N/A</v>
      </c>
      <c r="AA81" s="18"/>
      <c r="AB81" s="12"/>
      <c r="AC81" s="19"/>
      <c r="AD81" s="20"/>
      <c r="AE81" s="19"/>
      <c r="AF81" s="21"/>
      <c r="AG81" s="22" t="str">
        <f t="shared" si="13"/>
        <v>FALSE</v>
      </c>
      <c r="AH81" s="23" t="str">
        <f t="shared" si="14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8"/>
        <v/>
      </c>
      <c r="L82" s="12"/>
      <c r="M82" s="12"/>
      <c r="N82" s="12"/>
      <c r="O82" s="9"/>
      <c r="P82" s="9"/>
      <c r="Q82" s="13" t="e">
        <f>VLOOKUP(O82, '[1]لیست محصولات 1402'!B:C,2,0)</f>
        <v>#N/A</v>
      </c>
      <c r="R82" s="9"/>
      <c r="S82" s="12" t="e">
        <f>VLOOKUP(O82, '[1]لیست محصولات 1402'!B:F,5,0)</f>
        <v>#N/A</v>
      </c>
      <c r="T82" s="14" t="e">
        <f>VLOOKUP(O82, '[1]لیست محصولات 1402'!B:G,6,0)</f>
        <v>#N/A</v>
      </c>
      <c r="U82" s="15"/>
      <c r="V82" s="16">
        <f t="shared" si="9"/>
        <v>0</v>
      </c>
      <c r="W82" s="12">
        <f t="shared" si="10"/>
        <v>0</v>
      </c>
      <c r="X82" s="14" t="e">
        <f t="shared" si="11"/>
        <v>#N/A</v>
      </c>
      <c r="Y82" s="17"/>
      <c r="Z82" s="14" t="e">
        <f t="shared" si="12"/>
        <v>#N/A</v>
      </c>
      <c r="AA82" s="18"/>
      <c r="AB82" s="12"/>
      <c r="AC82" s="19"/>
      <c r="AD82" s="20"/>
      <c r="AE82" s="19"/>
      <c r="AF82" s="21"/>
      <c r="AG82" s="22" t="str">
        <f t="shared" si="13"/>
        <v>FALSE</v>
      </c>
      <c r="AH82" s="23" t="str">
        <f t="shared" si="14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8"/>
        <v/>
      </c>
      <c r="L83" s="12"/>
      <c r="M83" s="12"/>
      <c r="N83" s="12"/>
      <c r="O83" s="9"/>
      <c r="P83" s="9"/>
      <c r="Q83" s="13" t="e">
        <f>VLOOKUP(O83, '[1]لیست محصولات 1402'!B:C,2,0)</f>
        <v>#N/A</v>
      </c>
      <c r="R83" s="9"/>
      <c r="S83" s="12" t="e">
        <f>VLOOKUP(O83, '[1]لیست محصولات 1402'!B:F,5,0)</f>
        <v>#N/A</v>
      </c>
      <c r="T83" s="14" t="e">
        <f>VLOOKUP(O83, '[1]لیست محصولات 1402'!B:G,6,0)</f>
        <v>#N/A</v>
      </c>
      <c r="U83" s="15"/>
      <c r="V83" s="16">
        <f t="shared" si="9"/>
        <v>0</v>
      </c>
      <c r="W83" s="12">
        <f t="shared" si="10"/>
        <v>0</v>
      </c>
      <c r="X83" s="14" t="e">
        <f t="shared" si="11"/>
        <v>#N/A</v>
      </c>
      <c r="Y83" s="17"/>
      <c r="Z83" s="14" t="e">
        <f t="shared" si="12"/>
        <v>#N/A</v>
      </c>
      <c r="AA83" s="18"/>
      <c r="AB83" s="12"/>
      <c r="AC83" s="19"/>
      <c r="AD83" s="20"/>
      <c r="AE83" s="19"/>
      <c r="AF83" s="21"/>
      <c r="AG83" s="22" t="str">
        <f t="shared" si="13"/>
        <v>FALSE</v>
      </c>
      <c r="AH83" s="23" t="str">
        <f t="shared" si="14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8"/>
        <v/>
      </c>
      <c r="L84" s="12"/>
      <c r="M84" s="12"/>
      <c r="N84" s="12"/>
      <c r="O84" s="9"/>
      <c r="P84" s="9"/>
      <c r="Q84" s="13" t="e">
        <f>VLOOKUP(O84, '[1]لیست محصولات 1402'!B:C,2,0)</f>
        <v>#N/A</v>
      </c>
      <c r="R84" s="9"/>
      <c r="S84" s="12" t="e">
        <f>VLOOKUP(O84, '[1]لیست محصولات 1402'!B:F,5,0)</f>
        <v>#N/A</v>
      </c>
      <c r="T84" s="14" t="e">
        <f>VLOOKUP(O84, '[1]لیست محصولات 1402'!B:G,6,0)</f>
        <v>#N/A</v>
      </c>
      <c r="U84" s="15"/>
      <c r="V84" s="16">
        <f t="shared" si="9"/>
        <v>0</v>
      </c>
      <c r="W84" s="12">
        <f t="shared" si="10"/>
        <v>0</v>
      </c>
      <c r="X84" s="14" t="e">
        <f t="shared" si="11"/>
        <v>#N/A</v>
      </c>
      <c r="Y84" s="17"/>
      <c r="Z84" s="14" t="e">
        <f t="shared" si="12"/>
        <v>#N/A</v>
      </c>
      <c r="AA84" s="18"/>
      <c r="AB84" s="12"/>
      <c r="AC84" s="19"/>
      <c r="AD84" s="20"/>
      <c r="AE84" s="19"/>
      <c r="AF84" s="21"/>
      <c r="AG84" s="22" t="str">
        <f t="shared" si="13"/>
        <v>FALSE</v>
      </c>
      <c r="AH84" s="23" t="str">
        <f t="shared" si="14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8"/>
        <v/>
      </c>
      <c r="L85" s="12"/>
      <c r="M85" s="12"/>
      <c r="N85" s="12"/>
      <c r="O85" s="9"/>
      <c r="P85" s="9"/>
      <c r="Q85" s="13" t="e">
        <f>VLOOKUP(O85, '[1]لیست محصولات 1402'!B:C,2,0)</f>
        <v>#N/A</v>
      </c>
      <c r="R85" s="9"/>
      <c r="S85" s="12" t="e">
        <f>VLOOKUP(O85, '[1]لیست محصولات 1402'!B:F,5,0)</f>
        <v>#N/A</v>
      </c>
      <c r="T85" s="14" t="e">
        <f>VLOOKUP(O85, '[1]لیست محصولات 1402'!B:G,6,0)</f>
        <v>#N/A</v>
      </c>
      <c r="U85" s="15"/>
      <c r="V85" s="16">
        <f t="shared" si="9"/>
        <v>0</v>
      </c>
      <c r="W85" s="12">
        <f t="shared" si="10"/>
        <v>0</v>
      </c>
      <c r="X85" s="14" t="e">
        <f t="shared" si="11"/>
        <v>#N/A</v>
      </c>
      <c r="Y85" s="17"/>
      <c r="Z85" s="14" t="e">
        <f t="shared" si="12"/>
        <v>#N/A</v>
      </c>
      <c r="AA85" s="18"/>
      <c r="AB85" s="12"/>
      <c r="AC85" s="19"/>
      <c r="AD85" s="20"/>
      <c r="AE85" s="19"/>
      <c r="AF85" s="21"/>
      <c r="AG85" s="22" t="str">
        <f t="shared" si="13"/>
        <v>FALSE</v>
      </c>
      <c r="AH85" s="23" t="str">
        <f t="shared" si="14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8"/>
        <v/>
      </c>
      <c r="L86" s="12"/>
      <c r="M86" s="12"/>
      <c r="N86" s="12"/>
      <c r="O86" s="9"/>
      <c r="P86" s="9"/>
      <c r="Q86" s="13" t="e">
        <f>VLOOKUP(O86, '[1]لیست محصولات 1402'!B:C,2,0)</f>
        <v>#N/A</v>
      </c>
      <c r="R86" s="9"/>
      <c r="S86" s="12" t="e">
        <f>VLOOKUP(O86, '[1]لیست محصولات 1402'!B:F,5,0)</f>
        <v>#N/A</v>
      </c>
      <c r="T86" s="14" t="e">
        <f>VLOOKUP(O86, '[1]لیست محصولات 1402'!B:G,6,0)</f>
        <v>#N/A</v>
      </c>
      <c r="U86" s="15"/>
      <c r="V86" s="16">
        <f t="shared" si="9"/>
        <v>0</v>
      </c>
      <c r="W86" s="12">
        <f t="shared" si="10"/>
        <v>0</v>
      </c>
      <c r="X86" s="14" t="e">
        <f t="shared" si="11"/>
        <v>#N/A</v>
      </c>
      <c r="Y86" s="17"/>
      <c r="Z86" s="14" t="e">
        <f t="shared" si="12"/>
        <v>#N/A</v>
      </c>
      <c r="AA86" s="18"/>
      <c r="AB86" s="12"/>
      <c r="AC86" s="19"/>
      <c r="AD86" s="20"/>
      <c r="AE86" s="19"/>
      <c r="AF86" s="21"/>
      <c r="AG86" s="22" t="str">
        <f t="shared" si="13"/>
        <v>FALSE</v>
      </c>
      <c r="AH86" s="23" t="str">
        <f t="shared" si="14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8"/>
        <v/>
      </c>
      <c r="L87" s="12"/>
      <c r="M87" s="12"/>
      <c r="N87" s="12"/>
      <c r="O87" s="9"/>
      <c r="P87" s="9"/>
      <c r="Q87" s="13" t="e">
        <f>VLOOKUP(O87, '[1]لیست محصولات 1402'!B:C,2,0)</f>
        <v>#N/A</v>
      </c>
      <c r="R87" s="9"/>
      <c r="S87" s="12" t="e">
        <f>VLOOKUP(O87, '[1]لیست محصولات 1402'!B:F,5,0)</f>
        <v>#N/A</v>
      </c>
      <c r="T87" s="14" t="e">
        <f>VLOOKUP(O87, '[1]لیست محصولات 1402'!B:G,6,0)</f>
        <v>#N/A</v>
      </c>
      <c r="U87" s="15"/>
      <c r="V87" s="16">
        <f t="shared" si="9"/>
        <v>0</v>
      </c>
      <c r="W87" s="12">
        <f t="shared" si="10"/>
        <v>0</v>
      </c>
      <c r="X87" s="14" t="e">
        <f t="shared" si="11"/>
        <v>#N/A</v>
      </c>
      <c r="Y87" s="17"/>
      <c r="Z87" s="14" t="e">
        <f t="shared" si="12"/>
        <v>#N/A</v>
      </c>
      <c r="AA87" s="18"/>
      <c r="AB87" s="12"/>
      <c r="AC87" s="19"/>
      <c r="AD87" s="20"/>
      <c r="AE87" s="19"/>
      <c r="AF87" s="21"/>
      <c r="AG87" s="22" t="str">
        <f t="shared" si="13"/>
        <v>FALSE</v>
      </c>
      <c r="AH87" s="23" t="str">
        <f t="shared" si="14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1402'!B:C,2,0)</f>
        <v>#N/A</v>
      </c>
      <c r="R88" s="9"/>
      <c r="S88" s="12" t="e">
        <f>VLOOKUP(O88, '[1]لیست محصولات 1402'!B:F,5,0)</f>
        <v>#N/A</v>
      </c>
      <c r="T88" s="14" t="e">
        <f>VLOOKUP(O88, '[1]لیست محصولات 1402'!B:G,6,0)</f>
        <v>#N/A</v>
      </c>
      <c r="U88" s="15"/>
      <c r="V88" s="16">
        <f t="shared" si="9"/>
        <v>0</v>
      </c>
      <c r="W88" s="12">
        <f t="shared" si="10"/>
        <v>0</v>
      </c>
      <c r="X88" s="14" t="e">
        <f t="shared" si="11"/>
        <v>#N/A</v>
      </c>
      <c r="Y88" s="17"/>
      <c r="Z88" s="14" t="e">
        <f t="shared" si="12"/>
        <v>#N/A</v>
      </c>
      <c r="AA88" s="18"/>
      <c r="AB88" s="12"/>
      <c r="AC88" s="19"/>
      <c r="AD88" s="20"/>
      <c r="AE88" s="19"/>
      <c r="AF88" s="21"/>
      <c r="AG88" s="22"/>
      <c r="AH88" s="23" t="str">
        <f t="shared" si="14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1402'!B:C,2,0)</f>
        <v>#N/A</v>
      </c>
      <c r="R89" s="9"/>
      <c r="S89" s="12" t="e">
        <f>VLOOKUP(O89, '[1]لیست محصولات 1402'!B:F,5,0)</f>
        <v>#N/A</v>
      </c>
      <c r="T89" s="14" t="e">
        <f>VLOOKUP(O89, '[1]لیست محصولات 1402'!B:G,6,0)</f>
        <v>#N/A</v>
      </c>
      <c r="U89" s="15"/>
      <c r="V89" s="16">
        <f t="shared" si="9"/>
        <v>0</v>
      </c>
      <c r="W89" s="12">
        <f t="shared" si="10"/>
        <v>0</v>
      </c>
      <c r="X89" s="14" t="e">
        <f t="shared" si="11"/>
        <v>#N/A</v>
      </c>
      <c r="Y89" s="17"/>
      <c r="Z89" s="14" t="e">
        <f t="shared" si="12"/>
        <v>#N/A</v>
      </c>
      <c r="AA89" s="18"/>
      <c r="AB89" s="12"/>
      <c r="AC89" s="19"/>
      <c r="AD89" s="20"/>
      <c r="AE89" s="19"/>
      <c r="AF89" s="21"/>
      <c r="AG89" s="22"/>
      <c r="AH89" s="23" t="str">
        <f t="shared" si="14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1402'!B:C,2,0)</f>
        <v>#N/A</v>
      </c>
      <c r="R90" s="9"/>
      <c r="S90" s="12" t="e">
        <f>VLOOKUP(O90, '[1]لیست محصولات 1402'!B:F,5,0)</f>
        <v>#N/A</v>
      </c>
      <c r="T90" s="14" t="e">
        <f>VLOOKUP(O90, '[1]لیست محصولات 1402'!B:G,6,0)</f>
        <v>#N/A</v>
      </c>
      <c r="U90" s="15"/>
      <c r="V90" s="16">
        <f t="shared" si="9"/>
        <v>0</v>
      </c>
      <c r="W90" s="12">
        <f t="shared" si="10"/>
        <v>0</v>
      </c>
      <c r="X90" s="14" t="e">
        <f t="shared" si="11"/>
        <v>#N/A</v>
      </c>
      <c r="Y90" s="17"/>
      <c r="Z90" s="14" t="e">
        <f t="shared" si="12"/>
        <v>#N/A</v>
      </c>
      <c r="AA90" s="18"/>
      <c r="AB90" s="12"/>
      <c r="AC90" s="19"/>
      <c r="AD90" s="20"/>
      <c r="AE90" s="19"/>
      <c r="AF90" s="21"/>
      <c r="AG90" s="22"/>
      <c r="AH90" s="23" t="str">
        <f t="shared" si="14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1402'!B:C,2,0)</f>
        <v>#N/A</v>
      </c>
      <c r="R91" s="9"/>
      <c r="S91" s="12" t="e">
        <f>VLOOKUP(O91, '[1]لیست محصولات 1402'!B:F,5,0)</f>
        <v>#N/A</v>
      </c>
      <c r="T91" s="14" t="e">
        <f>VLOOKUP(O91, '[1]لیست محصولات 1402'!B:G,6,0)</f>
        <v>#N/A</v>
      </c>
      <c r="U91" s="15"/>
      <c r="V91" s="16">
        <f t="shared" si="9"/>
        <v>0</v>
      </c>
      <c r="W91" s="12">
        <f t="shared" si="10"/>
        <v>0</v>
      </c>
      <c r="X91" s="14" t="e">
        <f t="shared" si="11"/>
        <v>#N/A</v>
      </c>
      <c r="Y91" s="17"/>
      <c r="Z91" s="14" t="e">
        <f t="shared" si="12"/>
        <v>#N/A</v>
      </c>
      <c r="AA91" s="18"/>
      <c r="AB91" s="12"/>
      <c r="AC91" s="19"/>
      <c r="AD91" s="20"/>
      <c r="AE91" s="19"/>
      <c r="AF91" s="21"/>
      <c r="AG91" s="22"/>
      <c r="AH91" s="23" t="str">
        <f t="shared" si="14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1402'!B:C,2,0)</f>
        <v>#N/A</v>
      </c>
      <c r="R92" s="9"/>
      <c r="S92" s="12" t="e">
        <f>VLOOKUP(O92, '[1]لیست محصولات 1402'!B:F,5,0)</f>
        <v>#N/A</v>
      </c>
      <c r="T92" s="14" t="e">
        <f>VLOOKUP(O92, '[1]لیست محصولات 1402'!B:G,6,0)</f>
        <v>#N/A</v>
      </c>
      <c r="U92" s="15"/>
      <c r="V92" s="16">
        <f t="shared" si="9"/>
        <v>0</v>
      </c>
      <c r="W92" s="12">
        <f t="shared" si="10"/>
        <v>0</v>
      </c>
      <c r="X92" s="14" t="e">
        <f t="shared" si="11"/>
        <v>#N/A</v>
      </c>
      <c r="Y92" s="17"/>
      <c r="Z92" s="14" t="e">
        <f t="shared" si="12"/>
        <v>#N/A</v>
      </c>
      <c r="AA92" s="18"/>
      <c r="AB92" s="12"/>
      <c r="AC92" s="19"/>
      <c r="AD92" s="20"/>
      <c r="AE92" s="19"/>
      <c r="AF92" s="21"/>
      <c r="AG92" s="22"/>
      <c r="AH92" s="23" t="str">
        <f t="shared" si="14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1402'!B:C,2,0)</f>
        <v>#N/A</v>
      </c>
      <c r="R93" s="9"/>
      <c r="S93" s="12" t="e">
        <f>VLOOKUP(O93, '[1]لیست محصولات 1402'!B:F,5,0)</f>
        <v>#N/A</v>
      </c>
      <c r="T93" s="14" t="e">
        <f>VLOOKUP(O93, '[1]لیست محصولات 1402'!B:G,6,0)</f>
        <v>#N/A</v>
      </c>
      <c r="U93" s="15"/>
      <c r="V93" s="16">
        <f t="shared" si="9"/>
        <v>0</v>
      </c>
      <c r="W93" s="12">
        <f t="shared" si="10"/>
        <v>0</v>
      </c>
      <c r="X93" s="14" t="e">
        <f t="shared" si="11"/>
        <v>#N/A</v>
      </c>
      <c r="Y93" s="17"/>
      <c r="Z93" s="14" t="e">
        <f t="shared" si="12"/>
        <v>#N/A</v>
      </c>
      <c r="AA93" s="18"/>
      <c r="AB93" s="12"/>
      <c r="AC93" s="19"/>
      <c r="AD93" s="20"/>
      <c r="AE93" s="19"/>
      <c r="AF93" s="21"/>
      <c r="AG93" s="22"/>
      <c r="AH93" s="23" t="str">
        <f t="shared" si="14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1402'!B:C,2,0)</f>
        <v>#N/A</v>
      </c>
      <c r="R94" s="9"/>
      <c r="S94" s="12" t="e">
        <f>VLOOKUP(O94, '[1]لیست محصولات 1402'!B:F,5,0)</f>
        <v>#N/A</v>
      </c>
      <c r="T94" s="14" t="e">
        <f>VLOOKUP(O94, '[1]لیست محصولات 1402'!B:G,6,0)</f>
        <v>#N/A</v>
      </c>
      <c r="U94" s="15"/>
      <c r="V94" s="16">
        <f t="shared" si="9"/>
        <v>0</v>
      </c>
      <c r="W94" s="12">
        <f t="shared" si="10"/>
        <v>0</v>
      </c>
      <c r="X94" s="14" t="e">
        <f t="shared" si="11"/>
        <v>#N/A</v>
      </c>
      <c r="Y94" s="17"/>
      <c r="Z94" s="14" t="e">
        <f t="shared" si="12"/>
        <v>#N/A</v>
      </c>
      <c r="AA94" s="18"/>
      <c r="AB94" s="12"/>
      <c r="AC94" s="19"/>
      <c r="AD94" s="20"/>
      <c r="AE94" s="19"/>
      <c r="AF94" s="21"/>
      <c r="AG94" s="22"/>
      <c r="AH94" s="23" t="str">
        <f t="shared" si="14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1402'!B:C,2,0)</f>
        <v>#N/A</v>
      </c>
      <c r="R95" s="9"/>
      <c r="S95" s="12" t="e">
        <f>VLOOKUP(O95, '[1]لیست محصولات 1402'!B:F,5,0)</f>
        <v>#N/A</v>
      </c>
      <c r="T95" s="14" t="e">
        <f>VLOOKUP(O95, '[1]لیست محصولات 1402'!B:G,6,0)</f>
        <v>#N/A</v>
      </c>
      <c r="U95" s="15"/>
      <c r="V95" s="16">
        <f t="shared" si="9"/>
        <v>0</v>
      </c>
      <c r="W95" s="12">
        <f t="shared" si="10"/>
        <v>0</v>
      </c>
      <c r="X95" s="14" t="e">
        <f t="shared" si="11"/>
        <v>#N/A</v>
      </c>
      <c r="Y95" s="17"/>
      <c r="Z95" s="14" t="e">
        <f t="shared" si="12"/>
        <v>#N/A</v>
      </c>
      <c r="AA95" s="18"/>
      <c r="AB95" s="12"/>
      <c r="AC95" s="19"/>
      <c r="AD95" s="20"/>
      <c r="AE95" s="19"/>
      <c r="AF95" s="21"/>
      <c r="AG95" s="22"/>
      <c r="AH95" s="23" t="str">
        <f t="shared" si="14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1402'!B:C,2,0)</f>
        <v>#N/A</v>
      </c>
      <c r="R96" s="9"/>
      <c r="S96" s="12" t="e">
        <f>VLOOKUP(O96, '[1]لیست محصولات 1402'!B:F,5,0)</f>
        <v>#N/A</v>
      </c>
      <c r="T96" s="14" t="e">
        <f>VLOOKUP(O96, '[1]لیست محصولات 1402'!B:G,6,0)</f>
        <v>#N/A</v>
      </c>
      <c r="U96" s="15"/>
      <c r="V96" s="16">
        <f t="shared" si="9"/>
        <v>0</v>
      </c>
      <c r="W96" s="12">
        <f t="shared" si="10"/>
        <v>0</v>
      </c>
      <c r="X96" s="14" t="e">
        <f t="shared" si="11"/>
        <v>#N/A</v>
      </c>
      <c r="Y96" s="17"/>
      <c r="Z96" s="14" t="e">
        <f t="shared" si="12"/>
        <v>#N/A</v>
      </c>
      <c r="AA96" s="18"/>
      <c r="AB96" s="12"/>
      <c r="AC96" s="19"/>
      <c r="AD96" s="20"/>
      <c r="AE96" s="19"/>
      <c r="AF96" s="21"/>
      <c r="AG96" s="22"/>
      <c r="AH96" s="23" t="str">
        <f t="shared" si="14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1402'!B:C,2,0)</f>
        <v>#N/A</v>
      </c>
      <c r="R97" s="9"/>
      <c r="S97" s="12" t="e">
        <f>VLOOKUP(O97, '[1]لیست محصولات 1402'!B:F,5,0)</f>
        <v>#N/A</v>
      </c>
      <c r="T97" s="14" t="e">
        <f>VLOOKUP(O97, '[1]لیست محصولات 1402'!B:G,6,0)</f>
        <v>#N/A</v>
      </c>
      <c r="U97" s="15"/>
      <c r="V97" s="16">
        <f t="shared" si="9"/>
        <v>0</v>
      </c>
      <c r="W97" s="12">
        <f t="shared" si="10"/>
        <v>0</v>
      </c>
      <c r="X97" s="14" t="e">
        <f t="shared" si="11"/>
        <v>#N/A</v>
      </c>
      <c r="Y97" s="17"/>
      <c r="Z97" s="14" t="e">
        <f t="shared" si="12"/>
        <v>#N/A</v>
      </c>
      <c r="AA97" s="18"/>
      <c r="AB97" s="12"/>
      <c r="AC97" s="19"/>
      <c r="AD97" s="20"/>
      <c r="AE97" s="19"/>
      <c r="AF97" s="21"/>
      <c r="AG97" s="22"/>
      <c r="AH97" s="23" t="str">
        <f t="shared" si="14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1402'!B:C,2,0)</f>
        <v>#N/A</v>
      </c>
      <c r="R98" s="9"/>
      <c r="S98" s="12" t="e">
        <f>VLOOKUP(O98, '[1]لیست محصولات 1402'!B:F,5,0)</f>
        <v>#N/A</v>
      </c>
      <c r="T98" s="14" t="e">
        <f>VLOOKUP(O98, '[1]لیست محصولات 1402'!B:G,6,0)</f>
        <v>#N/A</v>
      </c>
      <c r="U98" s="15"/>
      <c r="V98" s="16">
        <f t="shared" si="9"/>
        <v>0</v>
      </c>
      <c r="W98" s="12">
        <f t="shared" si="10"/>
        <v>0</v>
      </c>
      <c r="X98" s="14" t="e">
        <f t="shared" si="11"/>
        <v>#N/A</v>
      </c>
      <c r="Y98" s="17"/>
      <c r="Z98" s="14" t="e">
        <f t="shared" si="12"/>
        <v>#N/A</v>
      </c>
      <c r="AA98" s="18"/>
      <c r="AB98" s="12"/>
      <c r="AC98" s="19"/>
      <c r="AD98" s="20"/>
      <c r="AE98" s="19"/>
      <c r="AF98" s="21"/>
      <c r="AG98" s="22"/>
      <c r="AH98" s="23" t="str">
        <f t="shared" si="14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1402'!B:C,2,0)</f>
        <v>#N/A</v>
      </c>
      <c r="R99" s="9"/>
      <c r="S99" s="12" t="e">
        <f>VLOOKUP(O99, '[1]لیست محصولات 1402'!B:F,5,0)</f>
        <v>#N/A</v>
      </c>
      <c r="T99" s="14" t="e">
        <f>VLOOKUP(O99, '[1]لیست محصولات 1402'!B:G,6,0)</f>
        <v>#N/A</v>
      </c>
      <c r="U99" s="15"/>
      <c r="V99" s="16">
        <f t="shared" si="9"/>
        <v>0</v>
      </c>
      <c r="W99" s="12">
        <f t="shared" si="10"/>
        <v>0</v>
      </c>
      <c r="X99" s="14" t="e">
        <f t="shared" si="11"/>
        <v>#N/A</v>
      </c>
      <c r="Y99" s="17"/>
      <c r="Z99" s="14" t="e">
        <f t="shared" si="12"/>
        <v>#N/A</v>
      </c>
      <c r="AA99" s="18"/>
      <c r="AB99" s="12"/>
      <c r="AC99" s="19"/>
      <c r="AD99" s="20"/>
      <c r="AE99" s="19"/>
      <c r="AF99" s="21"/>
      <c r="AG99" s="22"/>
      <c r="AH99" s="23" t="str">
        <f t="shared" si="14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1402'!B:C,2,0)</f>
        <v>#N/A</v>
      </c>
      <c r="R100" s="9"/>
      <c r="S100" s="12" t="e">
        <f>VLOOKUP(O100, '[1]لیست محصولات 1402'!B:F,5,0)</f>
        <v>#N/A</v>
      </c>
      <c r="T100" s="14" t="e">
        <f>VLOOKUP(O100, '[1]لیست محصولات 1402'!B:G,6,0)</f>
        <v>#N/A</v>
      </c>
      <c r="U100" s="15"/>
      <c r="V100" s="16">
        <f t="shared" si="9"/>
        <v>0</v>
      </c>
      <c r="W100" s="12">
        <f t="shared" si="10"/>
        <v>0</v>
      </c>
      <c r="X100" s="14" t="e">
        <f t="shared" si="11"/>
        <v>#N/A</v>
      </c>
      <c r="Y100" s="17"/>
      <c r="Z100" s="14" t="e">
        <f t="shared" si="12"/>
        <v>#N/A</v>
      </c>
      <c r="AA100" s="18"/>
      <c r="AB100" s="12"/>
      <c r="AC100" s="19"/>
      <c r="AD100" s="20"/>
      <c r="AE100" s="19"/>
      <c r="AF100" s="21"/>
      <c r="AG100" s="22"/>
      <c r="AH100" s="23" t="str">
        <f t="shared" si="14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1402'!B:C,2,0)</f>
        <v>#N/A</v>
      </c>
      <c r="R101" s="9"/>
      <c r="S101" s="12" t="e">
        <f>VLOOKUP(O101, '[1]لیست محصولات 1402'!B:F,5,0)</f>
        <v>#N/A</v>
      </c>
      <c r="T101" s="14" t="e">
        <f>VLOOKUP(O101, '[1]لیست محصولات 1402'!B:G,6,0)</f>
        <v>#N/A</v>
      </c>
      <c r="U101" s="15"/>
      <c r="V101" s="16">
        <f t="shared" si="9"/>
        <v>0</v>
      </c>
      <c r="W101" s="12">
        <f t="shared" si="10"/>
        <v>0</v>
      </c>
      <c r="X101" s="14" t="e">
        <f t="shared" si="11"/>
        <v>#N/A</v>
      </c>
      <c r="Y101" s="17"/>
      <c r="Z101" s="14" t="e">
        <f t="shared" si="12"/>
        <v>#N/A</v>
      </c>
      <c r="AA101" s="18"/>
      <c r="AB101" s="12"/>
      <c r="AC101" s="19"/>
      <c r="AD101" s="20"/>
      <c r="AE101" s="19"/>
      <c r="AF101" s="21"/>
      <c r="AG101" s="22"/>
      <c r="AH101" s="23" t="str">
        <f t="shared" si="14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1402'!B:C,2,0)</f>
        <v>#N/A</v>
      </c>
      <c r="R102" s="9"/>
      <c r="S102" s="12" t="e">
        <f>VLOOKUP(O102, '[1]لیست محصولات 1402'!B:F,5,0)</f>
        <v>#N/A</v>
      </c>
      <c r="T102" s="14" t="e">
        <f>VLOOKUP(O102, '[1]لیست محصولات 1402'!B:G,6,0)</f>
        <v>#N/A</v>
      </c>
      <c r="U102" s="15"/>
      <c r="V102" s="16">
        <f t="shared" si="9"/>
        <v>0</v>
      </c>
      <c r="W102" s="12">
        <f t="shared" si="10"/>
        <v>0</v>
      </c>
      <c r="X102" s="14" t="e">
        <f t="shared" si="11"/>
        <v>#N/A</v>
      </c>
      <c r="Y102" s="17"/>
      <c r="Z102" s="14" t="e">
        <f t="shared" si="12"/>
        <v>#N/A</v>
      </c>
      <c r="AA102" s="18"/>
      <c r="AB102" s="12"/>
      <c r="AC102" s="19"/>
      <c r="AD102" s="20"/>
      <c r="AE102" s="19"/>
      <c r="AF102" s="21"/>
      <c r="AG102" s="22"/>
      <c r="AH102" s="23" t="str">
        <f t="shared" si="14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1402'!B:C,2,0)</f>
        <v>#N/A</v>
      </c>
      <c r="R103" s="9"/>
      <c r="S103" s="12" t="e">
        <f>VLOOKUP(O103, '[1]لیست محصولات 1402'!B:F,5,0)</f>
        <v>#N/A</v>
      </c>
      <c r="T103" s="14" t="e">
        <f>VLOOKUP(O103, '[1]لیست محصولات 1402'!B:G,6,0)</f>
        <v>#N/A</v>
      </c>
      <c r="U103" s="15"/>
      <c r="V103" s="16">
        <f t="shared" si="9"/>
        <v>0</v>
      </c>
      <c r="W103" s="12">
        <f t="shared" si="10"/>
        <v>0</v>
      </c>
      <c r="X103" s="14" t="e">
        <f t="shared" si="11"/>
        <v>#N/A</v>
      </c>
      <c r="Y103" s="17"/>
      <c r="Z103" s="14" t="e">
        <f t="shared" si="12"/>
        <v>#N/A</v>
      </c>
      <c r="AA103" s="18"/>
      <c r="AB103" s="12"/>
      <c r="AC103" s="19"/>
      <c r="AD103" s="20"/>
      <c r="AE103" s="19"/>
      <c r="AF103" s="21"/>
      <c r="AG103" s="22"/>
      <c r="AH103" s="23" t="str">
        <f t="shared" si="14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1402'!B:C,2,0)</f>
        <v>#N/A</v>
      </c>
      <c r="R104" s="9"/>
      <c r="S104" s="12" t="e">
        <f>VLOOKUP(O104, '[1]لیست محصولات 1402'!B:F,5,0)</f>
        <v>#N/A</v>
      </c>
      <c r="T104" s="14" t="e">
        <f>VLOOKUP(O104, '[1]لیست محصولات 1402'!B:G,6,0)</f>
        <v>#N/A</v>
      </c>
      <c r="U104" s="15"/>
      <c r="V104" s="16">
        <f t="shared" si="9"/>
        <v>0</v>
      </c>
      <c r="W104" s="12">
        <f t="shared" si="10"/>
        <v>0</v>
      </c>
      <c r="X104" s="14" t="e">
        <f t="shared" si="11"/>
        <v>#N/A</v>
      </c>
      <c r="Y104" s="17"/>
      <c r="Z104" s="14" t="e">
        <f t="shared" si="12"/>
        <v>#N/A</v>
      </c>
      <c r="AA104" s="18"/>
      <c r="AB104" s="12"/>
      <c r="AC104" s="19"/>
      <c r="AD104" s="20"/>
      <c r="AE104" s="19"/>
      <c r="AF104" s="21"/>
      <c r="AG104" s="22"/>
      <c r="AH104" s="23" t="str">
        <f t="shared" si="14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1402'!B:C,2,0)</f>
        <v>#N/A</v>
      </c>
      <c r="R105" s="9"/>
      <c r="S105" s="12" t="e">
        <f>VLOOKUP(O105, '[1]لیست محصولات 1402'!B:F,5,0)</f>
        <v>#N/A</v>
      </c>
      <c r="T105" s="14" t="e">
        <f>VLOOKUP(O105, '[1]لیست محصولات 1402'!B:G,6,0)</f>
        <v>#N/A</v>
      </c>
      <c r="U105" s="15"/>
      <c r="V105" s="16">
        <f t="shared" si="9"/>
        <v>0</v>
      </c>
      <c r="W105" s="12">
        <f t="shared" si="10"/>
        <v>0</v>
      </c>
      <c r="X105" s="14" t="e">
        <f t="shared" si="11"/>
        <v>#N/A</v>
      </c>
      <c r="Y105" s="17"/>
      <c r="Z105" s="14" t="e">
        <f t="shared" si="12"/>
        <v>#N/A</v>
      </c>
      <c r="AA105" s="18"/>
      <c r="AB105" s="12"/>
      <c r="AC105" s="19"/>
      <c r="AD105" s="20"/>
      <c r="AE105" s="19"/>
      <c r="AF105" s="21"/>
      <c r="AG105" s="22"/>
      <c r="AH105" s="23" t="str">
        <f t="shared" si="14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1402'!B:C,2,0)</f>
        <v>#N/A</v>
      </c>
      <c r="R106" s="9"/>
      <c r="S106" s="12" t="e">
        <f>VLOOKUP(O106, '[1]لیست محصولات 1402'!B:F,5,0)</f>
        <v>#N/A</v>
      </c>
      <c r="T106" s="14" t="e">
        <f>VLOOKUP(O106, '[1]لیست محصولات 1402'!B:G,6,0)</f>
        <v>#N/A</v>
      </c>
      <c r="U106" s="15"/>
      <c r="V106" s="16">
        <f t="shared" si="9"/>
        <v>0</v>
      </c>
      <c r="W106" s="12">
        <f t="shared" si="10"/>
        <v>0</v>
      </c>
      <c r="X106" s="14" t="e">
        <f t="shared" si="11"/>
        <v>#N/A</v>
      </c>
      <c r="Y106" s="17"/>
      <c r="Z106" s="14" t="e">
        <f t="shared" si="12"/>
        <v>#N/A</v>
      </c>
      <c r="AA106" s="18"/>
      <c r="AB106" s="12"/>
      <c r="AC106" s="19"/>
      <c r="AD106" s="20"/>
      <c r="AE106" s="19"/>
      <c r="AF106" s="21"/>
      <c r="AG106" s="22"/>
      <c r="AH106" s="23" t="str">
        <f t="shared" si="14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1402'!B:C,2,0)</f>
        <v>#N/A</v>
      </c>
      <c r="R107" s="9"/>
      <c r="S107" s="12" t="e">
        <f>VLOOKUP(O107, '[1]لیست محصولات 1402'!B:F,5,0)</f>
        <v>#N/A</v>
      </c>
      <c r="T107" s="14" t="e">
        <f>VLOOKUP(O107, '[1]لیست محصولات 1402'!B:G,6,0)</f>
        <v>#N/A</v>
      </c>
      <c r="U107" s="15"/>
      <c r="V107" s="16">
        <f t="shared" si="9"/>
        <v>0</v>
      </c>
      <c r="W107" s="12">
        <f t="shared" si="10"/>
        <v>0</v>
      </c>
      <c r="X107" s="14" t="e">
        <f t="shared" si="11"/>
        <v>#N/A</v>
      </c>
      <c r="Y107" s="17"/>
      <c r="Z107" s="14" t="e">
        <f t="shared" si="12"/>
        <v>#N/A</v>
      </c>
      <c r="AA107" s="18"/>
      <c r="AB107" s="12"/>
      <c r="AC107" s="19"/>
      <c r="AD107" s="20"/>
      <c r="AE107" s="19"/>
      <c r="AF107" s="21"/>
      <c r="AG107" s="22"/>
      <c r="AH107" s="23" t="str">
        <f t="shared" si="14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1402'!B:C,2,0)</f>
        <v>#N/A</v>
      </c>
      <c r="R108" s="9"/>
      <c r="S108" s="12" t="e">
        <f>VLOOKUP(O108, '[1]لیست محصولات 1402'!B:F,5,0)</f>
        <v>#N/A</v>
      </c>
      <c r="T108" s="14" t="e">
        <f>VLOOKUP(O108, '[1]لیست محصولات 1402'!B:G,6,0)</f>
        <v>#N/A</v>
      </c>
      <c r="U108" s="15"/>
      <c r="V108" s="16">
        <f t="shared" si="9"/>
        <v>0</v>
      </c>
      <c r="W108" s="12">
        <f t="shared" si="10"/>
        <v>0</v>
      </c>
      <c r="X108" s="14" t="e">
        <f t="shared" si="11"/>
        <v>#N/A</v>
      </c>
      <c r="Y108" s="17"/>
      <c r="Z108" s="14" t="e">
        <f t="shared" si="12"/>
        <v>#N/A</v>
      </c>
      <c r="AA108" s="18"/>
      <c r="AB108" s="12"/>
      <c r="AC108" s="19"/>
      <c r="AD108" s="20"/>
      <c r="AE108" s="19"/>
      <c r="AF108" s="21"/>
      <c r="AG108" s="22"/>
      <c r="AH108" s="23" t="str">
        <f t="shared" si="14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1402'!B:C,2,0)</f>
        <v>#N/A</v>
      </c>
      <c r="R109" s="9"/>
      <c r="S109" s="12" t="e">
        <f>VLOOKUP(O109, '[1]لیست محصولات 1402'!B:F,5,0)</f>
        <v>#N/A</v>
      </c>
      <c r="T109" s="14" t="e">
        <f>VLOOKUP(O109, '[1]لیست محصولات 1402'!B:G,6,0)</f>
        <v>#N/A</v>
      </c>
      <c r="U109" s="15"/>
      <c r="V109" s="16">
        <f t="shared" si="9"/>
        <v>0</v>
      </c>
      <c r="W109" s="12">
        <f t="shared" si="10"/>
        <v>0</v>
      </c>
      <c r="X109" s="14" t="e">
        <f t="shared" si="11"/>
        <v>#N/A</v>
      </c>
      <c r="Y109" s="17"/>
      <c r="Z109" s="14" t="e">
        <f t="shared" si="12"/>
        <v>#N/A</v>
      </c>
      <c r="AA109" s="18"/>
      <c r="AB109" s="12"/>
      <c r="AC109" s="19"/>
      <c r="AD109" s="20"/>
      <c r="AE109" s="19"/>
      <c r="AF109" s="21"/>
      <c r="AG109" s="22"/>
      <c r="AH109" s="23" t="str">
        <f t="shared" si="14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1402'!B:C,2,0)</f>
        <v>#N/A</v>
      </c>
      <c r="R110" s="9"/>
      <c r="S110" s="12" t="e">
        <f>VLOOKUP(O110, '[1]لیست محصولات 1402'!B:F,5,0)</f>
        <v>#N/A</v>
      </c>
      <c r="T110" s="14" t="e">
        <f>VLOOKUP(O110, '[1]لیست محصولات 1402'!B:G,6,0)</f>
        <v>#N/A</v>
      </c>
      <c r="U110" s="15"/>
      <c r="V110" s="16">
        <f t="shared" si="9"/>
        <v>0</v>
      </c>
      <c r="W110" s="12">
        <f t="shared" si="10"/>
        <v>0</v>
      </c>
      <c r="X110" s="14" t="e">
        <f t="shared" si="11"/>
        <v>#N/A</v>
      </c>
      <c r="Y110" s="17"/>
      <c r="Z110" s="14" t="e">
        <f t="shared" si="12"/>
        <v>#N/A</v>
      </c>
      <c r="AA110" s="18"/>
      <c r="AB110" s="12"/>
      <c r="AC110" s="19"/>
      <c r="AD110" s="20"/>
      <c r="AE110" s="19"/>
      <c r="AF110" s="21"/>
      <c r="AG110" s="22"/>
      <c r="AH110" s="23" t="str">
        <f t="shared" si="14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1402'!B:C,2,0)</f>
        <v>#N/A</v>
      </c>
      <c r="R111" s="9"/>
      <c r="S111" s="12" t="e">
        <f>VLOOKUP(O111, '[1]لیست محصولات 1402'!B:F,5,0)</f>
        <v>#N/A</v>
      </c>
      <c r="T111" s="14" t="e">
        <f>VLOOKUP(O111, '[1]لیست محصولات 1402'!B:G,6,0)</f>
        <v>#N/A</v>
      </c>
      <c r="U111" s="15"/>
      <c r="V111" s="16">
        <f t="shared" si="9"/>
        <v>0</v>
      </c>
      <c r="W111" s="12">
        <f t="shared" si="10"/>
        <v>0</v>
      </c>
      <c r="X111" s="14" t="e">
        <f t="shared" si="11"/>
        <v>#N/A</v>
      </c>
      <c r="Y111" s="17"/>
      <c r="Z111" s="14" t="e">
        <f t="shared" si="12"/>
        <v>#N/A</v>
      </c>
      <c r="AA111" s="18"/>
      <c r="AB111" s="12"/>
      <c r="AC111" s="19"/>
      <c r="AD111" s="20"/>
      <c r="AE111" s="19"/>
      <c r="AF111" s="21"/>
      <c r="AG111" s="22"/>
      <c r="AH111" s="23" t="str">
        <f t="shared" si="14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1402'!B:C,2,0)</f>
        <v>#N/A</v>
      </c>
      <c r="R112" s="9"/>
      <c r="S112" s="12" t="e">
        <f>VLOOKUP(O112, '[1]لیست محصولات 1402'!B:F,5,0)</f>
        <v>#N/A</v>
      </c>
      <c r="T112" s="14" t="e">
        <f>VLOOKUP(O112, '[1]لیست محصولات 1402'!B:G,6,0)</f>
        <v>#N/A</v>
      </c>
      <c r="U112" s="15"/>
      <c r="V112" s="16">
        <f t="shared" si="9"/>
        <v>0</v>
      </c>
      <c r="W112" s="12">
        <f t="shared" si="10"/>
        <v>0</v>
      </c>
      <c r="X112" s="14" t="e">
        <f t="shared" si="11"/>
        <v>#N/A</v>
      </c>
      <c r="Y112" s="17"/>
      <c r="Z112" s="14" t="e">
        <f t="shared" si="12"/>
        <v>#N/A</v>
      </c>
      <c r="AA112" s="18"/>
      <c r="AB112" s="12"/>
      <c r="AC112" s="19"/>
      <c r="AD112" s="20"/>
      <c r="AE112" s="19"/>
      <c r="AF112" s="21"/>
      <c r="AG112" s="22"/>
      <c r="AH112" s="23" t="str">
        <f t="shared" si="14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1402'!B:C,2,0)</f>
        <v>#N/A</v>
      </c>
      <c r="R113" s="9"/>
      <c r="S113" s="12" t="e">
        <f>VLOOKUP(O113, '[1]لیست محصولات 1402'!B:F,5,0)</f>
        <v>#N/A</v>
      </c>
      <c r="T113" s="14" t="e">
        <f>VLOOKUP(O113, '[1]لیست محصولات 1402'!B:G,6,0)</f>
        <v>#N/A</v>
      </c>
      <c r="U113" s="15"/>
      <c r="V113" s="16">
        <f t="shared" si="9"/>
        <v>0</v>
      </c>
      <c r="W113" s="12">
        <f t="shared" si="10"/>
        <v>0</v>
      </c>
      <c r="X113" s="14" t="e">
        <f t="shared" si="11"/>
        <v>#N/A</v>
      </c>
      <c r="Y113" s="17"/>
      <c r="Z113" s="14" t="e">
        <f t="shared" si="12"/>
        <v>#N/A</v>
      </c>
      <c r="AA113" s="18"/>
      <c r="AB113" s="12"/>
      <c r="AC113" s="19"/>
      <c r="AD113" s="20"/>
      <c r="AE113" s="19"/>
      <c r="AF113" s="21"/>
      <c r="AG113" s="22"/>
      <c r="AH113" s="23" t="str">
        <f t="shared" si="14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1402'!B:C,2,0)</f>
        <v>#N/A</v>
      </c>
      <c r="R114" s="9"/>
      <c r="S114" s="12" t="e">
        <f>VLOOKUP(O114, '[1]لیست محصولات 1402'!B:F,5,0)</f>
        <v>#N/A</v>
      </c>
      <c r="T114" s="14" t="e">
        <f>VLOOKUP(O114, '[1]لیست محصولات 1402'!B:G,6,0)</f>
        <v>#N/A</v>
      </c>
      <c r="U114" s="15"/>
      <c r="V114" s="16">
        <f t="shared" si="9"/>
        <v>0</v>
      </c>
      <c r="W114" s="12">
        <f t="shared" si="10"/>
        <v>0</v>
      </c>
      <c r="X114" s="14" t="e">
        <f t="shared" si="11"/>
        <v>#N/A</v>
      </c>
      <c r="Y114" s="17"/>
      <c r="Z114" s="14" t="e">
        <f t="shared" si="12"/>
        <v>#N/A</v>
      </c>
      <c r="AA114" s="18"/>
      <c r="AB114" s="12"/>
      <c r="AC114" s="19"/>
      <c r="AD114" s="20"/>
      <c r="AE114" s="19"/>
      <c r="AF114" s="21"/>
      <c r="AG114" s="22"/>
      <c r="AH114" s="23" t="str">
        <f t="shared" si="14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1402'!B:C,2,0)</f>
        <v>#N/A</v>
      </c>
      <c r="R115" s="9"/>
      <c r="S115" s="12" t="e">
        <f>VLOOKUP(O115, '[1]لیست محصولات 1402'!B:F,5,0)</f>
        <v>#N/A</v>
      </c>
      <c r="T115" s="14" t="e">
        <f>VLOOKUP(O115, '[1]لیست محصولات 1402'!B:G,6,0)</f>
        <v>#N/A</v>
      </c>
      <c r="U115" s="15"/>
      <c r="V115" s="16">
        <f t="shared" si="9"/>
        <v>0</v>
      </c>
      <c r="W115" s="12">
        <f t="shared" si="10"/>
        <v>0</v>
      </c>
      <c r="X115" s="14" t="e">
        <f t="shared" si="11"/>
        <v>#N/A</v>
      </c>
      <c r="Y115" s="17"/>
      <c r="Z115" s="14" t="e">
        <f t="shared" si="12"/>
        <v>#N/A</v>
      </c>
      <c r="AA115" s="18"/>
      <c r="AB115" s="12"/>
      <c r="AC115" s="19"/>
      <c r="AD115" s="20"/>
      <c r="AE115" s="19"/>
      <c r="AF115" s="21"/>
      <c r="AG115" s="22"/>
      <c r="AH115" s="23" t="str">
        <f t="shared" si="14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1402'!B:C,2,0)</f>
        <v>#N/A</v>
      </c>
      <c r="R116" s="9"/>
      <c r="S116" s="12" t="e">
        <f>VLOOKUP(O116, '[1]لیست محصولات 1402'!B:F,5,0)</f>
        <v>#N/A</v>
      </c>
      <c r="T116" s="14" t="e">
        <f>VLOOKUP(O116, '[1]لیست محصولات 1402'!B:G,6,0)</f>
        <v>#N/A</v>
      </c>
      <c r="U116" s="15"/>
      <c r="V116" s="16">
        <f t="shared" si="9"/>
        <v>0</v>
      </c>
      <c r="W116" s="12">
        <f t="shared" si="10"/>
        <v>0</v>
      </c>
      <c r="X116" s="14" t="e">
        <f t="shared" si="11"/>
        <v>#N/A</v>
      </c>
      <c r="Y116" s="17"/>
      <c r="Z116" s="14" t="e">
        <f t="shared" si="12"/>
        <v>#N/A</v>
      </c>
      <c r="AA116" s="18"/>
      <c r="AB116" s="12"/>
      <c r="AC116" s="19"/>
      <c r="AD116" s="20"/>
      <c r="AE116" s="19"/>
      <c r="AF116" s="21"/>
      <c r="AG116" s="22"/>
      <c r="AH116" s="23" t="str">
        <f t="shared" si="14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1402'!B:C,2,0)</f>
        <v>#N/A</v>
      </c>
      <c r="R117" s="9"/>
      <c r="S117" s="12" t="e">
        <f>VLOOKUP(O117, '[1]لیست محصولات 1402'!B:F,5,0)</f>
        <v>#N/A</v>
      </c>
      <c r="T117" s="14" t="e">
        <f>VLOOKUP(O117, '[1]لیست محصولات 1402'!B:G,6,0)</f>
        <v>#N/A</v>
      </c>
      <c r="U117" s="15"/>
      <c r="V117" s="16">
        <f t="shared" si="9"/>
        <v>0</v>
      </c>
      <c r="W117" s="12">
        <f t="shared" si="10"/>
        <v>0</v>
      </c>
      <c r="X117" s="14" t="e">
        <f t="shared" si="11"/>
        <v>#N/A</v>
      </c>
      <c r="Y117" s="17"/>
      <c r="Z117" s="14" t="e">
        <f t="shared" si="12"/>
        <v>#N/A</v>
      </c>
      <c r="AA117" s="18"/>
      <c r="AB117" s="12"/>
      <c r="AC117" s="19"/>
      <c r="AD117" s="20"/>
      <c r="AE117" s="19"/>
      <c r="AF117" s="21"/>
      <c r="AG117" s="22"/>
      <c r="AH117" s="23" t="str">
        <f t="shared" si="14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1402'!B:C,2,0)</f>
        <v>#N/A</v>
      </c>
      <c r="R118" s="9"/>
      <c r="S118" s="12" t="e">
        <f>VLOOKUP(O118, '[1]لیست محصولات 1402'!B:F,5,0)</f>
        <v>#N/A</v>
      </c>
      <c r="T118" s="14" t="e">
        <f>VLOOKUP(O118, '[1]لیست محصولات 1402'!B:G,6,0)</f>
        <v>#N/A</v>
      </c>
      <c r="U118" s="15"/>
      <c r="V118" s="16">
        <f t="shared" si="9"/>
        <v>0</v>
      </c>
      <c r="W118" s="12">
        <f t="shared" si="10"/>
        <v>0</v>
      </c>
      <c r="X118" s="14" t="e">
        <f t="shared" si="11"/>
        <v>#N/A</v>
      </c>
      <c r="Y118" s="17"/>
      <c r="Z118" s="14" t="e">
        <f t="shared" si="12"/>
        <v>#N/A</v>
      </c>
      <c r="AA118" s="18"/>
      <c r="AB118" s="12"/>
      <c r="AC118" s="19"/>
      <c r="AD118" s="20"/>
      <c r="AE118" s="19"/>
      <c r="AF118" s="21"/>
      <c r="AG118" s="22"/>
      <c r="AH118" s="23" t="str">
        <f t="shared" si="14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1402'!B:C,2,0)</f>
        <v>#N/A</v>
      </c>
      <c r="R119" s="9"/>
      <c r="S119" s="12" t="e">
        <f>VLOOKUP(O119, '[1]لیست محصولات 1402'!B:F,5,0)</f>
        <v>#N/A</v>
      </c>
      <c r="T119" s="14" t="e">
        <f>VLOOKUP(O119, '[1]لیست محصولات 1402'!B:G,6,0)</f>
        <v>#N/A</v>
      </c>
      <c r="U119" s="15"/>
      <c r="V119" s="16">
        <f t="shared" si="9"/>
        <v>0</v>
      </c>
      <c r="W119" s="12">
        <f t="shared" si="10"/>
        <v>0</v>
      </c>
      <c r="X119" s="14" t="e">
        <f t="shared" si="11"/>
        <v>#N/A</v>
      </c>
      <c r="Y119" s="17"/>
      <c r="Z119" s="14" t="e">
        <f t="shared" si="12"/>
        <v>#N/A</v>
      </c>
      <c r="AA119" s="18"/>
      <c r="AB119" s="12"/>
      <c r="AC119" s="19"/>
      <c r="AD119" s="20"/>
      <c r="AE119" s="19"/>
      <c r="AF119" s="21"/>
      <c r="AG119" s="22"/>
      <c r="AH119" s="23" t="str">
        <f t="shared" si="14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1402'!B:C,2,0)</f>
        <v>#N/A</v>
      </c>
      <c r="R120" s="9"/>
      <c r="S120" s="12" t="e">
        <f>VLOOKUP(O120, '[1]لیست محصولات 1402'!B:F,5,0)</f>
        <v>#N/A</v>
      </c>
      <c r="T120" s="14" t="e">
        <f>VLOOKUP(O120, '[1]لیست محصولات 1402'!B:G,6,0)</f>
        <v>#N/A</v>
      </c>
      <c r="U120" s="15"/>
      <c r="V120" s="16">
        <f t="shared" si="9"/>
        <v>0</v>
      </c>
      <c r="W120" s="12">
        <f t="shared" si="10"/>
        <v>0</v>
      </c>
      <c r="X120" s="14" t="e">
        <f t="shared" si="11"/>
        <v>#N/A</v>
      </c>
      <c r="Y120" s="17"/>
      <c r="Z120" s="14" t="e">
        <f t="shared" si="12"/>
        <v>#N/A</v>
      </c>
      <c r="AA120" s="18"/>
      <c r="AB120" s="12"/>
      <c r="AC120" s="19"/>
      <c r="AD120" s="20"/>
      <c r="AE120" s="19"/>
      <c r="AF120" s="21"/>
      <c r="AG120" s="22"/>
      <c r="AH120" s="23" t="str">
        <f t="shared" si="14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1402'!B:C,2,0)</f>
        <v>#N/A</v>
      </c>
      <c r="R121" s="9"/>
      <c r="S121" s="12" t="e">
        <f>VLOOKUP(O121, '[1]لیست محصولات 1402'!B:F,5,0)</f>
        <v>#N/A</v>
      </c>
      <c r="T121" s="14" t="e">
        <f>VLOOKUP(O121, '[1]لیست محصولات 1402'!B:G,6,0)</f>
        <v>#N/A</v>
      </c>
      <c r="U121" s="15"/>
      <c r="V121" s="16">
        <f t="shared" si="9"/>
        <v>0</v>
      </c>
      <c r="W121" s="12">
        <f t="shared" si="10"/>
        <v>0</v>
      </c>
      <c r="X121" s="14" t="e">
        <f t="shared" si="11"/>
        <v>#N/A</v>
      </c>
      <c r="Y121" s="17"/>
      <c r="Z121" s="14" t="e">
        <f t="shared" si="12"/>
        <v>#N/A</v>
      </c>
      <c r="AA121" s="18"/>
      <c r="AB121" s="12"/>
      <c r="AC121" s="19"/>
      <c r="AD121" s="20"/>
      <c r="AE121" s="19"/>
      <c r="AF121" s="21"/>
      <c r="AG121" s="22"/>
      <c r="AH121" s="23" t="str">
        <f t="shared" si="14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1402'!B:C,2,0)</f>
        <v>#N/A</v>
      </c>
      <c r="R122" s="9"/>
      <c r="S122" s="12" t="e">
        <f>VLOOKUP(O122, '[1]لیست محصولات 1402'!B:F,5,0)</f>
        <v>#N/A</v>
      </c>
      <c r="T122" s="14" t="e">
        <f>VLOOKUP(O122, '[1]لیست محصولات 1402'!B:G,6,0)</f>
        <v>#N/A</v>
      </c>
      <c r="U122" s="15"/>
      <c r="V122" s="16">
        <f t="shared" si="9"/>
        <v>0</v>
      </c>
      <c r="W122" s="12">
        <f t="shared" si="10"/>
        <v>0</v>
      </c>
      <c r="X122" s="14" t="e">
        <f t="shared" si="11"/>
        <v>#N/A</v>
      </c>
      <c r="Y122" s="17"/>
      <c r="Z122" s="14" t="e">
        <f t="shared" si="12"/>
        <v>#N/A</v>
      </c>
      <c r="AA122" s="18"/>
      <c r="AB122" s="12"/>
      <c r="AC122" s="19"/>
      <c r="AD122" s="20"/>
      <c r="AE122" s="19"/>
      <c r="AF122" s="21"/>
      <c r="AG122" s="22"/>
      <c r="AH122" s="23" t="str">
        <f t="shared" si="14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1402'!B:C,2,0)</f>
        <v>#N/A</v>
      </c>
      <c r="R123" s="9"/>
      <c r="S123" s="12" t="e">
        <f>VLOOKUP(O123, '[1]لیست محصولات 1402'!B:F,5,0)</f>
        <v>#N/A</v>
      </c>
      <c r="T123" s="14" t="e">
        <f>VLOOKUP(O123, '[1]لیست محصولات 1402'!B:G,6,0)</f>
        <v>#N/A</v>
      </c>
      <c r="U123" s="15"/>
      <c r="V123" s="16">
        <f t="shared" si="9"/>
        <v>0</v>
      </c>
      <c r="W123" s="12">
        <f t="shared" si="10"/>
        <v>0</v>
      </c>
      <c r="X123" s="14" t="e">
        <f t="shared" si="11"/>
        <v>#N/A</v>
      </c>
      <c r="Y123" s="17"/>
      <c r="Z123" s="14" t="e">
        <f t="shared" si="12"/>
        <v>#N/A</v>
      </c>
      <c r="AA123" s="18"/>
      <c r="AB123" s="12"/>
      <c r="AC123" s="19"/>
      <c r="AD123" s="20"/>
      <c r="AE123" s="19"/>
      <c r="AF123" s="21"/>
      <c r="AG123" s="22"/>
      <c r="AH123" s="23" t="str">
        <f t="shared" si="14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1402'!B:C,2,0)</f>
        <v>#N/A</v>
      </c>
      <c r="R124" s="9"/>
      <c r="S124" s="12" t="e">
        <f>VLOOKUP(O124, '[1]لیست محصولات 1402'!B:F,5,0)</f>
        <v>#N/A</v>
      </c>
      <c r="T124" s="14" t="e">
        <f>VLOOKUP(O124, '[1]لیست محصولات 1402'!B:G,6,0)</f>
        <v>#N/A</v>
      </c>
      <c r="U124" s="15"/>
      <c r="V124" s="16">
        <f t="shared" si="9"/>
        <v>0</v>
      </c>
      <c r="W124" s="12">
        <f t="shared" si="10"/>
        <v>0</v>
      </c>
      <c r="X124" s="14" t="e">
        <f t="shared" si="11"/>
        <v>#N/A</v>
      </c>
      <c r="Y124" s="17"/>
      <c r="Z124" s="14" t="e">
        <f t="shared" si="12"/>
        <v>#N/A</v>
      </c>
      <c r="AA124" s="18"/>
      <c r="AB124" s="12"/>
      <c r="AC124" s="19"/>
      <c r="AD124" s="20"/>
      <c r="AE124" s="19"/>
      <c r="AF124" s="21"/>
      <c r="AG124" s="22"/>
      <c r="AH124" s="23" t="str">
        <f t="shared" si="14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1402'!B:C,2,0)</f>
        <v>#N/A</v>
      </c>
      <c r="R125" s="9"/>
      <c r="S125" s="12" t="e">
        <f>VLOOKUP(O125, '[1]لیست محصولات 1402'!B:F,5,0)</f>
        <v>#N/A</v>
      </c>
      <c r="T125" s="14" t="e">
        <f>VLOOKUP(O125, '[1]لیست محصولات 1402'!B:G,6,0)</f>
        <v>#N/A</v>
      </c>
      <c r="U125" s="15"/>
      <c r="V125" s="16">
        <f t="shared" si="9"/>
        <v>0</v>
      </c>
      <c r="W125" s="12">
        <f t="shared" si="10"/>
        <v>0</v>
      </c>
      <c r="X125" s="14" t="e">
        <f t="shared" si="11"/>
        <v>#N/A</v>
      </c>
      <c r="Y125" s="17"/>
      <c r="Z125" s="14" t="e">
        <f t="shared" si="12"/>
        <v>#N/A</v>
      </c>
      <c r="AA125" s="18"/>
      <c r="AB125" s="12"/>
      <c r="AC125" s="19"/>
      <c r="AD125" s="20"/>
      <c r="AE125" s="19"/>
      <c r="AF125" s="21"/>
      <c r="AG125" s="22"/>
      <c r="AH125" s="23" t="str">
        <f t="shared" si="14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1402'!B:C,2,0)</f>
        <v>#N/A</v>
      </c>
      <c r="R126" s="9"/>
      <c r="S126" s="12" t="e">
        <f>VLOOKUP(O126, '[1]لیست محصولات 1402'!B:F,5,0)</f>
        <v>#N/A</v>
      </c>
      <c r="T126" s="14" t="e">
        <f>VLOOKUP(O126, '[1]لیست محصولات 1402'!B:G,6,0)</f>
        <v>#N/A</v>
      </c>
      <c r="U126" s="15"/>
      <c r="V126" s="16">
        <f t="shared" si="9"/>
        <v>0</v>
      </c>
      <c r="W126" s="12">
        <f t="shared" si="10"/>
        <v>0</v>
      </c>
      <c r="X126" s="14" t="e">
        <f t="shared" si="11"/>
        <v>#N/A</v>
      </c>
      <c r="Y126" s="17"/>
      <c r="Z126" s="14" t="e">
        <f t="shared" si="12"/>
        <v>#N/A</v>
      </c>
      <c r="AA126" s="18"/>
      <c r="AB126" s="12"/>
      <c r="AC126" s="19"/>
      <c r="AD126" s="20"/>
      <c r="AE126" s="19"/>
      <c r="AF126" s="21"/>
      <c r="AG126" s="22"/>
      <c r="AH126" s="23" t="str">
        <f t="shared" si="14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1402'!B:C,2,0)</f>
        <v>#N/A</v>
      </c>
      <c r="R127" s="9"/>
      <c r="S127" s="12" t="e">
        <f>VLOOKUP(O127, '[1]لیست محصولات 1402'!B:F,5,0)</f>
        <v>#N/A</v>
      </c>
      <c r="T127" s="14" t="e">
        <f>VLOOKUP(O127, '[1]لیست محصولات 1402'!B:G,6,0)</f>
        <v>#N/A</v>
      </c>
      <c r="U127" s="15"/>
      <c r="V127" s="16">
        <f t="shared" si="9"/>
        <v>0</v>
      </c>
      <c r="W127" s="12">
        <f t="shared" si="10"/>
        <v>0</v>
      </c>
      <c r="X127" s="14" t="e">
        <f t="shared" si="11"/>
        <v>#N/A</v>
      </c>
      <c r="Y127" s="17"/>
      <c r="Z127" s="14" t="e">
        <f t="shared" si="12"/>
        <v>#N/A</v>
      </c>
      <c r="AA127" s="18"/>
      <c r="AB127" s="12"/>
      <c r="AC127" s="19"/>
      <c r="AD127" s="20"/>
      <c r="AE127" s="19"/>
      <c r="AF127" s="21"/>
      <c r="AG127" s="22"/>
      <c r="AH127" s="23" t="str">
        <f t="shared" si="14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1402'!B:C,2,0)</f>
        <v>#N/A</v>
      </c>
      <c r="R128" s="9"/>
      <c r="S128" s="12" t="e">
        <f>VLOOKUP(O128, '[1]لیست محصولات 1402'!B:F,5,0)</f>
        <v>#N/A</v>
      </c>
      <c r="T128" s="14" t="e">
        <f>VLOOKUP(O128, '[1]لیست محصولات 1402'!B:G,6,0)</f>
        <v>#N/A</v>
      </c>
      <c r="U128" s="15"/>
      <c r="V128" s="16">
        <f t="shared" si="9"/>
        <v>0</v>
      </c>
      <c r="W128" s="12">
        <f t="shared" si="10"/>
        <v>0</v>
      </c>
      <c r="X128" s="14" t="e">
        <f t="shared" si="11"/>
        <v>#N/A</v>
      </c>
      <c r="Y128" s="17"/>
      <c r="Z128" s="14" t="e">
        <f t="shared" si="12"/>
        <v>#N/A</v>
      </c>
      <c r="AA128" s="18"/>
      <c r="AB128" s="12"/>
      <c r="AC128" s="19"/>
      <c r="AD128" s="20"/>
      <c r="AE128" s="19"/>
      <c r="AF128" s="21"/>
      <c r="AG128" s="22"/>
      <c r="AH128" s="23" t="str">
        <f t="shared" si="14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1402'!B:C,2,0)</f>
        <v>#N/A</v>
      </c>
      <c r="R129" s="9"/>
      <c r="S129" s="12" t="e">
        <f>VLOOKUP(O129, '[1]لیست محصولات 1402'!B:F,5,0)</f>
        <v>#N/A</v>
      </c>
      <c r="T129" s="14" t="e">
        <f>VLOOKUP(O129, '[1]لیست محصولات 1402'!B:G,6,0)</f>
        <v>#N/A</v>
      </c>
      <c r="U129" s="15"/>
      <c r="V129" s="16">
        <f t="shared" si="9"/>
        <v>0</v>
      </c>
      <c r="W129" s="12">
        <f t="shared" si="10"/>
        <v>0</v>
      </c>
      <c r="X129" s="14" t="e">
        <f t="shared" si="11"/>
        <v>#N/A</v>
      </c>
      <c r="Y129" s="17"/>
      <c r="Z129" s="14" t="e">
        <f t="shared" si="12"/>
        <v>#N/A</v>
      </c>
      <c r="AA129" s="18"/>
      <c r="AB129" s="12"/>
      <c r="AC129" s="19"/>
      <c r="AD129" s="20"/>
      <c r="AE129" s="19"/>
      <c r="AF129" s="21"/>
      <c r="AG129" s="22"/>
      <c r="AH129" s="23" t="str">
        <f t="shared" si="14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1402'!B:C,2,0)</f>
        <v>#N/A</v>
      </c>
      <c r="R130" s="9"/>
      <c r="S130" s="12" t="e">
        <f>VLOOKUP(O130, '[1]لیست محصولات 1402'!B:F,5,0)</f>
        <v>#N/A</v>
      </c>
      <c r="T130" s="14" t="e">
        <f>VLOOKUP(O130, '[1]لیست محصولات 1402'!B:G,6,0)</f>
        <v>#N/A</v>
      </c>
      <c r="U130" s="15"/>
      <c r="V130" s="16">
        <f t="shared" ref="V130:V193" si="15">IF(C130, P130, U130 )</f>
        <v>0</v>
      </c>
      <c r="W130" s="12">
        <f t="shared" si="10"/>
        <v>0</v>
      </c>
      <c r="X130" s="14" t="e">
        <f t="shared" si="11"/>
        <v>#N/A</v>
      </c>
      <c r="Y130" s="17"/>
      <c r="Z130" s="14" t="e">
        <f t="shared" si="12"/>
        <v>#N/A</v>
      </c>
      <c r="AA130" s="18"/>
      <c r="AB130" s="12"/>
      <c r="AC130" s="19"/>
      <c r="AD130" s="20"/>
      <c r="AE130" s="19"/>
      <c r="AF130" s="21"/>
      <c r="AG130" s="22"/>
      <c r="AH130" s="23" t="str">
        <f t="shared" si="14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1402'!B:C,2,0)</f>
        <v>#N/A</v>
      </c>
      <c r="R131" s="9"/>
      <c r="S131" s="12" t="e">
        <f>VLOOKUP(O131, '[1]لیست محصولات 1402'!B:F,5,0)</f>
        <v>#N/A</v>
      </c>
      <c r="T131" s="14" t="e">
        <f>VLOOKUP(O131, '[1]لیست محصولات 1402'!B:G,6,0)</f>
        <v>#N/A</v>
      </c>
      <c r="U131" s="15"/>
      <c r="V131" s="16">
        <f t="shared" si="15"/>
        <v>0</v>
      </c>
      <c r="W131" s="12">
        <f t="shared" si="10"/>
        <v>0</v>
      </c>
      <c r="X131" s="14" t="e">
        <f t="shared" si="11"/>
        <v>#N/A</v>
      </c>
      <c r="Y131" s="17"/>
      <c r="Z131" s="14" t="e">
        <f t="shared" si="12"/>
        <v>#N/A</v>
      </c>
      <c r="AA131" s="18"/>
      <c r="AB131" s="12"/>
      <c r="AC131" s="19"/>
      <c r="AD131" s="20"/>
      <c r="AE131" s="19"/>
      <c r="AF131" s="21"/>
      <c r="AG131" s="22"/>
      <c r="AH131" s="23" t="str">
        <f t="shared" si="14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1402'!B:C,2,0)</f>
        <v>#N/A</v>
      </c>
      <c r="R132" s="9"/>
      <c r="S132" s="12" t="e">
        <f>VLOOKUP(O132, '[1]لیست محصولات 1402'!B:F,5,0)</f>
        <v>#N/A</v>
      </c>
      <c r="T132" s="14" t="e">
        <f>VLOOKUP(O132, '[1]لیست محصولات 1402'!B:G,6,0)</f>
        <v>#N/A</v>
      </c>
      <c r="U132" s="15"/>
      <c r="V132" s="16">
        <f t="shared" si="15"/>
        <v>0</v>
      </c>
      <c r="W132" s="12">
        <f t="shared" si="10"/>
        <v>0</v>
      </c>
      <c r="X132" s="14" t="e">
        <f t="shared" si="11"/>
        <v>#N/A</v>
      </c>
      <c r="Y132" s="17"/>
      <c r="Z132" s="14" t="e">
        <f t="shared" si="12"/>
        <v>#N/A</v>
      </c>
      <c r="AA132" s="18"/>
      <c r="AB132" s="12"/>
      <c r="AC132" s="19"/>
      <c r="AD132" s="20"/>
      <c r="AE132" s="19"/>
      <c r="AF132" s="21"/>
      <c r="AG132" s="22"/>
      <c r="AH132" s="23" t="str">
        <f t="shared" ref="AH132:AH195" si="16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1402'!B:C,2,0)</f>
        <v>#N/A</v>
      </c>
      <c r="R133" s="9"/>
      <c r="S133" s="12" t="e">
        <f>VLOOKUP(O133, '[1]لیست محصولات 1402'!B:F,5,0)</f>
        <v>#N/A</v>
      </c>
      <c r="T133" s="14" t="e">
        <f>VLOOKUP(O133, '[1]لیست محصولات 1402'!B:G,6,0)</f>
        <v>#N/A</v>
      </c>
      <c r="U133" s="15"/>
      <c r="V133" s="16">
        <f t="shared" si="15"/>
        <v>0</v>
      </c>
      <c r="W133" s="12">
        <f t="shared" si="10"/>
        <v>0</v>
      </c>
      <c r="X133" s="14" t="e">
        <f t="shared" si="11"/>
        <v>#N/A</v>
      </c>
      <c r="Y133" s="17"/>
      <c r="Z133" s="14" t="e">
        <f t="shared" si="12"/>
        <v>#N/A</v>
      </c>
      <c r="AA133" s="18"/>
      <c r="AB133" s="12"/>
      <c r="AC133" s="19"/>
      <c r="AD133" s="20"/>
      <c r="AE133" s="19"/>
      <c r="AF133" s="21"/>
      <c r="AG133" s="22"/>
      <c r="AH133" s="23" t="str">
        <f t="shared" si="16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1402'!B:C,2,0)</f>
        <v>#N/A</v>
      </c>
      <c r="R134" s="9"/>
      <c r="S134" s="12" t="e">
        <f>VLOOKUP(O134, '[1]لیست محصولات 1402'!B:F,5,0)</f>
        <v>#N/A</v>
      </c>
      <c r="T134" s="14" t="e">
        <f>VLOOKUP(O134, '[1]لیست محصولات 1402'!B:G,6,0)</f>
        <v>#N/A</v>
      </c>
      <c r="U134" s="15"/>
      <c r="V134" s="16">
        <f t="shared" si="15"/>
        <v>0</v>
      </c>
      <c r="W134" s="12">
        <f t="shared" si="10"/>
        <v>0</v>
      </c>
      <c r="X134" s="14" t="e">
        <f t="shared" si="11"/>
        <v>#N/A</v>
      </c>
      <c r="Y134" s="17"/>
      <c r="Z134" s="14" t="e">
        <f t="shared" si="12"/>
        <v>#N/A</v>
      </c>
      <c r="AA134" s="18"/>
      <c r="AB134" s="12"/>
      <c r="AC134" s="19"/>
      <c r="AD134" s="20"/>
      <c r="AE134" s="19"/>
      <c r="AF134" s="21"/>
      <c r="AG134" s="22"/>
      <c r="AH134" s="23" t="str">
        <f t="shared" si="16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1402'!B:C,2,0)</f>
        <v>#N/A</v>
      </c>
      <c r="R135" s="9"/>
      <c r="S135" s="12" t="e">
        <f>VLOOKUP(O135, '[1]لیست محصولات 1402'!B:F,5,0)</f>
        <v>#N/A</v>
      </c>
      <c r="T135" s="14" t="e">
        <f>VLOOKUP(O135, '[1]لیست محصولات 1402'!B:G,6,0)</f>
        <v>#N/A</v>
      </c>
      <c r="U135" s="15"/>
      <c r="V135" s="16">
        <f t="shared" si="15"/>
        <v>0</v>
      </c>
      <c r="W135" s="12">
        <f t="shared" si="10"/>
        <v>0</v>
      </c>
      <c r="X135" s="14" t="e">
        <f t="shared" si="11"/>
        <v>#N/A</v>
      </c>
      <c r="Y135" s="17"/>
      <c r="Z135" s="14" t="e">
        <f t="shared" si="12"/>
        <v>#N/A</v>
      </c>
      <c r="AA135" s="18"/>
      <c r="AB135" s="12"/>
      <c r="AC135" s="19"/>
      <c r="AD135" s="20"/>
      <c r="AE135" s="19"/>
      <c r="AF135" s="21"/>
      <c r="AG135" s="22"/>
      <c r="AH135" s="23" t="str">
        <f t="shared" si="16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1402'!B:C,2,0)</f>
        <v>#N/A</v>
      </c>
      <c r="R136" s="9"/>
      <c r="S136" s="12" t="e">
        <f>VLOOKUP(O136, '[1]لیست محصولات 1402'!B:F,5,0)</f>
        <v>#N/A</v>
      </c>
      <c r="T136" s="14" t="e">
        <f>VLOOKUP(O136, '[1]لیست محصولات 1402'!B:G,6,0)</f>
        <v>#N/A</v>
      </c>
      <c r="U136" s="15"/>
      <c r="V136" s="16">
        <f t="shared" si="15"/>
        <v>0</v>
      </c>
      <c r="W136" s="12">
        <f t="shared" si="10"/>
        <v>0</v>
      </c>
      <c r="X136" s="14" t="e">
        <f t="shared" si="11"/>
        <v>#N/A</v>
      </c>
      <c r="Y136" s="17"/>
      <c r="Z136" s="14" t="e">
        <f t="shared" si="12"/>
        <v>#N/A</v>
      </c>
      <c r="AA136" s="18"/>
      <c r="AB136" s="12"/>
      <c r="AC136" s="19"/>
      <c r="AD136" s="20"/>
      <c r="AE136" s="19"/>
      <c r="AF136" s="21"/>
      <c r="AG136" s="22"/>
      <c r="AH136" s="23" t="str">
        <f t="shared" si="16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1402'!B:C,2,0)</f>
        <v>#N/A</v>
      </c>
      <c r="R137" s="9"/>
      <c r="S137" s="12" t="e">
        <f>VLOOKUP(O137, '[1]لیست محصولات 1402'!B:F,5,0)</f>
        <v>#N/A</v>
      </c>
      <c r="T137" s="14" t="e">
        <f>VLOOKUP(O137, '[1]لیست محصولات 1402'!B:G,6,0)</f>
        <v>#N/A</v>
      </c>
      <c r="U137" s="15"/>
      <c r="V137" s="16">
        <f t="shared" si="15"/>
        <v>0</v>
      </c>
      <c r="W137" s="12">
        <f t="shared" si="10"/>
        <v>0</v>
      </c>
      <c r="X137" s="14" t="e">
        <f t="shared" si="11"/>
        <v>#N/A</v>
      </c>
      <c r="Y137" s="17"/>
      <c r="Z137" s="14" t="e">
        <f t="shared" si="12"/>
        <v>#N/A</v>
      </c>
      <c r="AA137" s="18"/>
      <c r="AB137" s="12"/>
      <c r="AC137" s="19"/>
      <c r="AD137" s="20"/>
      <c r="AE137" s="19"/>
      <c r="AF137" s="21"/>
      <c r="AG137" s="22"/>
      <c r="AH137" s="23" t="str">
        <f t="shared" si="16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1402'!B:C,2,0)</f>
        <v>#N/A</v>
      </c>
      <c r="R138" s="9"/>
      <c r="S138" s="12" t="e">
        <f>VLOOKUP(O138, '[1]لیست محصولات 1402'!B:F,5,0)</f>
        <v>#N/A</v>
      </c>
      <c r="T138" s="14" t="e">
        <f>VLOOKUP(O138, '[1]لیست محصولات 1402'!B:G,6,0)</f>
        <v>#N/A</v>
      </c>
      <c r="U138" s="15"/>
      <c r="V138" s="16">
        <f t="shared" si="15"/>
        <v>0</v>
      </c>
      <c r="W138" s="12">
        <f t="shared" si="10"/>
        <v>0</v>
      </c>
      <c r="X138" s="14" t="e">
        <f t="shared" si="11"/>
        <v>#N/A</v>
      </c>
      <c r="Y138" s="17"/>
      <c r="Z138" s="14" t="e">
        <f t="shared" si="12"/>
        <v>#N/A</v>
      </c>
      <c r="AA138" s="18"/>
      <c r="AB138" s="12"/>
      <c r="AC138" s="19"/>
      <c r="AD138" s="20"/>
      <c r="AE138" s="19"/>
      <c r="AF138" s="21"/>
      <c r="AG138" s="22"/>
      <c r="AH138" s="23" t="str">
        <f t="shared" si="16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1402'!B:C,2,0)</f>
        <v>#N/A</v>
      </c>
      <c r="R139" s="9"/>
      <c r="S139" s="12" t="e">
        <f>VLOOKUP(O139, '[1]لیست محصولات 1402'!B:F,5,0)</f>
        <v>#N/A</v>
      </c>
      <c r="T139" s="14" t="e">
        <f>VLOOKUP(O139, '[1]لیست محصولات 1402'!B:G,6,0)</f>
        <v>#N/A</v>
      </c>
      <c r="U139" s="15"/>
      <c r="V139" s="16">
        <f t="shared" si="15"/>
        <v>0</v>
      </c>
      <c r="W139" s="12">
        <f t="shared" si="10"/>
        <v>0</v>
      </c>
      <c r="X139" s="14" t="e">
        <f t="shared" si="11"/>
        <v>#N/A</v>
      </c>
      <c r="Y139" s="17"/>
      <c r="Z139" s="14" t="e">
        <f t="shared" si="12"/>
        <v>#N/A</v>
      </c>
      <c r="AA139" s="18"/>
      <c r="AB139" s="12"/>
      <c r="AC139" s="19"/>
      <c r="AD139" s="20"/>
      <c r="AE139" s="19"/>
      <c r="AF139" s="21"/>
      <c r="AG139" s="22"/>
      <c r="AH139" s="23" t="str">
        <f t="shared" si="16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1402'!B:C,2,0)</f>
        <v>#N/A</v>
      </c>
      <c r="R140" s="9"/>
      <c r="S140" s="12" t="e">
        <f>VLOOKUP(O140, '[1]لیست محصولات 1402'!B:F,5,0)</f>
        <v>#N/A</v>
      </c>
      <c r="T140" s="14" t="e">
        <f>VLOOKUP(O140, '[1]لیست محصولات 1402'!B:G,6,0)</f>
        <v>#N/A</v>
      </c>
      <c r="U140" s="15"/>
      <c r="V140" s="16">
        <f t="shared" si="15"/>
        <v>0</v>
      </c>
      <c r="W140" s="12">
        <f t="shared" si="10"/>
        <v>0</v>
      </c>
      <c r="X140" s="14" t="e">
        <f t="shared" si="11"/>
        <v>#N/A</v>
      </c>
      <c r="Y140" s="17"/>
      <c r="Z140" s="14" t="e">
        <f t="shared" si="12"/>
        <v>#N/A</v>
      </c>
      <c r="AA140" s="18"/>
      <c r="AB140" s="12"/>
      <c r="AC140" s="19"/>
      <c r="AD140" s="20"/>
      <c r="AE140" s="19"/>
      <c r="AF140" s="21"/>
      <c r="AG140" s="22"/>
      <c r="AH140" s="23" t="str">
        <f t="shared" si="16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1402'!B:C,2,0)</f>
        <v>#N/A</v>
      </c>
      <c r="R141" s="9"/>
      <c r="S141" s="12" t="e">
        <f>VLOOKUP(O141, '[1]لیست محصولات 1402'!B:F,5,0)</f>
        <v>#N/A</v>
      </c>
      <c r="T141" s="14" t="e">
        <f>VLOOKUP(O141, '[1]لیست محصولات 1402'!B:G,6,0)</f>
        <v>#N/A</v>
      </c>
      <c r="U141" s="15"/>
      <c r="V141" s="16">
        <f t="shared" si="15"/>
        <v>0</v>
      </c>
      <c r="W141" s="12">
        <f t="shared" si="10"/>
        <v>0</v>
      </c>
      <c r="X141" s="14" t="e">
        <f t="shared" si="11"/>
        <v>#N/A</v>
      </c>
      <c r="Y141" s="17"/>
      <c r="Z141" s="14" t="e">
        <f t="shared" si="12"/>
        <v>#N/A</v>
      </c>
      <c r="AA141" s="18"/>
      <c r="AB141" s="12"/>
      <c r="AC141" s="19"/>
      <c r="AD141" s="20"/>
      <c r="AE141" s="19"/>
      <c r="AF141" s="21"/>
      <c r="AG141" s="22"/>
      <c r="AH141" s="23" t="str">
        <f t="shared" si="16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1402'!B:C,2,0)</f>
        <v>#N/A</v>
      </c>
      <c r="R142" s="9"/>
      <c r="S142" s="12" t="e">
        <f>VLOOKUP(O142, '[1]لیست محصولات 1402'!B:F,5,0)</f>
        <v>#N/A</v>
      </c>
      <c r="T142" s="14" t="e">
        <f>VLOOKUP(O142, '[1]لیست محصولات 1402'!B:G,6,0)</f>
        <v>#N/A</v>
      </c>
      <c r="U142" s="15"/>
      <c r="V142" s="16">
        <f t="shared" si="15"/>
        <v>0</v>
      </c>
      <c r="W142" s="12">
        <f t="shared" si="10"/>
        <v>0</v>
      </c>
      <c r="X142" s="14" t="e">
        <f t="shared" si="11"/>
        <v>#N/A</v>
      </c>
      <c r="Y142" s="17"/>
      <c r="Z142" s="14" t="e">
        <f t="shared" si="12"/>
        <v>#N/A</v>
      </c>
      <c r="AA142" s="18"/>
      <c r="AB142" s="12"/>
      <c r="AC142" s="19"/>
      <c r="AD142" s="20"/>
      <c r="AE142" s="19"/>
      <c r="AF142" s="21"/>
      <c r="AG142" s="22"/>
      <c r="AH142" s="23" t="str">
        <f t="shared" si="16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1402'!B:C,2,0)</f>
        <v>#N/A</v>
      </c>
      <c r="R143" s="9"/>
      <c r="S143" s="12" t="e">
        <f>VLOOKUP(O143, '[1]لیست محصولات 1402'!B:F,5,0)</f>
        <v>#N/A</v>
      </c>
      <c r="T143" s="14" t="e">
        <f>VLOOKUP(O143, '[1]لیست محصولات 1402'!B:G,6,0)</f>
        <v>#N/A</v>
      </c>
      <c r="U143" s="15"/>
      <c r="V143" s="16">
        <f t="shared" si="15"/>
        <v>0</v>
      </c>
      <c r="W143" s="12">
        <f t="shared" si="10"/>
        <v>0</v>
      </c>
      <c r="X143" s="14" t="e">
        <f t="shared" si="11"/>
        <v>#N/A</v>
      </c>
      <c r="Y143" s="17"/>
      <c r="Z143" s="14" t="e">
        <f t="shared" si="12"/>
        <v>#N/A</v>
      </c>
      <c r="AA143" s="18"/>
      <c r="AB143" s="12"/>
      <c r="AC143" s="19"/>
      <c r="AD143" s="20"/>
      <c r="AE143" s="19"/>
      <c r="AF143" s="21"/>
      <c r="AG143" s="22"/>
      <c r="AH143" s="23" t="str">
        <f t="shared" si="16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1402'!B:C,2,0)</f>
        <v>#N/A</v>
      </c>
      <c r="R144" s="9"/>
      <c r="S144" s="12" t="e">
        <f>VLOOKUP(O144, '[1]لیست محصولات 1402'!B:F,5,0)</f>
        <v>#N/A</v>
      </c>
      <c r="T144" s="14" t="e">
        <f>VLOOKUP(O144, '[1]لیست محصولات 1402'!B:G,6,0)</f>
        <v>#N/A</v>
      </c>
      <c r="U144" s="15"/>
      <c r="V144" s="16">
        <f t="shared" si="15"/>
        <v>0</v>
      </c>
      <c r="W144" s="12">
        <f t="shared" si="10"/>
        <v>0</v>
      </c>
      <c r="X144" s="14" t="e">
        <f t="shared" si="11"/>
        <v>#N/A</v>
      </c>
      <c r="Y144" s="17"/>
      <c r="Z144" s="14" t="e">
        <f t="shared" si="12"/>
        <v>#N/A</v>
      </c>
      <c r="AA144" s="18"/>
      <c r="AB144" s="12"/>
      <c r="AC144" s="19"/>
      <c r="AD144" s="20"/>
      <c r="AE144" s="19"/>
      <c r="AF144" s="21"/>
      <c r="AG144" s="22"/>
      <c r="AH144" s="23" t="str">
        <f t="shared" si="16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1402'!B:C,2,0)</f>
        <v>#N/A</v>
      </c>
      <c r="R145" s="9"/>
      <c r="S145" s="12" t="e">
        <f>VLOOKUP(O145, '[1]لیست محصولات 1402'!B:F,5,0)</f>
        <v>#N/A</v>
      </c>
      <c r="T145" s="14" t="e">
        <f>VLOOKUP(O145, '[1]لیست محصولات 1402'!B:G,6,0)</f>
        <v>#N/A</v>
      </c>
      <c r="U145" s="15"/>
      <c r="V145" s="16">
        <f t="shared" si="15"/>
        <v>0</v>
      </c>
      <c r="W145" s="12">
        <f t="shared" si="10"/>
        <v>0</v>
      </c>
      <c r="X145" s="14" t="e">
        <f t="shared" si="11"/>
        <v>#N/A</v>
      </c>
      <c r="Y145" s="17"/>
      <c r="Z145" s="14" t="e">
        <f t="shared" si="12"/>
        <v>#N/A</v>
      </c>
      <c r="AA145" s="18"/>
      <c r="AB145" s="12"/>
      <c r="AC145" s="19"/>
      <c r="AD145" s="20"/>
      <c r="AE145" s="19"/>
      <c r="AF145" s="21"/>
      <c r="AG145" s="22"/>
      <c r="AH145" s="23" t="str">
        <f t="shared" si="16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1402'!B:C,2,0)</f>
        <v>#N/A</v>
      </c>
      <c r="R146" s="9"/>
      <c r="S146" s="12" t="e">
        <f>VLOOKUP(O146, '[1]لیست محصولات 1402'!B:F,5,0)</f>
        <v>#N/A</v>
      </c>
      <c r="T146" s="14" t="e">
        <f>VLOOKUP(O146, '[1]لیست محصولات 1402'!B:G,6,0)</f>
        <v>#N/A</v>
      </c>
      <c r="U146" s="15"/>
      <c r="V146" s="16">
        <f t="shared" si="15"/>
        <v>0</v>
      </c>
      <c r="W146" s="12">
        <f t="shared" si="10"/>
        <v>0</v>
      </c>
      <c r="X146" s="14" t="e">
        <f t="shared" si="11"/>
        <v>#N/A</v>
      </c>
      <c r="Y146" s="17"/>
      <c r="Z146" s="14" t="e">
        <f t="shared" si="12"/>
        <v>#N/A</v>
      </c>
      <c r="AA146" s="18"/>
      <c r="AB146" s="12"/>
      <c r="AC146" s="19"/>
      <c r="AD146" s="20"/>
      <c r="AE146" s="19"/>
      <c r="AF146" s="21"/>
      <c r="AG146" s="22"/>
      <c r="AH146" s="23" t="str">
        <f t="shared" si="16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1402'!B:C,2,0)</f>
        <v>#N/A</v>
      </c>
      <c r="R147" s="9"/>
      <c r="S147" s="12" t="e">
        <f>VLOOKUP(O147, '[1]لیست محصولات 1402'!B:F,5,0)</f>
        <v>#N/A</v>
      </c>
      <c r="T147" s="14" t="e">
        <f>VLOOKUP(O147, '[1]لیست محصولات 1402'!B:G,6,0)</f>
        <v>#N/A</v>
      </c>
      <c r="U147" s="15"/>
      <c r="V147" s="16">
        <f t="shared" si="15"/>
        <v>0</v>
      </c>
      <c r="W147" s="12">
        <f t="shared" si="10"/>
        <v>0</v>
      </c>
      <c r="X147" s="14" t="e">
        <f t="shared" si="11"/>
        <v>#N/A</v>
      </c>
      <c r="Y147" s="17"/>
      <c r="Z147" s="14" t="e">
        <f t="shared" si="12"/>
        <v>#N/A</v>
      </c>
      <c r="AA147" s="18"/>
      <c r="AB147" s="12"/>
      <c r="AC147" s="19"/>
      <c r="AD147" s="20"/>
      <c r="AE147" s="19"/>
      <c r="AF147" s="21"/>
      <c r="AG147" s="22"/>
      <c r="AH147" s="23" t="str">
        <f t="shared" si="16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1402'!B:C,2,0)</f>
        <v>#N/A</v>
      </c>
      <c r="R148" s="9"/>
      <c r="S148" s="12" t="e">
        <f>VLOOKUP(O148, '[1]لیست محصولات 1402'!B:F,5,0)</f>
        <v>#N/A</v>
      </c>
      <c r="T148" s="14" t="e">
        <f>VLOOKUP(O148, '[1]لیست محصولات 1402'!B:G,6,0)</f>
        <v>#N/A</v>
      </c>
      <c r="U148" s="15"/>
      <c r="V148" s="16">
        <f t="shared" si="15"/>
        <v>0</v>
      </c>
      <c r="W148" s="12">
        <f t="shared" si="10"/>
        <v>0</v>
      </c>
      <c r="X148" s="14" t="e">
        <f t="shared" si="11"/>
        <v>#N/A</v>
      </c>
      <c r="Y148" s="17"/>
      <c r="Z148" s="14" t="e">
        <f t="shared" si="12"/>
        <v>#N/A</v>
      </c>
      <c r="AA148" s="18"/>
      <c r="AB148" s="12"/>
      <c r="AC148" s="19"/>
      <c r="AD148" s="20"/>
      <c r="AE148" s="19"/>
      <c r="AF148" s="21"/>
      <c r="AG148" s="22"/>
      <c r="AH148" s="23" t="str">
        <f t="shared" si="16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1402'!B:C,2,0)</f>
        <v>#N/A</v>
      </c>
      <c r="R149" s="9"/>
      <c r="S149" s="12" t="e">
        <f>VLOOKUP(O149, '[1]لیست محصولات 1402'!B:F,5,0)</f>
        <v>#N/A</v>
      </c>
      <c r="T149" s="14" t="e">
        <f>VLOOKUP(O149, '[1]لیست محصولات 1402'!B:G,6,0)</f>
        <v>#N/A</v>
      </c>
      <c r="U149" s="15"/>
      <c r="V149" s="16">
        <f t="shared" si="15"/>
        <v>0</v>
      </c>
      <c r="W149" s="12">
        <f t="shared" si="10"/>
        <v>0</v>
      </c>
      <c r="X149" s="14" t="e">
        <f t="shared" si="11"/>
        <v>#N/A</v>
      </c>
      <c r="Y149" s="17"/>
      <c r="Z149" s="14" t="e">
        <f t="shared" si="12"/>
        <v>#N/A</v>
      </c>
      <c r="AA149" s="18"/>
      <c r="AB149" s="12"/>
      <c r="AC149" s="19"/>
      <c r="AD149" s="20"/>
      <c r="AE149" s="19"/>
      <c r="AF149" s="21"/>
      <c r="AG149" s="22"/>
      <c r="AH149" s="23" t="str">
        <f t="shared" si="16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1402'!B:C,2,0)</f>
        <v>#N/A</v>
      </c>
      <c r="R150" s="9"/>
      <c r="S150" s="12" t="e">
        <f>VLOOKUP(O150, '[1]لیست محصولات 1402'!B:F,5,0)</f>
        <v>#N/A</v>
      </c>
      <c r="T150" s="14" t="e">
        <f>VLOOKUP(O150, '[1]لیست محصولات 1402'!B:G,6,0)</f>
        <v>#N/A</v>
      </c>
      <c r="U150" s="15"/>
      <c r="V150" s="16">
        <f t="shared" si="15"/>
        <v>0</v>
      </c>
      <c r="W150" s="12">
        <f t="shared" si="10"/>
        <v>0</v>
      </c>
      <c r="X150" s="14" t="e">
        <f t="shared" si="11"/>
        <v>#N/A</v>
      </c>
      <c r="Y150" s="17"/>
      <c r="Z150" s="14" t="e">
        <f t="shared" si="12"/>
        <v>#N/A</v>
      </c>
      <c r="AA150" s="18"/>
      <c r="AB150" s="12"/>
      <c r="AC150" s="19"/>
      <c r="AD150" s="20"/>
      <c r="AE150" s="19"/>
      <c r="AF150" s="21"/>
      <c r="AG150" s="22"/>
      <c r="AH150" s="23" t="str">
        <f t="shared" si="16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1402'!B:C,2,0)</f>
        <v>#N/A</v>
      </c>
      <c r="R151" s="9"/>
      <c r="S151" s="12" t="e">
        <f>VLOOKUP(O151, '[1]لیست محصولات 1402'!B:F,5,0)</f>
        <v>#N/A</v>
      </c>
      <c r="T151" s="14" t="e">
        <f>VLOOKUP(O151, '[1]لیست محصولات 1402'!B:G,6,0)</f>
        <v>#N/A</v>
      </c>
      <c r="U151" s="15"/>
      <c r="V151" s="16">
        <f t="shared" si="15"/>
        <v>0</v>
      </c>
      <c r="W151" s="12">
        <f t="shared" si="10"/>
        <v>0</v>
      </c>
      <c r="X151" s="14" t="e">
        <f t="shared" si="11"/>
        <v>#N/A</v>
      </c>
      <c r="Y151" s="17"/>
      <c r="Z151" s="14" t="e">
        <f t="shared" si="12"/>
        <v>#N/A</v>
      </c>
      <c r="AA151" s="18"/>
      <c r="AB151" s="12"/>
      <c r="AC151" s="19"/>
      <c r="AD151" s="20"/>
      <c r="AE151" s="19"/>
      <c r="AF151" s="21"/>
      <c r="AG151" s="22"/>
      <c r="AH151" s="23" t="str">
        <f t="shared" si="16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1402'!B:C,2,0)</f>
        <v>#N/A</v>
      </c>
      <c r="R152" s="9"/>
      <c r="S152" s="12" t="e">
        <f>VLOOKUP(O152, '[1]لیست محصولات 1402'!B:F,5,0)</f>
        <v>#N/A</v>
      </c>
      <c r="T152" s="14" t="e">
        <f>VLOOKUP(O152, '[1]لیست محصولات 1402'!B:G,6,0)</f>
        <v>#N/A</v>
      </c>
      <c r="U152" s="15"/>
      <c r="V152" s="16">
        <f t="shared" si="15"/>
        <v>0</v>
      </c>
      <c r="W152" s="12">
        <f t="shared" si="10"/>
        <v>0</v>
      </c>
      <c r="X152" s="14" t="e">
        <f t="shared" si="11"/>
        <v>#N/A</v>
      </c>
      <c r="Y152" s="17"/>
      <c r="Z152" s="14" t="e">
        <f t="shared" si="12"/>
        <v>#N/A</v>
      </c>
      <c r="AA152" s="18"/>
      <c r="AB152" s="12"/>
      <c r="AC152" s="19"/>
      <c r="AD152" s="20"/>
      <c r="AE152" s="19"/>
      <c r="AF152" s="21"/>
      <c r="AG152" s="22"/>
      <c r="AH152" s="23" t="str">
        <f t="shared" si="16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1402'!B:C,2,0)</f>
        <v>#N/A</v>
      </c>
      <c r="R153" s="9"/>
      <c r="S153" s="12" t="e">
        <f>VLOOKUP(O153, '[1]لیست محصولات 1402'!B:F,5,0)</f>
        <v>#N/A</v>
      </c>
      <c r="T153" s="14" t="e">
        <f>VLOOKUP(O153, '[1]لیست محصولات 1402'!B:G,6,0)</f>
        <v>#N/A</v>
      </c>
      <c r="U153" s="15"/>
      <c r="V153" s="16">
        <f t="shared" si="15"/>
        <v>0</v>
      </c>
      <c r="W153" s="12">
        <f t="shared" si="10"/>
        <v>0</v>
      </c>
      <c r="X153" s="14" t="e">
        <f t="shared" si="11"/>
        <v>#N/A</v>
      </c>
      <c r="Y153" s="17"/>
      <c r="Z153" s="14" t="e">
        <f t="shared" si="12"/>
        <v>#N/A</v>
      </c>
      <c r="AA153" s="18"/>
      <c r="AB153" s="12"/>
      <c r="AC153" s="19"/>
      <c r="AD153" s="20"/>
      <c r="AE153" s="19"/>
      <c r="AF153" s="21"/>
      <c r="AG153" s="22"/>
      <c r="AH153" s="23" t="str">
        <f t="shared" si="16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1402'!B:C,2,0)</f>
        <v>#N/A</v>
      </c>
      <c r="R154" s="9"/>
      <c r="S154" s="12" t="e">
        <f>VLOOKUP(O154, '[1]لیست محصولات 1402'!B:F,5,0)</f>
        <v>#N/A</v>
      </c>
      <c r="T154" s="14" t="e">
        <f>VLOOKUP(O154, '[1]لیست محصولات 1402'!B:G,6,0)</f>
        <v>#N/A</v>
      </c>
      <c r="U154" s="15"/>
      <c r="V154" s="16">
        <f t="shared" si="15"/>
        <v>0</v>
      </c>
      <c r="W154" s="12">
        <f t="shared" si="10"/>
        <v>0</v>
      </c>
      <c r="X154" s="14" t="e">
        <f t="shared" si="11"/>
        <v>#N/A</v>
      </c>
      <c r="Y154" s="17"/>
      <c r="Z154" s="14" t="e">
        <f t="shared" si="12"/>
        <v>#N/A</v>
      </c>
      <c r="AA154" s="18"/>
      <c r="AB154" s="12"/>
      <c r="AC154" s="19"/>
      <c r="AD154" s="20"/>
      <c r="AE154" s="19"/>
      <c r="AF154" s="21"/>
      <c r="AG154" s="22"/>
      <c r="AH154" s="23" t="str">
        <f t="shared" si="16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1402'!B:C,2,0)</f>
        <v>#N/A</v>
      </c>
      <c r="R155" s="9"/>
      <c r="S155" s="12" t="e">
        <f>VLOOKUP(O155, '[1]لیست محصولات 1402'!B:F,5,0)</f>
        <v>#N/A</v>
      </c>
      <c r="T155" s="14" t="e">
        <f>VLOOKUP(O155, '[1]لیست محصولات 1402'!B:G,6,0)</f>
        <v>#N/A</v>
      </c>
      <c r="U155" s="15"/>
      <c r="V155" s="16">
        <f t="shared" si="15"/>
        <v>0</v>
      </c>
      <c r="W155" s="12">
        <f t="shared" si="10"/>
        <v>0</v>
      </c>
      <c r="X155" s="14" t="e">
        <f t="shared" si="11"/>
        <v>#N/A</v>
      </c>
      <c r="Y155" s="17"/>
      <c r="Z155" s="14" t="e">
        <f t="shared" si="12"/>
        <v>#N/A</v>
      </c>
      <c r="AA155" s="18"/>
      <c r="AB155" s="12"/>
      <c r="AC155" s="19"/>
      <c r="AD155" s="20"/>
      <c r="AE155" s="19"/>
      <c r="AF155" s="21"/>
      <c r="AG155" s="22"/>
      <c r="AH155" s="23" t="str">
        <f t="shared" si="16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1402'!B:C,2,0)</f>
        <v>#N/A</v>
      </c>
      <c r="R156" s="9"/>
      <c r="S156" s="12" t="e">
        <f>VLOOKUP(O156, '[1]لیست محصولات 1402'!B:F,5,0)</f>
        <v>#N/A</v>
      </c>
      <c r="T156" s="14" t="e">
        <f>VLOOKUP(O156, '[1]لیست محصولات 1402'!B:G,6,0)</f>
        <v>#N/A</v>
      </c>
      <c r="U156" s="15"/>
      <c r="V156" s="16">
        <f t="shared" si="15"/>
        <v>0</v>
      </c>
      <c r="W156" s="12">
        <f t="shared" si="10"/>
        <v>0</v>
      </c>
      <c r="X156" s="14" t="e">
        <f t="shared" si="11"/>
        <v>#N/A</v>
      </c>
      <c r="Y156" s="17"/>
      <c r="Z156" s="14" t="e">
        <f t="shared" si="12"/>
        <v>#N/A</v>
      </c>
      <c r="AA156" s="18"/>
      <c r="AB156" s="12"/>
      <c r="AC156" s="19"/>
      <c r="AD156" s="20"/>
      <c r="AE156" s="19"/>
      <c r="AF156" s="21"/>
      <c r="AG156" s="22"/>
      <c r="AH156" s="23" t="str">
        <f t="shared" si="16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1402'!B:C,2,0)</f>
        <v>#N/A</v>
      </c>
      <c r="R157" s="9"/>
      <c r="S157" s="12" t="e">
        <f>VLOOKUP(O157, '[1]لیست محصولات 1402'!B:F,5,0)</f>
        <v>#N/A</v>
      </c>
      <c r="T157" s="14" t="e">
        <f>VLOOKUP(O157, '[1]لیست محصولات 1402'!B:G,6,0)</f>
        <v>#N/A</v>
      </c>
      <c r="U157" s="15"/>
      <c r="V157" s="16">
        <f t="shared" si="15"/>
        <v>0</v>
      </c>
      <c r="W157" s="12">
        <f t="shared" si="10"/>
        <v>0</v>
      </c>
      <c r="X157" s="14" t="e">
        <f t="shared" si="11"/>
        <v>#N/A</v>
      </c>
      <c r="Y157" s="17"/>
      <c r="Z157" s="14" t="e">
        <f t="shared" si="12"/>
        <v>#N/A</v>
      </c>
      <c r="AA157" s="18"/>
      <c r="AB157" s="12"/>
      <c r="AC157" s="19"/>
      <c r="AD157" s="20"/>
      <c r="AE157" s="19"/>
      <c r="AF157" s="21"/>
      <c r="AG157" s="22"/>
      <c r="AH157" s="23" t="str">
        <f t="shared" si="16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1402'!B:C,2,0)</f>
        <v>#N/A</v>
      </c>
      <c r="R158" s="9"/>
      <c r="S158" s="12" t="e">
        <f>VLOOKUP(O158, '[1]لیست محصولات 1402'!B:F,5,0)</f>
        <v>#N/A</v>
      </c>
      <c r="T158" s="14" t="e">
        <f>VLOOKUP(O158, '[1]لیست محصولات 1402'!B:G,6,0)</f>
        <v>#N/A</v>
      </c>
      <c r="U158" s="15"/>
      <c r="V158" s="16">
        <f t="shared" si="15"/>
        <v>0</v>
      </c>
      <c r="W158" s="12">
        <f t="shared" si="10"/>
        <v>0</v>
      </c>
      <c r="X158" s="14" t="e">
        <f t="shared" si="11"/>
        <v>#N/A</v>
      </c>
      <c r="Y158" s="17"/>
      <c r="Z158" s="14" t="e">
        <f t="shared" si="12"/>
        <v>#N/A</v>
      </c>
      <c r="AA158" s="18"/>
      <c r="AB158" s="12"/>
      <c r="AC158" s="19"/>
      <c r="AD158" s="20"/>
      <c r="AE158" s="19"/>
      <c r="AF158" s="21"/>
      <c r="AG158" s="22"/>
      <c r="AH158" s="23" t="str">
        <f t="shared" si="16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1402'!B:C,2,0)</f>
        <v>#N/A</v>
      </c>
      <c r="R159" s="9"/>
      <c r="S159" s="12" t="e">
        <f>VLOOKUP(O159, '[1]لیست محصولات 1402'!B:F,5,0)</f>
        <v>#N/A</v>
      </c>
      <c r="T159" s="14" t="e">
        <f>VLOOKUP(O159, '[1]لیست محصولات 1402'!B:G,6,0)</f>
        <v>#N/A</v>
      </c>
      <c r="U159" s="15"/>
      <c r="V159" s="16">
        <f t="shared" si="15"/>
        <v>0</v>
      </c>
      <c r="W159" s="12">
        <f t="shared" si="10"/>
        <v>0</v>
      </c>
      <c r="X159" s="14" t="e">
        <f t="shared" si="11"/>
        <v>#N/A</v>
      </c>
      <c r="Y159" s="17"/>
      <c r="Z159" s="14" t="e">
        <f t="shared" si="12"/>
        <v>#N/A</v>
      </c>
      <c r="AA159" s="18"/>
      <c r="AB159" s="12"/>
      <c r="AC159" s="19"/>
      <c r="AD159" s="20"/>
      <c r="AE159" s="19"/>
      <c r="AF159" s="21"/>
      <c r="AG159" s="22"/>
      <c r="AH159" s="23" t="str">
        <f t="shared" si="16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1402'!B:C,2,0)</f>
        <v>#N/A</v>
      </c>
      <c r="R160" s="9"/>
      <c r="S160" s="12" t="e">
        <f>VLOOKUP(O160, '[1]لیست محصولات 1402'!B:F,5,0)</f>
        <v>#N/A</v>
      </c>
      <c r="T160" s="14" t="e">
        <f>VLOOKUP(O160, '[1]لیست محصولات 1402'!B:G,6,0)</f>
        <v>#N/A</v>
      </c>
      <c r="U160" s="15"/>
      <c r="V160" s="16">
        <f t="shared" si="15"/>
        <v>0</v>
      </c>
      <c r="W160" s="12">
        <f t="shared" si="10"/>
        <v>0</v>
      </c>
      <c r="X160" s="14" t="e">
        <f t="shared" si="11"/>
        <v>#N/A</v>
      </c>
      <c r="Y160" s="17"/>
      <c r="Z160" s="14" t="e">
        <f t="shared" si="12"/>
        <v>#N/A</v>
      </c>
      <c r="AA160" s="18"/>
      <c r="AB160" s="12"/>
      <c r="AC160" s="19"/>
      <c r="AD160" s="20"/>
      <c r="AE160" s="19"/>
      <c r="AF160" s="21"/>
      <c r="AG160" s="22"/>
      <c r="AH160" s="23" t="str">
        <f t="shared" si="16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1402'!B:C,2,0)</f>
        <v>#N/A</v>
      </c>
      <c r="R161" s="9"/>
      <c r="S161" s="12" t="e">
        <f>VLOOKUP(O161, '[1]لیست محصولات 1402'!B:F,5,0)</f>
        <v>#N/A</v>
      </c>
      <c r="T161" s="14" t="e">
        <f>VLOOKUP(O161, '[1]لیست محصولات 1402'!B:G,6,0)</f>
        <v>#N/A</v>
      </c>
      <c r="U161" s="15"/>
      <c r="V161" s="16">
        <f t="shared" si="15"/>
        <v>0</v>
      </c>
      <c r="W161" s="12">
        <f t="shared" si="10"/>
        <v>0</v>
      </c>
      <c r="X161" s="14" t="e">
        <f t="shared" si="11"/>
        <v>#N/A</v>
      </c>
      <c r="Y161" s="17"/>
      <c r="Z161" s="14" t="e">
        <f t="shared" si="12"/>
        <v>#N/A</v>
      </c>
      <c r="AA161" s="18"/>
      <c r="AB161" s="12"/>
      <c r="AC161" s="19"/>
      <c r="AD161" s="20"/>
      <c r="AE161" s="19"/>
      <c r="AF161" s="21"/>
      <c r="AG161" s="22"/>
      <c r="AH161" s="23" t="str">
        <f t="shared" si="16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1402'!B:C,2,0)</f>
        <v>#N/A</v>
      </c>
      <c r="R162" s="9"/>
      <c r="S162" s="12" t="e">
        <f>VLOOKUP(O162, '[1]لیست محصولات 1402'!B:F,5,0)</f>
        <v>#N/A</v>
      </c>
      <c r="T162" s="14" t="e">
        <f>VLOOKUP(O162, '[1]لیست محصولات 1402'!B:G,6,0)</f>
        <v>#N/A</v>
      </c>
      <c r="U162" s="15"/>
      <c r="V162" s="16">
        <f t="shared" si="15"/>
        <v>0</v>
      </c>
      <c r="W162" s="12">
        <f t="shared" si="10"/>
        <v>0</v>
      </c>
      <c r="X162" s="14" t="e">
        <f t="shared" si="11"/>
        <v>#N/A</v>
      </c>
      <c r="Y162" s="17"/>
      <c r="Z162" s="14" t="e">
        <f t="shared" si="12"/>
        <v>#N/A</v>
      </c>
      <c r="AA162" s="18"/>
      <c r="AB162" s="12"/>
      <c r="AC162" s="19"/>
      <c r="AD162" s="20"/>
      <c r="AE162" s="19"/>
      <c r="AF162" s="21"/>
      <c r="AG162" s="22"/>
      <c r="AH162" s="23" t="str">
        <f t="shared" si="16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1402'!B:C,2,0)</f>
        <v>#N/A</v>
      </c>
      <c r="R163" s="9"/>
      <c r="S163" s="12" t="e">
        <f>VLOOKUP(O163, '[1]لیست محصولات 1402'!B:F,5,0)</f>
        <v>#N/A</v>
      </c>
      <c r="T163" s="14" t="e">
        <f>VLOOKUP(O163, '[1]لیست محصولات 1402'!B:G,6,0)</f>
        <v>#N/A</v>
      </c>
      <c r="U163" s="15"/>
      <c r="V163" s="16">
        <f t="shared" si="15"/>
        <v>0</v>
      </c>
      <c r="W163" s="12">
        <f t="shared" si="10"/>
        <v>0</v>
      </c>
      <c r="X163" s="14" t="e">
        <f t="shared" si="11"/>
        <v>#N/A</v>
      </c>
      <c r="Y163" s="17"/>
      <c r="Z163" s="14" t="e">
        <f t="shared" si="12"/>
        <v>#N/A</v>
      </c>
      <c r="AA163" s="18"/>
      <c r="AB163" s="12"/>
      <c r="AC163" s="19"/>
      <c r="AD163" s="20"/>
      <c r="AE163" s="19"/>
      <c r="AF163" s="21"/>
      <c r="AG163" s="22"/>
      <c r="AH163" s="23" t="str">
        <f t="shared" si="16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1402'!B:C,2,0)</f>
        <v>#N/A</v>
      </c>
      <c r="R164" s="9"/>
      <c r="S164" s="12" t="e">
        <f>VLOOKUP(O164, '[1]لیست محصولات 1402'!B:F,5,0)</f>
        <v>#N/A</v>
      </c>
      <c r="T164" s="14" t="e">
        <f>VLOOKUP(O164, '[1]لیست محصولات 1402'!B:G,6,0)</f>
        <v>#N/A</v>
      </c>
      <c r="U164" s="15"/>
      <c r="V164" s="16">
        <f t="shared" si="15"/>
        <v>0</v>
      </c>
      <c r="W164" s="12">
        <f t="shared" si="10"/>
        <v>0</v>
      </c>
      <c r="X164" s="14" t="e">
        <f t="shared" si="11"/>
        <v>#N/A</v>
      </c>
      <c r="Y164" s="17"/>
      <c r="Z164" s="14" t="e">
        <f t="shared" si="12"/>
        <v>#N/A</v>
      </c>
      <c r="AA164" s="18"/>
      <c r="AB164" s="12"/>
      <c r="AC164" s="19"/>
      <c r="AD164" s="20"/>
      <c r="AE164" s="19"/>
      <c r="AF164" s="21"/>
      <c r="AG164" s="22"/>
      <c r="AH164" s="23" t="str">
        <f t="shared" si="16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1402'!B:C,2,0)</f>
        <v>#N/A</v>
      </c>
      <c r="R165" s="9"/>
      <c r="S165" s="12" t="e">
        <f>VLOOKUP(O165, '[1]لیست محصولات 1402'!B:F,5,0)</f>
        <v>#N/A</v>
      </c>
      <c r="T165" s="14" t="e">
        <f>VLOOKUP(O165, '[1]لیست محصولات 1402'!B:G,6,0)</f>
        <v>#N/A</v>
      </c>
      <c r="U165" s="15"/>
      <c r="V165" s="16">
        <f t="shared" si="15"/>
        <v>0</v>
      </c>
      <c r="W165" s="12">
        <f t="shared" si="10"/>
        <v>0</v>
      </c>
      <c r="X165" s="14" t="e">
        <f t="shared" si="11"/>
        <v>#N/A</v>
      </c>
      <c r="Y165" s="17"/>
      <c r="Z165" s="14" t="e">
        <f t="shared" si="12"/>
        <v>#N/A</v>
      </c>
      <c r="AA165" s="18"/>
      <c r="AB165" s="12"/>
      <c r="AC165" s="19"/>
      <c r="AD165" s="20"/>
      <c r="AE165" s="19"/>
      <c r="AF165" s="21"/>
      <c r="AG165" s="22"/>
      <c r="AH165" s="23" t="str">
        <f t="shared" si="16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1402'!B:C,2,0)</f>
        <v>#N/A</v>
      </c>
      <c r="R166" s="9"/>
      <c r="S166" s="12" t="e">
        <f>VLOOKUP(O166, '[1]لیست محصولات 1402'!B:F,5,0)</f>
        <v>#N/A</v>
      </c>
      <c r="T166" s="14" t="e">
        <f>VLOOKUP(O166, '[1]لیست محصولات 1402'!B:G,6,0)</f>
        <v>#N/A</v>
      </c>
      <c r="U166" s="15"/>
      <c r="V166" s="16">
        <f t="shared" si="15"/>
        <v>0</v>
      </c>
      <c r="W166" s="12">
        <f t="shared" si="10"/>
        <v>0</v>
      </c>
      <c r="X166" s="14" t="e">
        <f t="shared" si="11"/>
        <v>#N/A</v>
      </c>
      <c r="Y166" s="17"/>
      <c r="Z166" s="14" t="e">
        <f t="shared" si="12"/>
        <v>#N/A</v>
      </c>
      <c r="AA166" s="18"/>
      <c r="AB166" s="12"/>
      <c r="AC166" s="19"/>
      <c r="AD166" s="20"/>
      <c r="AE166" s="19"/>
      <c r="AF166" s="21"/>
      <c r="AG166" s="22"/>
      <c r="AH166" s="23" t="str">
        <f t="shared" si="16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1402'!B:C,2,0)</f>
        <v>#N/A</v>
      </c>
      <c r="R167" s="9"/>
      <c r="S167" s="12" t="e">
        <f>VLOOKUP(O167, '[1]لیست محصولات 1402'!B:F,5,0)</f>
        <v>#N/A</v>
      </c>
      <c r="T167" s="14" t="e">
        <f>VLOOKUP(O167, '[1]لیست محصولات 1402'!B:G,6,0)</f>
        <v>#N/A</v>
      </c>
      <c r="U167" s="15"/>
      <c r="V167" s="16">
        <f t="shared" si="15"/>
        <v>0</v>
      </c>
      <c r="W167" s="12">
        <f t="shared" si="10"/>
        <v>0</v>
      </c>
      <c r="X167" s="14" t="e">
        <f t="shared" si="11"/>
        <v>#N/A</v>
      </c>
      <c r="Y167" s="17"/>
      <c r="Z167" s="14" t="e">
        <f t="shared" si="12"/>
        <v>#N/A</v>
      </c>
      <c r="AA167" s="18"/>
      <c r="AB167" s="12"/>
      <c r="AC167" s="19"/>
      <c r="AD167" s="20"/>
      <c r="AE167" s="19"/>
      <c r="AF167" s="21"/>
      <c r="AG167" s="22"/>
      <c r="AH167" s="23" t="str">
        <f t="shared" si="16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1402'!B:C,2,0)</f>
        <v>#N/A</v>
      </c>
      <c r="R168" s="9"/>
      <c r="S168" s="12" t="e">
        <f>VLOOKUP(O168, '[1]لیست محصولات 1402'!B:F,5,0)</f>
        <v>#N/A</v>
      </c>
      <c r="T168" s="14" t="e">
        <f>VLOOKUP(O168, '[1]لیست محصولات 1402'!B:G,6,0)</f>
        <v>#N/A</v>
      </c>
      <c r="U168" s="15"/>
      <c r="V168" s="16">
        <f t="shared" si="15"/>
        <v>0</v>
      </c>
      <c r="W168" s="12">
        <f t="shared" si="10"/>
        <v>0</v>
      </c>
      <c r="X168" s="14" t="e">
        <f t="shared" si="11"/>
        <v>#N/A</v>
      </c>
      <c r="Y168" s="17"/>
      <c r="Z168" s="14" t="e">
        <f t="shared" si="12"/>
        <v>#N/A</v>
      </c>
      <c r="AA168" s="18"/>
      <c r="AB168" s="12"/>
      <c r="AC168" s="19"/>
      <c r="AD168" s="20"/>
      <c r="AE168" s="19"/>
      <c r="AF168" s="21"/>
      <c r="AG168" s="22"/>
      <c r="AH168" s="23" t="str">
        <f t="shared" si="16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1402'!B:C,2,0)</f>
        <v>#N/A</v>
      </c>
      <c r="R169" s="9"/>
      <c r="S169" s="12" t="e">
        <f>VLOOKUP(O169, '[1]لیست محصولات 1402'!B:F,5,0)</f>
        <v>#N/A</v>
      </c>
      <c r="T169" s="14" t="e">
        <f>VLOOKUP(O169, '[1]لیست محصولات 1402'!B:G,6,0)</f>
        <v>#N/A</v>
      </c>
      <c r="U169" s="15"/>
      <c r="V169" s="16">
        <f t="shared" si="15"/>
        <v>0</v>
      </c>
      <c r="W169" s="12">
        <f t="shared" si="10"/>
        <v>0</v>
      </c>
      <c r="X169" s="14" t="e">
        <f t="shared" si="11"/>
        <v>#N/A</v>
      </c>
      <c r="Y169" s="17"/>
      <c r="Z169" s="14" t="e">
        <f t="shared" si="12"/>
        <v>#N/A</v>
      </c>
      <c r="AA169" s="18"/>
      <c r="AB169" s="12"/>
      <c r="AC169" s="19"/>
      <c r="AD169" s="20"/>
      <c r="AE169" s="19"/>
      <c r="AF169" s="21"/>
      <c r="AG169" s="22"/>
      <c r="AH169" s="23" t="str">
        <f t="shared" si="16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1402'!B:C,2,0)</f>
        <v>#N/A</v>
      </c>
      <c r="R170" s="9"/>
      <c r="S170" s="12" t="e">
        <f>VLOOKUP(O170, '[1]لیست محصولات 1402'!B:F,5,0)</f>
        <v>#N/A</v>
      </c>
      <c r="T170" s="14" t="e">
        <f>VLOOKUP(O170, '[1]لیست محصولات 1402'!B:G,6,0)</f>
        <v>#N/A</v>
      </c>
      <c r="U170" s="15"/>
      <c r="V170" s="16">
        <f t="shared" si="15"/>
        <v>0</v>
      </c>
      <c r="W170" s="12">
        <f t="shared" si="10"/>
        <v>0</v>
      </c>
      <c r="X170" s="14" t="e">
        <f t="shared" si="11"/>
        <v>#N/A</v>
      </c>
      <c r="Y170" s="17"/>
      <c r="Z170" s="14" t="e">
        <f t="shared" si="12"/>
        <v>#N/A</v>
      </c>
      <c r="AA170" s="18"/>
      <c r="AB170" s="12"/>
      <c r="AC170" s="19"/>
      <c r="AD170" s="20"/>
      <c r="AE170" s="19"/>
      <c r="AF170" s="21"/>
      <c r="AG170" s="22"/>
      <c r="AH170" s="23" t="str">
        <f t="shared" si="16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1402'!B:C,2,0)</f>
        <v>#N/A</v>
      </c>
      <c r="R171" s="9"/>
      <c r="S171" s="12" t="e">
        <f>VLOOKUP(O171, '[1]لیست محصولات 1402'!B:F,5,0)</f>
        <v>#N/A</v>
      </c>
      <c r="T171" s="14" t="e">
        <f>VLOOKUP(O171, '[1]لیست محصولات 1402'!B:G,6,0)</f>
        <v>#N/A</v>
      </c>
      <c r="U171" s="15"/>
      <c r="V171" s="16">
        <f t="shared" si="15"/>
        <v>0</v>
      </c>
      <c r="W171" s="12">
        <f t="shared" si="10"/>
        <v>0</v>
      </c>
      <c r="X171" s="14" t="e">
        <f t="shared" si="11"/>
        <v>#N/A</v>
      </c>
      <c r="Y171" s="17"/>
      <c r="Z171" s="14" t="e">
        <f t="shared" si="12"/>
        <v>#N/A</v>
      </c>
      <c r="AA171" s="18"/>
      <c r="AB171" s="12"/>
      <c r="AC171" s="19"/>
      <c r="AD171" s="20"/>
      <c r="AE171" s="19"/>
      <c r="AF171" s="21"/>
      <c r="AG171" s="22"/>
      <c r="AH171" s="23" t="str">
        <f t="shared" si="16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1402'!B:C,2,0)</f>
        <v>#N/A</v>
      </c>
      <c r="R172" s="9"/>
      <c r="S172" s="12" t="e">
        <f>VLOOKUP(O172, '[1]لیست محصولات 1402'!B:F,5,0)</f>
        <v>#N/A</v>
      </c>
      <c r="T172" s="14" t="e">
        <f>VLOOKUP(O172, '[1]لیست محصولات 1402'!B:G,6,0)</f>
        <v>#N/A</v>
      </c>
      <c r="U172" s="15"/>
      <c r="V172" s="16">
        <f t="shared" si="15"/>
        <v>0</v>
      </c>
      <c r="W172" s="12">
        <f t="shared" si="10"/>
        <v>0</v>
      </c>
      <c r="X172" s="14" t="e">
        <f t="shared" si="11"/>
        <v>#N/A</v>
      </c>
      <c r="Y172" s="17"/>
      <c r="Z172" s="14" t="e">
        <f t="shared" si="12"/>
        <v>#N/A</v>
      </c>
      <c r="AA172" s="18"/>
      <c r="AB172" s="12"/>
      <c r="AC172" s="19"/>
      <c r="AD172" s="20"/>
      <c r="AE172" s="19"/>
      <c r="AF172" s="21"/>
      <c r="AG172" s="22"/>
      <c r="AH172" s="23" t="str">
        <f t="shared" si="16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1402'!B:C,2,0)</f>
        <v>#N/A</v>
      </c>
      <c r="R173" s="9"/>
      <c r="S173" s="12" t="e">
        <f>VLOOKUP(O173, '[1]لیست محصولات 1402'!B:F,5,0)</f>
        <v>#N/A</v>
      </c>
      <c r="T173" s="14" t="e">
        <f>VLOOKUP(O173, '[1]لیست محصولات 1402'!B:G,6,0)</f>
        <v>#N/A</v>
      </c>
      <c r="U173" s="15"/>
      <c r="V173" s="16">
        <f t="shared" si="15"/>
        <v>0</v>
      </c>
      <c r="W173" s="12">
        <f t="shared" si="10"/>
        <v>0</v>
      </c>
      <c r="X173" s="14" t="e">
        <f t="shared" si="11"/>
        <v>#N/A</v>
      </c>
      <c r="Y173" s="17"/>
      <c r="Z173" s="14" t="e">
        <f t="shared" si="12"/>
        <v>#N/A</v>
      </c>
      <c r="AA173" s="18"/>
      <c r="AB173" s="12"/>
      <c r="AC173" s="19"/>
      <c r="AD173" s="20"/>
      <c r="AE173" s="19"/>
      <c r="AF173" s="21"/>
      <c r="AG173" s="22"/>
      <c r="AH173" s="23" t="str">
        <f t="shared" si="16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1402'!B:C,2,0)</f>
        <v>#N/A</v>
      </c>
      <c r="R174" s="9"/>
      <c r="S174" s="12" t="e">
        <f>VLOOKUP(O174, '[1]لیست محصولات 1402'!B:F,5,0)</f>
        <v>#N/A</v>
      </c>
      <c r="T174" s="14" t="e">
        <f>VLOOKUP(O174, '[1]لیست محصولات 1402'!B:G,6,0)</f>
        <v>#N/A</v>
      </c>
      <c r="U174" s="15"/>
      <c r="V174" s="16">
        <f t="shared" si="15"/>
        <v>0</v>
      </c>
      <c r="W174" s="12">
        <f t="shared" si="10"/>
        <v>0</v>
      </c>
      <c r="X174" s="14" t="e">
        <f t="shared" si="11"/>
        <v>#N/A</v>
      </c>
      <c r="Y174" s="17"/>
      <c r="Z174" s="14" t="e">
        <f t="shared" si="12"/>
        <v>#N/A</v>
      </c>
      <c r="AA174" s="18"/>
      <c r="AB174" s="12"/>
      <c r="AC174" s="19"/>
      <c r="AD174" s="20"/>
      <c r="AE174" s="19"/>
      <c r="AF174" s="21"/>
      <c r="AG174" s="22"/>
      <c r="AH174" s="23" t="str">
        <f t="shared" si="16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1402'!B:C,2,0)</f>
        <v>#N/A</v>
      </c>
      <c r="R175" s="9"/>
      <c r="S175" s="12" t="e">
        <f>VLOOKUP(O175, '[1]لیست محصولات 1402'!B:F,5,0)</f>
        <v>#N/A</v>
      </c>
      <c r="T175" s="14" t="e">
        <f>VLOOKUP(O175, '[1]لیست محصولات 1402'!B:G,6,0)</f>
        <v>#N/A</v>
      </c>
      <c r="U175" s="15"/>
      <c r="V175" s="16">
        <f t="shared" si="15"/>
        <v>0</v>
      </c>
      <c r="W175" s="12">
        <f t="shared" si="10"/>
        <v>0</v>
      </c>
      <c r="X175" s="14" t="e">
        <f t="shared" si="11"/>
        <v>#N/A</v>
      </c>
      <c r="Y175" s="17"/>
      <c r="Z175" s="14" t="e">
        <f t="shared" si="12"/>
        <v>#N/A</v>
      </c>
      <c r="AA175" s="18"/>
      <c r="AB175" s="12"/>
      <c r="AC175" s="19"/>
      <c r="AD175" s="20"/>
      <c r="AE175" s="19"/>
      <c r="AF175" s="21"/>
      <c r="AG175" s="22"/>
      <c r="AH175" s="23" t="str">
        <f t="shared" si="16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1402'!B:C,2,0)</f>
        <v>#N/A</v>
      </c>
      <c r="R176" s="9"/>
      <c r="S176" s="12" t="e">
        <f>VLOOKUP(O176, '[1]لیست محصولات 1402'!B:F,5,0)</f>
        <v>#N/A</v>
      </c>
      <c r="T176" s="14" t="e">
        <f>VLOOKUP(O176, '[1]لیست محصولات 1402'!B:G,6,0)</f>
        <v>#N/A</v>
      </c>
      <c r="U176" s="15"/>
      <c r="V176" s="16">
        <f t="shared" si="15"/>
        <v>0</v>
      </c>
      <c r="W176" s="12">
        <f t="shared" si="10"/>
        <v>0</v>
      </c>
      <c r="X176" s="14" t="e">
        <f t="shared" si="11"/>
        <v>#N/A</v>
      </c>
      <c r="Y176" s="17"/>
      <c r="Z176" s="14" t="e">
        <f t="shared" si="12"/>
        <v>#N/A</v>
      </c>
      <c r="AA176" s="18"/>
      <c r="AB176" s="12"/>
      <c r="AC176" s="19"/>
      <c r="AD176" s="20"/>
      <c r="AE176" s="19"/>
      <c r="AF176" s="21"/>
      <c r="AG176" s="22"/>
      <c r="AH176" s="23" t="str">
        <f t="shared" si="16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1402'!B:C,2,0)</f>
        <v>#N/A</v>
      </c>
      <c r="R177" s="9"/>
      <c r="S177" s="12" t="e">
        <f>VLOOKUP(O177, '[1]لیست محصولات 1402'!B:F,5,0)</f>
        <v>#N/A</v>
      </c>
      <c r="T177" s="14" t="e">
        <f>VLOOKUP(O177, '[1]لیست محصولات 1402'!B:G,6,0)</f>
        <v>#N/A</v>
      </c>
      <c r="U177" s="15"/>
      <c r="V177" s="16">
        <f t="shared" si="15"/>
        <v>0</v>
      </c>
      <c r="W177" s="12">
        <f t="shared" si="10"/>
        <v>0</v>
      </c>
      <c r="X177" s="14" t="e">
        <f t="shared" si="11"/>
        <v>#N/A</v>
      </c>
      <c r="Y177" s="17"/>
      <c r="Z177" s="14" t="e">
        <f t="shared" si="12"/>
        <v>#N/A</v>
      </c>
      <c r="AA177" s="18"/>
      <c r="AB177" s="12"/>
      <c r="AC177" s="19"/>
      <c r="AD177" s="20"/>
      <c r="AE177" s="19"/>
      <c r="AF177" s="21"/>
      <c r="AG177" s="22"/>
      <c r="AH177" s="23" t="str">
        <f t="shared" si="16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1402'!B:C,2,0)</f>
        <v>#N/A</v>
      </c>
      <c r="R178" s="9"/>
      <c r="S178" s="12" t="e">
        <f>VLOOKUP(O178, '[1]لیست محصولات 1402'!B:F,5,0)</f>
        <v>#N/A</v>
      </c>
      <c r="T178" s="14" t="e">
        <f>VLOOKUP(O178, '[1]لیست محصولات 1402'!B:G,6,0)</f>
        <v>#N/A</v>
      </c>
      <c r="U178" s="15"/>
      <c r="V178" s="16">
        <f t="shared" si="15"/>
        <v>0</v>
      </c>
      <c r="W178" s="12">
        <f t="shared" si="10"/>
        <v>0</v>
      </c>
      <c r="X178" s="14" t="e">
        <f t="shared" si="11"/>
        <v>#N/A</v>
      </c>
      <c r="Y178" s="17"/>
      <c r="Z178" s="14" t="e">
        <f t="shared" si="12"/>
        <v>#N/A</v>
      </c>
      <c r="AA178" s="18"/>
      <c r="AB178" s="12"/>
      <c r="AC178" s="19"/>
      <c r="AD178" s="20"/>
      <c r="AE178" s="19"/>
      <c r="AF178" s="21"/>
      <c r="AG178" s="22"/>
      <c r="AH178" s="23" t="str">
        <f t="shared" si="16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1402'!B:C,2,0)</f>
        <v>#N/A</v>
      </c>
      <c r="R179" s="9"/>
      <c r="S179" s="12" t="e">
        <f>VLOOKUP(O179, '[1]لیست محصولات 1402'!B:F,5,0)</f>
        <v>#N/A</v>
      </c>
      <c r="T179" s="14" t="e">
        <f>VLOOKUP(O179, '[1]لیست محصولات 1402'!B:G,6,0)</f>
        <v>#N/A</v>
      </c>
      <c r="U179" s="15"/>
      <c r="V179" s="16">
        <f t="shared" si="15"/>
        <v>0</v>
      </c>
      <c r="W179" s="12">
        <f t="shared" si="10"/>
        <v>0</v>
      </c>
      <c r="X179" s="14" t="e">
        <f t="shared" si="11"/>
        <v>#N/A</v>
      </c>
      <c r="Y179" s="17"/>
      <c r="Z179" s="14" t="e">
        <f t="shared" si="12"/>
        <v>#N/A</v>
      </c>
      <c r="AA179" s="18"/>
      <c r="AB179" s="12"/>
      <c r="AC179" s="19"/>
      <c r="AD179" s="20"/>
      <c r="AE179" s="19"/>
      <c r="AF179" s="21"/>
      <c r="AG179" s="22"/>
      <c r="AH179" s="23" t="str">
        <f t="shared" si="16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1402'!B:C,2,0)</f>
        <v>#N/A</v>
      </c>
      <c r="R180" s="9"/>
      <c r="S180" s="12" t="e">
        <f>VLOOKUP(O180, '[1]لیست محصولات 1402'!B:F,5,0)</f>
        <v>#N/A</v>
      </c>
      <c r="T180" s="14" t="e">
        <f>VLOOKUP(O180, '[1]لیست محصولات 1402'!B:G,6,0)</f>
        <v>#N/A</v>
      </c>
      <c r="U180" s="15"/>
      <c r="V180" s="16">
        <f t="shared" si="15"/>
        <v>0</v>
      </c>
      <c r="W180" s="12">
        <f t="shared" si="10"/>
        <v>0</v>
      </c>
      <c r="X180" s="14" t="e">
        <f t="shared" si="11"/>
        <v>#N/A</v>
      </c>
      <c r="Y180" s="17"/>
      <c r="Z180" s="14" t="e">
        <f t="shared" si="12"/>
        <v>#N/A</v>
      </c>
      <c r="AA180" s="18"/>
      <c r="AB180" s="12"/>
      <c r="AC180" s="19"/>
      <c r="AD180" s="20"/>
      <c r="AE180" s="19"/>
      <c r="AF180" s="21"/>
      <c r="AG180" s="22"/>
      <c r="AH180" s="23" t="str">
        <f t="shared" si="16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1402'!B:C,2,0)</f>
        <v>#N/A</v>
      </c>
      <c r="R181" s="9"/>
      <c r="S181" s="12" t="e">
        <f>VLOOKUP(O181, '[1]لیست محصولات 1402'!B:F,5,0)</f>
        <v>#N/A</v>
      </c>
      <c r="T181" s="14" t="e">
        <f>VLOOKUP(O181, '[1]لیست محصولات 1402'!B:G,6,0)</f>
        <v>#N/A</v>
      </c>
      <c r="U181" s="15"/>
      <c r="V181" s="16">
        <f t="shared" si="15"/>
        <v>0</v>
      </c>
      <c r="W181" s="12">
        <f t="shared" si="10"/>
        <v>0</v>
      </c>
      <c r="X181" s="14" t="e">
        <f t="shared" si="11"/>
        <v>#N/A</v>
      </c>
      <c r="Y181" s="17"/>
      <c r="Z181" s="14" t="e">
        <f t="shared" si="12"/>
        <v>#N/A</v>
      </c>
      <c r="AA181" s="18"/>
      <c r="AB181" s="12"/>
      <c r="AC181" s="19"/>
      <c r="AD181" s="20"/>
      <c r="AE181" s="19"/>
      <c r="AF181" s="21"/>
      <c r="AG181" s="22"/>
      <c r="AH181" s="23" t="str">
        <f t="shared" si="16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1402'!B:C,2,0)</f>
        <v>#N/A</v>
      </c>
      <c r="R182" s="9"/>
      <c r="S182" s="12" t="e">
        <f>VLOOKUP(O182, '[1]لیست محصولات 1402'!B:F,5,0)</f>
        <v>#N/A</v>
      </c>
      <c r="T182" s="14" t="e">
        <f>VLOOKUP(O182, '[1]لیست محصولات 1402'!B:G,6,0)</f>
        <v>#N/A</v>
      </c>
      <c r="U182" s="15"/>
      <c r="V182" s="16">
        <f t="shared" si="15"/>
        <v>0</v>
      </c>
      <c r="W182" s="12">
        <f t="shared" si="10"/>
        <v>0</v>
      </c>
      <c r="X182" s="14" t="e">
        <f t="shared" si="11"/>
        <v>#N/A</v>
      </c>
      <c r="Y182" s="17"/>
      <c r="Z182" s="14" t="e">
        <f t="shared" si="12"/>
        <v>#N/A</v>
      </c>
      <c r="AA182" s="18"/>
      <c r="AB182" s="12"/>
      <c r="AC182" s="19"/>
      <c r="AD182" s="20"/>
      <c r="AE182" s="19"/>
      <c r="AF182" s="21"/>
      <c r="AG182" s="22"/>
      <c r="AH182" s="23" t="str">
        <f t="shared" si="16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1402'!B:C,2,0)</f>
        <v>#N/A</v>
      </c>
      <c r="R183" s="9"/>
      <c r="S183" s="12" t="e">
        <f>VLOOKUP(O183, '[1]لیست محصولات 1402'!B:F,5,0)</f>
        <v>#N/A</v>
      </c>
      <c r="T183" s="14" t="e">
        <f>VLOOKUP(O183, '[1]لیست محصولات 1402'!B:G,6,0)</f>
        <v>#N/A</v>
      </c>
      <c r="U183" s="15"/>
      <c r="V183" s="16">
        <f t="shared" si="15"/>
        <v>0</v>
      </c>
      <c r="W183" s="12">
        <f t="shared" si="10"/>
        <v>0</v>
      </c>
      <c r="X183" s="14" t="e">
        <f t="shared" si="11"/>
        <v>#N/A</v>
      </c>
      <c r="Y183" s="17"/>
      <c r="Z183" s="14" t="e">
        <f t="shared" si="12"/>
        <v>#N/A</v>
      </c>
      <c r="AA183" s="18"/>
      <c r="AB183" s="12"/>
      <c r="AC183" s="19"/>
      <c r="AD183" s="20"/>
      <c r="AE183" s="19"/>
      <c r="AF183" s="21"/>
      <c r="AG183" s="22"/>
      <c r="AH183" s="23" t="str">
        <f t="shared" si="16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1402'!B:C,2,0)</f>
        <v>#N/A</v>
      </c>
      <c r="R184" s="9"/>
      <c r="S184" s="12" t="e">
        <f>VLOOKUP(O184, '[1]لیست محصولات 1402'!B:F,5,0)</f>
        <v>#N/A</v>
      </c>
      <c r="T184" s="14" t="e">
        <f>VLOOKUP(O184, '[1]لیست محصولات 1402'!B:G,6,0)</f>
        <v>#N/A</v>
      </c>
      <c r="U184" s="15"/>
      <c r="V184" s="16">
        <f t="shared" si="15"/>
        <v>0</v>
      </c>
      <c r="W184" s="12">
        <f t="shared" si="10"/>
        <v>0</v>
      </c>
      <c r="X184" s="14" t="e">
        <f t="shared" si="11"/>
        <v>#N/A</v>
      </c>
      <c r="Y184" s="17"/>
      <c r="Z184" s="14" t="e">
        <f t="shared" si="12"/>
        <v>#N/A</v>
      </c>
      <c r="AA184" s="18"/>
      <c r="AB184" s="12"/>
      <c r="AC184" s="19"/>
      <c r="AD184" s="20"/>
      <c r="AE184" s="19"/>
      <c r="AF184" s="21"/>
      <c r="AG184" s="22"/>
      <c r="AH184" s="23" t="str">
        <f t="shared" si="16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1402'!B:C,2,0)</f>
        <v>#N/A</v>
      </c>
      <c r="R185" s="9"/>
      <c r="S185" s="12" t="e">
        <f>VLOOKUP(O185, '[1]لیست محصولات 1402'!B:F,5,0)</f>
        <v>#N/A</v>
      </c>
      <c r="T185" s="14" t="e">
        <f>VLOOKUP(O185, '[1]لیست محصولات 1402'!B:G,6,0)</f>
        <v>#N/A</v>
      </c>
      <c r="U185" s="15"/>
      <c r="V185" s="16">
        <f t="shared" si="15"/>
        <v>0</v>
      </c>
      <c r="W185" s="12">
        <f t="shared" si="10"/>
        <v>0</v>
      </c>
      <c r="X185" s="14" t="e">
        <f t="shared" si="11"/>
        <v>#N/A</v>
      </c>
      <c r="Y185" s="17"/>
      <c r="Z185" s="14" t="e">
        <f t="shared" si="12"/>
        <v>#N/A</v>
      </c>
      <c r="AA185" s="18"/>
      <c r="AB185" s="12"/>
      <c r="AC185" s="19"/>
      <c r="AD185" s="20"/>
      <c r="AE185" s="19"/>
      <c r="AF185" s="21"/>
      <c r="AG185" s="22"/>
      <c r="AH185" s="23" t="str">
        <f t="shared" si="16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1402'!B:C,2,0)</f>
        <v>#N/A</v>
      </c>
      <c r="R186" s="9"/>
      <c r="S186" s="12" t="e">
        <f>VLOOKUP(O186, '[1]لیست محصولات 1402'!B:F,5,0)</f>
        <v>#N/A</v>
      </c>
      <c r="T186" s="14" t="e">
        <f>VLOOKUP(O186, '[1]لیست محصولات 1402'!B:G,6,0)</f>
        <v>#N/A</v>
      </c>
      <c r="U186" s="15"/>
      <c r="V186" s="16">
        <f t="shared" si="15"/>
        <v>0</v>
      </c>
      <c r="W186" s="12">
        <f t="shared" si="10"/>
        <v>0</v>
      </c>
      <c r="X186" s="14" t="e">
        <f t="shared" si="11"/>
        <v>#N/A</v>
      </c>
      <c r="Y186" s="17"/>
      <c r="Z186" s="14" t="e">
        <f t="shared" si="12"/>
        <v>#N/A</v>
      </c>
      <c r="AA186" s="18"/>
      <c r="AB186" s="12"/>
      <c r="AC186" s="19"/>
      <c r="AD186" s="20"/>
      <c r="AE186" s="19"/>
      <c r="AF186" s="21"/>
      <c r="AG186" s="22"/>
      <c r="AH186" s="23" t="str">
        <f t="shared" si="16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1402'!B:C,2,0)</f>
        <v>#N/A</v>
      </c>
      <c r="R187" s="9"/>
      <c r="S187" s="12" t="e">
        <f>VLOOKUP(O187, '[1]لیست محصولات 1402'!B:F,5,0)</f>
        <v>#N/A</v>
      </c>
      <c r="T187" s="14" t="e">
        <f>VLOOKUP(O187, '[1]لیست محصولات 1402'!B:G,6,0)</f>
        <v>#N/A</v>
      </c>
      <c r="U187" s="15"/>
      <c r="V187" s="16">
        <f t="shared" si="15"/>
        <v>0</v>
      </c>
      <c r="W187" s="12">
        <f t="shared" si="10"/>
        <v>0</v>
      </c>
      <c r="X187" s="14" t="e">
        <f t="shared" si="11"/>
        <v>#N/A</v>
      </c>
      <c r="Y187" s="17"/>
      <c r="Z187" s="14" t="e">
        <f t="shared" si="12"/>
        <v>#N/A</v>
      </c>
      <c r="AA187" s="18"/>
      <c r="AB187" s="12"/>
      <c r="AC187" s="19"/>
      <c r="AD187" s="20"/>
      <c r="AE187" s="19"/>
      <c r="AF187" s="21"/>
      <c r="AG187" s="22"/>
      <c r="AH187" s="23" t="str">
        <f t="shared" si="16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1402'!B:C,2,0)</f>
        <v>#N/A</v>
      </c>
      <c r="R188" s="9"/>
      <c r="S188" s="12" t="e">
        <f>VLOOKUP(O188, '[1]لیست محصولات 1402'!B:F,5,0)</f>
        <v>#N/A</v>
      </c>
      <c r="T188" s="14" t="e">
        <f>VLOOKUP(O188, '[1]لیست محصولات 1402'!B:G,6,0)</f>
        <v>#N/A</v>
      </c>
      <c r="U188" s="15"/>
      <c r="V188" s="16">
        <f t="shared" si="15"/>
        <v>0</v>
      </c>
      <c r="W188" s="12">
        <f t="shared" si="10"/>
        <v>0</v>
      </c>
      <c r="X188" s="14" t="e">
        <f t="shared" si="11"/>
        <v>#N/A</v>
      </c>
      <c r="Y188" s="17"/>
      <c r="Z188" s="14" t="e">
        <f t="shared" si="12"/>
        <v>#N/A</v>
      </c>
      <c r="AA188" s="18"/>
      <c r="AB188" s="12"/>
      <c r="AC188" s="19"/>
      <c r="AD188" s="20"/>
      <c r="AE188" s="19"/>
      <c r="AF188" s="21"/>
      <c r="AG188" s="22"/>
      <c r="AH188" s="23" t="str">
        <f t="shared" si="16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1402'!B:C,2,0)</f>
        <v>#N/A</v>
      </c>
      <c r="R189" s="9"/>
      <c r="S189" s="12" t="e">
        <f>VLOOKUP(O189, '[1]لیست محصولات 1402'!B:F,5,0)</f>
        <v>#N/A</v>
      </c>
      <c r="T189" s="14" t="e">
        <f>VLOOKUP(O189, '[1]لیست محصولات 1402'!B:G,6,0)</f>
        <v>#N/A</v>
      </c>
      <c r="U189" s="15"/>
      <c r="V189" s="16">
        <f t="shared" si="15"/>
        <v>0</v>
      </c>
      <c r="W189" s="12">
        <f t="shared" si="10"/>
        <v>0</v>
      </c>
      <c r="X189" s="14" t="e">
        <f t="shared" si="11"/>
        <v>#N/A</v>
      </c>
      <c r="Y189" s="17"/>
      <c r="Z189" s="14" t="e">
        <f t="shared" si="12"/>
        <v>#N/A</v>
      </c>
      <c r="AA189" s="18"/>
      <c r="AB189" s="12"/>
      <c r="AC189" s="19"/>
      <c r="AD189" s="20"/>
      <c r="AE189" s="19"/>
      <c r="AF189" s="21"/>
      <c r="AG189" s="22"/>
      <c r="AH189" s="23" t="str">
        <f t="shared" si="16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1402'!B:C,2,0)</f>
        <v>#N/A</v>
      </c>
      <c r="R190" s="9"/>
      <c r="S190" s="12" t="e">
        <f>VLOOKUP(O190, '[1]لیست محصولات 1402'!B:F,5,0)</f>
        <v>#N/A</v>
      </c>
      <c r="T190" s="14" t="e">
        <f>VLOOKUP(O190, '[1]لیست محصولات 1402'!B:G,6,0)</f>
        <v>#N/A</v>
      </c>
      <c r="U190" s="15"/>
      <c r="V190" s="16">
        <f t="shared" si="15"/>
        <v>0</v>
      </c>
      <c r="W190" s="12">
        <f t="shared" si="10"/>
        <v>0</v>
      </c>
      <c r="X190" s="14" t="e">
        <f t="shared" si="11"/>
        <v>#N/A</v>
      </c>
      <c r="Y190" s="17"/>
      <c r="Z190" s="14" t="e">
        <f t="shared" si="12"/>
        <v>#N/A</v>
      </c>
      <c r="AA190" s="18"/>
      <c r="AB190" s="12"/>
      <c r="AC190" s="19"/>
      <c r="AD190" s="20"/>
      <c r="AE190" s="19"/>
      <c r="AF190" s="21"/>
      <c r="AG190" s="22"/>
      <c r="AH190" s="23" t="str">
        <f t="shared" si="16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1402'!B:C,2,0)</f>
        <v>#N/A</v>
      </c>
      <c r="R191" s="9"/>
      <c r="S191" s="12" t="e">
        <f>VLOOKUP(O191, '[1]لیست محصولات 1402'!B:F,5,0)</f>
        <v>#N/A</v>
      </c>
      <c r="T191" s="14" t="e">
        <f>VLOOKUP(O191, '[1]لیست محصولات 1402'!B:G,6,0)</f>
        <v>#N/A</v>
      </c>
      <c r="U191" s="15"/>
      <c r="V191" s="16">
        <f t="shared" si="15"/>
        <v>0</v>
      </c>
      <c r="W191" s="12">
        <f t="shared" si="10"/>
        <v>0</v>
      </c>
      <c r="X191" s="14" t="e">
        <f t="shared" si="11"/>
        <v>#N/A</v>
      </c>
      <c r="Y191" s="17"/>
      <c r="Z191" s="14" t="e">
        <f t="shared" si="12"/>
        <v>#N/A</v>
      </c>
      <c r="AA191" s="18"/>
      <c r="AB191" s="12"/>
      <c r="AC191" s="19"/>
      <c r="AD191" s="20"/>
      <c r="AE191" s="19"/>
      <c r="AF191" s="21"/>
      <c r="AG191" s="22"/>
      <c r="AH191" s="23" t="str">
        <f t="shared" si="16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1402'!B:C,2,0)</f>
        <v>#N/A</v>
      </c>
      <c r="R192" s="9"/>
      <c r="S192" s="12" t="e">
        <f>VLOOKUP(O192, '[1]لیست محصولات 1402'!B:F,5,0)</f>
        <v>#N/A</v>
      </c>
      <c r="T192" s="14" t="e">
        <f>VLOOKUP(O192, '[1]لیست محصولات 1402'!B:G,6,0)</f>
        <v>#N/A</v>
      </c>
      <c r="U192" s="15"/>
      <c r="V192" s="16">
        <f t="shared" si="15"/>
        <v>0</v>
      </c>
      <c r="W192" s="12">
        <f t="shared" si="10"/>
        <v>0</v>
      </c>
      <c r="X192" s="14" t="e">
        <f t="shared" si="11"/>
        <v>#N/A</v>
      </c>
      <c r="Y192" s="17"/>
      <c r="Z192" s="14" t="e">
        <f t="shared" si="12"/>
        <v>#N/A</v>
      </c>
      <c r="AA192" s="18"/>
      <c r="AB192" s="12"/>
      <c r="AC192" s="19"/>
      <c r="AD192" s="20"/>
      <c r="AE192" s="19"/>
      <c r="AF192" s="21"/>
      <c r="AG192" s="22"/>
      <c r="AH192" s="23" t="str">
        <f t="shared" si="16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1402'!B:C,2,0)</f>
        <v>#N/A</v>
      </c>
      <c r="R193" s="9"/>
      <c r="S193" s="12" t="e">
        <f>VLOOKUP(O193, '[1]لیست محصولات 1402'!B:F,5,0)</f>
        <v>#N/A</v>
      </c>
      <c r="T193" s="14" t="e">
        <f>VLOOKUP(O193, '[1]لیست محصولات 1402'!B:G,6,0)</f>
        <v>#N/A</v>
      </c>
      <c r="U193" s="15"/>
      <c r="V193" s="16">
        <f t="shared" si="15"/>
        <v>0</v>
      </c>
      <c r="W193" s="12">
        <f t="shared" si="10"/>
        <v>0</v>
      </c>
      <c r="X193" s="14" t="e">
        <f t="shared" si="11"/>
        <v>#N/A</v>
      </c>
      <c r="Y193" s="17"/>
      <c r="Z193" s="14" t="e">
        <f t="shared" si="12"/>
        <v>#N/A</v>
      </c>
      <c r="AA193" s="18"/>
      <c r="AB193" s="12"/>
      <c r="AC193" s="19"/>
      <c r="AD193" s="20"/>
      <c r="AE193" s="19"/>
      <c r="AF193" s="21"/>
      <c r="AG193" s="22"/>
      <c r="AH193" s="23" t="str">
        <f t="shared" si="16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1402'!B:C,2,0)</f>
        <v>#N/A</v>
      </c>
      <c r="R194" s="9"/>
      <c r="S194" s="12" t="e">
        <f>VLOOKUP(O194, '[1]لیست محصولات 1402'!B:F,5,0)</f>
        <v>#N/A</v>
      </c>
      <c r="T194" s="14" t="e">
        <f>VLOOKUP(O194, '[1]لیست محصولات 1402'!B:G,6,0)</f>
        <v>#N/A</v>
      </c>
      <c r="U194" s="15"/>
      <c r="V194" s="16">
        <f t="shared" ref="V194:V200" si="17">IF(C194, P194, U194 )</f>
        <v>0</v>
      </c>
      <c r="W194" s="12">
        <f t="shared" si="10"/>
        <v>0</v>
      </c>
      <c r="X194" s="14" t="e">
        <f t="shared" si="11"/>
        <v>#N/A</v>
      </c>
      <c r="Y194" s="17"/>
      <c r="Z194" s="14" t="e">
        <f t="shared" si="12"/>
        <v>#N/A</v>
      </c>
      <c r="AA194" s="18"/>
      <c r="AB194" s="12"/>
      <c r="AC194" s="19"/>
      <c r="AD194" s="20"/>
      <c r="AE194" s="19"/>
      <c r="AF194" s="21"/>
      <c r="AG194" s="22"/>
      <c r="AH194" s="23" t="str">
        <f t="shared" si="16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1402'!B:C,2,0)</f>
        <v>#N/A</v>
      </c>
      <c r="R195" s="9"/>
      <c r="S195" s="12" t="e">
        <f>VLOOKUP(O195, '[1]لیست محصولات 1402'!B:F,5,0)</f>
        <v>#N/A</v>
      </c>
      <c r="T195" s="14" t="e">
        <f>VLOOKUP(O195, '[1]لیست محصولات 1402'!B:G,6,0)</f>
        <v>#N/A</v>
      </c>
      <c r="U195" s="15"/>
      <c r="V195" s="16">
        <f t="shared" si="17"/>
        <v>0</v>
      </c>
      <c r="W195" s="12">
        <f t="shared" si="10"/>
        <v>0</v>
      </c>
      <c r="X195" s="14" t="e">
        <f t="shared" si="11"/>
        <v>#N/A</v>
      </c>
      <c r="Y195" s="17"/>
      <c r="Z195" s="14" t="e">
        <f t="shared" si="12"/>
        <v>#N/A</v>
      </c>
      <c r="AA195" s="18"/>
      <c r="AB195" s="12"/>
      <c r="AC195" s="19"/>
      <c r="AD195" s="20"/>
      <c r="AE195" s="19"/>
      <c r="AF195" s="21"/>
      <c r="AG195" s="22"/>
      <c r="AH195" s="23" t="str">
        <f t="shared" si="16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1402'!B:C,2,0)</f>
        <v>#N/A</v>
      </c>
      <c r="R196" s="9"/>
      <c r="S196" s="12" t="e">
        <f>VLOOKUP(O196, '[1]لیست محصولات 1402'!B:F,5,0)</f>
        <v>#N/A</v>
      </c>
      <c r="T196" s="14" t="e">
        <f>VLOOKUP(O196, '[1]لیست محصولات 1402'!B:G,6,0)</f>
        <v>#N/A</v>
      </c>
      <c r="U196" s="15"/>
      <c r="V196" s="16">
        <f t="shared" si="17"/>
        <v>0</v>
      </c>
      <c r="W196" s="12">
        <f t="shared" si="10"/>
        <v>0</v>
      </c>
      <c r="X196" s="14" t="e">
        <f t="shared" si="11"/>
        <v>#N/A</v>
      </c>
      <c r="Y196" s="17"/>
      <c r="Z196" s="14" t="e">
        <f t="shared" si="12"/>
        <v>#N/A</v>
      </c>
      <c r="AA196" s="18"/>
      <c r="AB196" s="12"/>
      <c r="AC196" s="19"/>
      <c r="AD196" s="20"/>
      <c r="AE196" s="19"/>
      <c r="AF196" s="21"/>
      <c r="AG196" s="22"/>
      <c r="AH196" s="23" t="str">
        <f t="shared" ref="AH196:AH200" si="18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1402'!B:C,2,0)</f>
        <v>#N/A</v>
      </c>
      <c r="R197" s="9"/>
      <c r="S197" s="12" t="e">
        <f>VLOOKUP(O197, '[1]لیست محصولات 1402'!B:F,5,0)</f>
        <v>#N/A</v>
      </c>
      <c r="T197" s="14" t="e">
        <f>VLOOKUP(O197, '[1]لیست محصولات 1402'!B:G,6,0)</f>
        <v>#N/A</v>
      </c>
      <c r="U197" s="15"/>
      <c r="V197" s="16">
        <f t="shared" si="17"/>
        <v>0</v>
      </c>
      <c r="W197" s="12">
        <f t="shared" si="10"/>
        <v>0</v>
      </c>
      <c r="X197" s="14" t="e">
        <f t="shared" si="11"/>
        <v>#N/A</v>
      </c>
      <c r="Y197" s="17"/>
      <c r="Z197" s="14" t="e">
        <f t="shared" si="12"/>
        <v>#N/A</v>
      </c>
      <c r="AA197" s="18"/>
      <c r="AB197" s="12"/>
      <c r="AC197" s="19"/>
      <c r="AD197" s="20"/>
      <c r="AE197" s="19"/>
      <c r="AF197" s="21"/>
      <c r="AG197" s="22"/>
      <c r="AH197" s="23" t="str">
        <f t="shared" si="18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1402'!B:C,2,0)</f>
        <v>#N/A</v>
      </c>
      <c r="R198" s="9"/>
      <c r="S198" s="12" t="e">
        <f>VLOOKUP(O198, '[1]لیست محصولات 1402'!B:F,5,0)</f>
        <v>#N/A</v>
      </c>
      <c r="T198" s="14" t="e">
        <f>VLOOKUP(O198, '[1]لیست محصولات 1402'!B:G,6,0)</f>
        <v>#N/A</v>
      </c>
      <c r="U198" s="15"/>
      <c r="V198" s="16">
        <f t="shared" si="17"/>
        <v>0</v>
      </c>
      <c r="W198" s="12">
        <f t="shared" si="10"/>
        <v>0</v>
      </c>
      <c r="X198" s="14" t="e">
        <f t="shared" si="11"/>
        <v>#N/A</v>
      </c>
      <c r="Y198" s="17"/>
      <c r="Z198" s="14" t="e">
        <f t="shared" si="12"/>
        <v>#N/A</v>
      </c>
      <c r="AA198" s="18"/>
      <c r="AB198" s="12"/>
      <c r="AC198" s="19"/>
      <c r="AD198" s="20"/>
      <c r="AE198" s="19"/>
      <c r="AF198" s="21"/>
      <c r="AG198" s="22"/>
      <c r="AH198" s="23" t="str">
        <f t="shared" si="18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1402'!B:C,2,0)</f>
        <v>#N/A</v>
      </c>
      <c r="R199" s="9"/>
      <c r="S199" s="12" t="e">
        <f>VLOOKUP(O199, '[1]لیست محصولات 1402'!B:F,5,0)</f>
        <v>#N/A</v>
      </c>
      <c r="T199" s="14" t="e">
        <f>VLOOKUP(O199, '[1]لیست محصولات 1402'!B:G,6,0)</f>
        <v>#N/A</v>
      </c>
      <c r="U199" s="15"/>
      <c r="V199" s="16">
        <f t="shared" si="17"/>
        <v>0</v>
      </c>
      <c r="W199" s="12">
        <f t="shared" si="10"/>
        <v>0</v>
      </c>
      <c r="X199" s="14" t="e">
        <f t="shared" si="11"/>
        <v>#N/A</v>
      </c>
      <c r="Y199" s="17"/>
      <c r="Z199" s="14" t="e">
        <f t="shared" si="12"/>
        <v>#N/A</v>
      </c>
      <c r="AA199" s="18"/>
      <c r="AB199" s="12"/>
      <c r="AC199" s="19"/>
      <c r="AD199" s="20"/>
      <c r="AE199" s="19"/>
      <c r="AF199" s="21"/>
      <c r="AG199" s="22"/>
      <c r="AH199" s="23" t="str">
        <f t="shared" si="18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1402'!B:C,2,0)</f>
        <v>#N/A</v>
      </c>
      <c r="R200" s="9"/>
      <c r="S200" s="12" t="e">
        <f>VLOOKUP(O200, '[1]لیست محصولات 1402'!B:F,5,0)</f>
        <v>#N/A</v>
      </c>
      <c r="T200" s="14" t="e">
        <f>VLOOKUP(O200, '[1]لیست محصولات 1402'!B:G,6,0)</f>
        <v>#N/A</v>
      </c>
      <c r="U200" s="15"/>
      <c r="V200" s="16">
        <f t="shared" si="17"/>
        <v>0</v>
      </c>
      <c r="W200" s="12">
        <f t="shared" si="10"/>
        <v>0</v>
      </c>
      <c r="X200" s="14" t="e">
        <f t="shared" si="11"/>
        <v>#N/A</v>
      </c>
      <c r="Y200" s="17"/>
      <c r="Z200" s="14" t="e">
        <f t="shared" si="12"/>
        <v>#N/A</v>
      </c>
      <c r="AA200" s="18"/>
      <c r="AB200" s="12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8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9">SUMIF(O:O,AA203,P:P)</f>
        <v>0</v>
      </c>
      <c r="AI203" s="42">
        <f t="shared" ref="AI203:AI266" si="20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9"/>
        <v>0</v>
      </c>
      <c r="AI204" s="42">
        <f t="shared" si="20"/>
        <v>0</v>
      </c>
      <c r="AJ204" s="43">
        <f t="shared" ref="AJ204:AJ222" si="21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2">AL204*AG204/1000</f>
        <v>0</v>
      </c>
      <c r="AO204" s="45"/>
      <c r="AP204" s="44" t="str">
        <f t="shared" ref="AP204:AP267" si="23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9"/>
        <v>0</v>
      </c>
      <c r="AI205" s="42">
        <f t="shared" si="20"/>
        <v>0</v>
      </c>
      <c r="AJ205" s="43">
        <f t="shared" si="21"/>
        <v>0</v>
      </c>
      <c r="AK205" s="44">
        <f>AH205*AG205/1000</f>
        <v>0</v>
      </c>
      <c r="AL205" s="45"/>
      <c r="AM205" s="45"/>
      <c r="AN205" s="44">
        <f t="shared" si="22"/>
        <v>0</v>
      </c>
      <c r="AO205" s="44"/>
      <c r="AP205" s="44" t="str">
        <f t="shared" si="23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9"/>
        <v>0</v>
      </c>
      <c r="AI206" s="42">
        <f t="shared" si="20"/>
        <v>0</v>
      </c>
      <c r="AJ206" s="43">
        <f t="shared" si="21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2"/>
        <v>0</v>
      </c>
      <c r="AO206" s="45"/>
      <c r="AP206" s="44" t="str">
        <f t="shared" si="23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9"/>
        <v>0</v>
      </c>
      <c r="AI207" s="42">
        <f t="shared" si="20"/>
        <v>0</v>
      </c>
      <c r="AJ207" s="43">
        <f t="shared" si="21"/>
        <v>0</v>
      </c>
      <c r="AK207" s="44">
        <f t="shared" ref="AK207:AK240" si="24">AH207*AG207/1000</f>
        <v>0</v>
      </c>
      <c r="AL207" s="45">
        <f>AO207+AQ207-[2]Sheet1!$AH208</f>
        <v>0</v>
      </c>
      <c r="AM207" s="45">
        <f t="shared" ref="AM207:AM216" si="25">AL207-AJ207</f>
        <v>0</v>
      </c>
      <c r="AN207" s="44">
        <f t="shared" si="22"/>
        <v>0</v>
      </c>
      <c r="AO207" s="45"/>
      <c r="AP207" s="44" t="str">
        <f t="shared" si="23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9"/>
        <v>0</v>
      </c>
      <c r="AI208" s="42">
        <f t="shared" si="20"/>
        <v>0</v>
      </c>
      <c r="AJ208" s="43">
        <f t="shared" si="21"/>
        <v>0</v>
      </c>
      <c r="AK208" s="44">
        <f t="shared" si="24"/>
        <v>0</v>
      </c>
      <c r="AL208" s="45">
        <f>AO208+AQ208-[2]Sheet1!$AH209</f>
        <v>0</v>
      </c>
      <c r="AM208" s="45">
        <f t="shared" si="25"/>
        <v>0</v>
      </c>
      <c r="AN208" s="44">
        <f t="shared" si="22"/>
        <v>0</v>
      </c>
      <c r="AO208" s="45"/>
      <c r="AP208" s="44" t="str">
        <f t="shared" si="23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9"/>
        <v>0</v>
      </c>
      <c r="AI209" s="42">
        <f t="shared" si="20"/>
        <v>0</v>
      </c>
      <c r="AJ209" s="43">
        <f t="shared" si="21"/>
        <v>0</v>
      </c>
      <c r="AK209" s="44">
        <f t="shared" si="24"/>
        <v>0</v>
      </c>
      <c r="AL209" s="45">
        <f>AO209+AQ209-[2]Sheet1!$AH210</f>
        <v>0</v>
      </c>
      <c r="AM209" s="45">
        <f t="shared" si="25"/>
        <v>0</v>
      </c>
      <c r="AN209" s="44">
        <f t="shared" si="22"/>
        <v>0</v>
      </c>
      <c r="AO209" s="45"/>
      <c r="AP209" s="44" t="str">
        <f t="shared" si="23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9"/>
        <v>0</v>
      </c>
      <c r="AI210" s="42">
        <f t="shared" si="20"/>
        <v>0</v>
      </c>
      <c r="AJ210" s="43">
        <f t="shared" si="21"/>
        <v>0</v>
      </c>
      <c r="AK210" s="44">
        <f t="shared" si="24"/>
        <v>0</v>
      </c>
      <c r="AL210" s="45">
        <f>AO210+AQ210-[2]Sheet1!$AH211</f>
        <v>0</v>
      </c>
      <c r="AM210" s="45">
        <f t="shared" si="25"/>
        <v>0</v>
      </c>
      <c r="AN210" s="44">
        <f t="shared" si="22"/>
        <v>0</v>
      </c>
      <c r="AO210" s="45"/>
      <c r="AP210" s="44" t="str">
        <f t="shared" si="23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9"/>
        <v>0</v>
      </c>
      <c r="AI211" s="42">
        <f t="shared" si="20"/>
        <v>0</v>
      </c>
      <c r="AJ211" s="43">
        <f t="shared" si="21"/>
        <v>0</v>
      </c>
      <c r="AK211" s="44">
        <f t="shared" si="24"/>
        <v>0</v>
      </c>
      <c r="AL211" s="45">
        <f>AO211+AQ211-[2]Sheet1!$AH212</f>
        <v>0</v>
      </c>
      <c r="AM211" s="45">
        <f t="shared" si="25"/>
        <v>0</v>
      </c>
      <c r="AN211" s="44">
        <f t="shared" si="22"/>
        <v>0</v>
      </c>
      <c r="AO211" s="45"/>
      <c r="AP211" s="44" t="str">
        <f t="shared" si="23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9"/>
        <v>0</v>
      </c>
      <c r="AI212" s="42">
        <f t="shared" si="20"/>
        <v>0</v>
      </c>
      <c r="AJ212" s="43">
        <f t="shared" si="21"/>
        <v>0</v>
      </c>
      <c r="AK212" s="44">
        <f t="shared" si="24"/>
        <v>0</v>
      </c>
      <c r="AL212" s="45">
        <f>AO212+AQ212-[2]Sheet1!$AH213</f>
        <v>0</v>
      </c>
      <c r="AM212" s="45">
        <f t="shared" si="25"/>
        <v>0</v>
      </c>
      <c r="AN212" s="44">
        <f t="shared" si="22"/>
        <v>0</v>
      </c>
      <c r="AO212" s="45"/>
      <c r="AP212" s="44" t="str">
        <f t="shared" si="23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9"/>
        <v>0</v>
      </c>
      <c r="AI213" s="42">
        <f t="shared" si="20"/>
        <v>0</v>
      </c>
      <c r="AJ213" s="43">
        <f t="shared" si="21"/>
        <v>0</v>
      </c>
      <c r="AK213" s="44">
        <f t="shared" si="24"/>
        <v>0</v>
      </c>
      <c r="AL213" s="45">
        <f>AO213+AQ213-[2]Sheet1!$AH214</f>
        <v>0</v>
      </c>
      <c r="AM213" s="45">
        <f t="shared" si="25"/>
        <v>0</v>
      </c>
      <c r="AN213" s="44">
        <f t="shared" si="22"/>
        <v>0</v>
      </c>
      <c r="AO213" s="45"/>
      <c r="AP213" s="44" t="str">
        <f t="shared" si="23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9"/>
        <v>0</v>
      </c>
      <c r="AI214" s="42">
        <f t="shared" si="20"/>
        <v>0</v>
      </c>
      <c r="AJ214" s="43">
        <f t="shared" si="21"/>
        <v>0</v>
      </c>
      <c r="AK214" s="44">
        <f t="shared" si="24"/>
        <v>0</v>
      </c>
      <c r="AL214" s="45">
        <f>AO214+AQ214-[2]Sheet1!$AH215</f>
        <v>0</v>
      </c>
      <c r="AM214" s="45">
        <f t="shared" si="25"/>
        <v>0</v>
      </c>
      <c r="AN214" s="44">
        <f t="shared" si="22"/>
        <v>0</v>
      </c>
      <c r="AO214" s="45"/>
      <c r="AP214" s="44" t="str">
        <f t="shared" si="23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9"/>
        <v>0</v>
      </c>
      <c r="AI215" s="42">
        <f t="shared" si="20"/>
        <v>0</v>
      </c>
      <c r="AJ215" s="43">
        <f t="shared" si="21"/>
        <v>0</v>
      </c>
      <c r="AK215" s="44">
        <f t="shared" si="24"/>
        <v>0</v>
      </c>
      <c r="AL215" s="45">
        <f>AO215+AQ215-[2]Sheet1!$AH216</f>
        <v>0</v>
      </c>
      <c r="AM215" s="45">
        <f t="shared" si="25"/>
        <v>0</v>
      </c>
      <c r="AN215" s="44">
        <f t="shared" si="22"/>
        <v>0</v>
      </c>
      <c r="AO215" s="45"/>
      <c r="AP215" s="44" t="str">
        <f t="shared" si="23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9"/>
        <v>0</v>
      </c>
      <c r="AI216" s="42">
        <f t="shared" si="20"/>
        <v>0</v>
      </c>
      <c r="AJ216" s="43">
        <f t="shared" si="21"/>
        <v>0</v>
      </c>
      <c r="AK216" s="44">
        <f t="shared" si="24"/>
        <v>0</v>
      </c>
      <c r="AL216" s="45">
        <f>AO216+AQ216-[2]Sheet1!$AH217</f>
        <v>0</v>
      </c>
      <c r="AM216" s="45">
        <f t="shared" si="25"/>
        <v>0</v>
      </c>
      <c r="AN216" s="44">
        <f t="shared" si="22"/>
        <v>0</v>
      </c>
      <c r="AO216" s="44"/>
      <c r="AP216" s="44" t="str">
        <f t="shared" si="23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9"/>
        <v>0</v>
      </c>
      <c r="AI217" s="42">
        <f t="shared" si="20"/>
        <v>0</v>
      </c>
      <c r="AJ217" s="43">
        <f t="shared" si="21"/>
        <v>0</v>
      </c>
      <c r="AK217" s="44">
        <f t="shared" si="24"/>
        <v>0</v>
      </c>
      <c r="AL217" s="45">
        <f>AO217+AQ217-[2]Sheet1!$AH218</f>
        <v>0</v>
      </c>
      <c r="AM217" s="45">
        <f>AL217-AJ217</f>
        <v>0</v>
      </c>
      <c r="AN217" s="44">
        <f t="shared" si="22"/>
        <v>0</v>
      </c>
      <c r="AO217" s="45"/>
      <c r="AP217" s="44" t="str">
        <f t="shared" si="23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9"/>
        <v>0</v>
      </c>
      <c r="AI218" s="42">
        <f t="shared" si="20"/>
        <v>0</v>
      </c>
      <c r="AJ218" s="43">
        <f t="shared" si="21"/>
        <v>0</v>
      </c>
      <c r="AK218" s="44">
        <f t="shared" si="24"/>
        <v>0</v>
      </c>
      <c r="AL218" s="45">
        <f>AO218+AQ218-[2]Sheet1!$AH219</f>
        <v>0</v>
      </c>
      <c r="AM218" s="45">
        <f t="shared" ref="AM218:AM267" si="26">AL218-AJ218</f>
        <v>0</v>
      </c>
      <c r="AN218" s="44">
        <f t="shared" si="22"/>
        <v>0</v>
      </c>
      <c r="AO218" s="45"/>
      <c r="AP218" s="44" t="str">
        <f t="shared" si="23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9"/>
        <v>0</v>
      </c>
      <c r="AI219" s="42">
        <f t="shared" si="20"/>
        <v>0</v>
      </c>
      <c r="AJ219" s="43">
        <f t="shared" si="21"/>
        <v>0</v>
      </c>
      <c r="AK219" s="44">
        <f t="shared" si="24"/>
        <v>0</v>
      </c>
      <c r="AL219" s="45">
        <f>AO219+AQ219-[2]Sheet1!$AH220</f>
        <v>0</v>
      </c>
      <c r="AM219" s="45">
        <f t="shared" si="26"/>
        <v>0</v>
      </c>
      <c r="AN219" s="44">
        <f t="shared" si="22"/>
        <v>0</v>
      </c>
      <c r="AO219" s="45"/>
      <c r="AP219" s="44" t="str">
        <f t="shared" si="23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9"/>
        <v>0</v>
      </c>
      <c r="AI220" s="42">
        <f t="shared" si="20"/>
        <v>0</v>
      </c>
      <c r="AJ220" s="43">
        <f t="shared" si="21"/>
        <v>0</v>
      </c>
      <c r="AK220" s="44">
        <f t="shared" si="24"/>
        <v>0</v>
      </c>
      <c r="AL220" s="45">
        <f>AO220+AQ220-[2]Sheet1!$AH221</f>
        <v>0</v>
      </c>
      <c r="AM220" s="45">
        <f t="shared" si="26"/>
        <v>0</v>
      </c>
      <c r="AN220" s="44">
        <f t="shared" si="22"/>
        <v>0</v>
      </c>
      <c r="AO220" s="45"/>
      <c r="AP220" s="44" t="str">
        <f t="shared" si="23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9"/>
        <v>0</v>
      </c>
      <c r="AI221" s="42">
        <f t="shared" si="20"/>
        <v>0</v>
      </c>
      <c r="AJ221" s="43">
        <f t="shared" si="21"/>
        <v>0</v>
      </c>
      <c r="AK221" s="44">
        <f t="shared" si="24"/>
        <v>0</v>
      </c>
      <c r="AL221" s="45">
        <f>AO221+AQ221-[2]Sheet1!$AH222</f>
        <v>0</v>
      </c>
      <c r="AM221" s="45">
        <f t="shared" si="26"/>
        <v>0</v>
      </c>
      <c r="AN221" s="44">
        <f t="shared" si="22"/>
        <v>0</v>
      </c>
      <c r="AO221" s="45"/>
      <c r="AP221" s="44" t="str">
        <f t="shared" si="23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9"/>
        <v>0</v>
      </c>
      <c r="AI222" s="42">
        <f t="shared" si="20"/>
        <v>0</v>
      </c>
      <c r="AJ222" s="43">
        <f t="shared" si="21"/>
        <v>0</v>
      </c>
      <c r="AK222" s="44">
        <f t="shared" si="24"/>
        <v>0</v>
      </c>
      <c r="AL222" s="45">
        <f>AO222+AQ222-[2]Sheet1!$AH223</f>
        <v>0</v>
      </c>
      <c r="AM222" s="45">
        <f t="shared" si="26"/>
        <v>0</v>
      </c>
      <c r="AN222" s="44">
        <f t="shared" si="22"/>
        <v>0</v>
      </c>
      <c r="AO222" s="45"/>
      <c r="AP222" s="44" t="str">
        <f t="shared" si="23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9"/>
        <v>0</v>
      </c>
      <c r="AI223" s="49">
        <f t="shared" si="20"/>
        <v>0</v>
      </c>
      <c r="AJ223" s="50">
        <f>AH223-AI223</f>
        <v>0</v>
      </c>
      <c r="AK223" s="51">
        <f t="shared" si="24"/>
        <v>0</v>
      </c>
      <c r="AL223" s="52">
        <f>AO223+AQ223-[2]Sheet1!$AH224</f>
        <v>0</v>
      </c>
      <c r="AM223" s="52">
        <f t="shared" si="26"/>
        <v>0</v>
      </c>
      <c r="AN223" s="51">
        <f t="shared" si="22"/>
        <v>0</v>
      </c>
      <c r="AO223" s="52"/>
      <c r="AP223" s="51" t="str">
        <f t="shared" si="23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9"/>
        <v>0</v>
      </c>
      <c r="AI224" s="49">
        <f t="shared" si="20"/>
        <v>0</v>
      </c>
      <c r="AJ224" s="50">
        <f t="shared" ref="AJ224:AJ239" si="27">AH224-AI224</f>
        <v>0</v>
      </c>
      <c r="AK224" s="51">
        <f t="shared" si="24"/>
        <v>0</v>
      </c>
      <c r="AL224" s="52">
        <f>AO224+AQ224-[2]Sheet1!$AH225</f>
        <v>0</v>
      </c>
      <c r="AM224" s="52">
        <f t="shared" si="26"/>
        <v>0</v>
      </c>
      <c r="AN224" s="51">
        <f t="shared" si="22"/>
        <v>0</v>
      </c>
      <c r="AO224" s="52"/>
      <c r="AP224" s="51" t="str">
        <f t="shared" si="23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9"/>
        <v>0</v>
      </c>
      <c r="AI225" s="49">
        <f t="shared" si="20"/>
        <v>0</v>
      </c>
      <c r="AJ225" s="50">
        <f t="shared" si="27"/>
        <v>0</v>
      </c>
      <c r="AK225" s="51">
        <f t="shared" si="24"/>
        <v>0</v>
      </c>
      <c r="AL225" s="52">
        <f>AO225+AQ225-[2]Sheet1!$AH226</f>
        <v>0</v>
      </c>
      <c r="AM225" s="52">
        <f t="shared" si="26"/>
        <v>0</v>
      </c>
      <c r="AN225" s="51">
        <f t="shared" si="22"/>
        <v>0</v>
      </c>
      <c r="AO225" s="52"/>
      <c r="AP225" s="51" t="str">
        <f t="shared" si="23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9"/>
        <v>0</v>
      </c>
      <c r="AI226" s="49">
        <f t="shared" si="20"/>
        <v>0</v>
      </c>
      <c r="AJ226" s="50">
        <f t="shared" si="27"/>
        <v>0</v>
      </c>
      <c r="AK226" s="51">
        <f t="shared" si="24"/>
        <v>0</v>
      </c>
      <c r="AL226" s="52">
        <f>AO226+AQ226-[2]Sheet1!$AH227</f>
        <v>0</v>
      </c>
      <c r="AM226" s="52">
        <f t="shared" si="26"/>
        <v>0</v>
      </c>
      <c r="AN226" s="51">
        <f t="shared" si="22"/>
        <v>0</v>
      </c>
      <c r="AO226" s="52"/>
      <c r="AP226" s="51" t="str">
        <f t="shared" si="23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9"/>
        <v>0</v>
      </c>
      <c r="AI227" s="49">
        <f t="shared" si="20"/>
        <v>0</v>
      </c>
      <c r="AJ227" s="50">
        <f t="shared" si="27"/>
        <v>0</v>
      </c>
      <c r="AK227" s="51">
        <f t="shared" si="24"/>
        <v>0</v>
      </c>
      <c r="AL227" s="52">
        <f>AO227+AQ227-[2]Sheet1!$AH228</f>
        <v>0</v>
      </c>
      <c r="AM227" s="52">
        <f t="shared" si="26"/>
        <v>0</v>
      </c>
      <c r="AN227" s="51">
        <f t="shared" si="22"/>
        <v>0</v>
      </c>
      <c r="AO227" s="52"/>
      <c r="AP227" s="51" t="str">
        <f t="shared" si="23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9"/>
        <v>0</v>
      </c>
      <c r="AI228" s="49">
        <f t="shared" si="20"/>
        <v>0</v>
      </c>
      <c r="AJ228" s="50">
        <f t="shared" si="27"/>
        <v>0</v>
      </c>
      <c r="AK228" s="51">
        <f t="shared" si="24"/>
        <v>0</v>
      </c>
      <c r="AL228" s="52">
        <f>AO228+AQ228-[2]Sheet1!$AH229</f>
        <v>0</v>
      </c>
      <c r="AM228" s="52">
        <f t="shared" si="26"/>
        <v>0</v>
      </c>
      <c r="AN228" s="51">
        <f t="shared" si="22"/>
        <v>0</v>
      </c>
      <c r="AO228" s="52"/>
      <c r="AP228" s="51" t="str">
        <f t="shared" si="23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9"/>
        <v>0</v>
      </c>
      <c r="AI229" s="49">
        <f t="shared" si="20"/>
        <v>0</v>
      </c>
      <c r="AJ229" s="50">
        <f t="shared" si="27"/>
        <v>0</v>
      </c>
      <c r="AK229" s="51">
        <f t="shared" si="24"/>
        <v>0</v>
      </c>
      <c r="AL229" s="52">
        <f>AO229+AQ229-[2]Sheet1!$AH230</f>
        <v>0</v>
      </c>
      <c r="AM229" s="52">
        <f t="shared" si="26"/>
        <v>0</v>
      </c>
      <c r="AN229" s="51">
        <f t="shared" si="22"/>
        <v>0</v>
      </c>
      <c r="AO229" s="52"/>
      <c r="AP229" s="51" t="str">
        <f t="shared" si="23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9"/>
        <v>0</v>
      </c>
      <c r="AI230" s="49">
        <f t="shared" si="20"/>
        <v>0</v>
      </c>
      <c r="AJ230" s="50">
        <f t="shared" si="27"/>
        <v>0</v>
      </c>
      <c r="AK230" s="51">
        <f t="shared" si="24"/>
        <v>0</v>
      </c>
      <c r="AL230" s="52">
        <f>AO230+AQ230-[2]Sheet1!$AH231</f>
        <v>0</v>
      </c>
      <c r="AM230" s="52">
        <f t="shared" si="26"/>
        <v>0</v>
      </c>
      <c r="AN230" s="51">
        <f t="shared" si="22"/>
        <v>0</v>
      </c>
      <c r="AO230" s="52"/>
      <c r="AP230" s="51" t="str">
        <f t="shared" si="23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9"/>
        <v>0</v>
      </c>
      <c r="AI231" s="49">
        <f t="shared" si="20"/>
        <v>0</v>
      </c>
      <c r="AJ231" s="50">
        <f t="shared" si="27"/>
        <v>0</v>
      </c>
      <c r="AK231" s="51">
        <f t="shared" si="24"/>
        <v>0</v>
      </c>
      <c r="AL231" s="52">
        <f>AO231+AQ231-[2]Sheet1!$AH232</f>
        <v>0</v>
      </c>
      <c r="AM231" s="52">
        <f t="shared" si="26"/>
        <v>0</v>
      </c>
      <c r="AN231" s="51">
        <f t="shared" si="22"/>
        <v>0</v>
      </c>
      <c r="AO231" s="52"/>
      <c r="AP231" s="51" t="str">
        <f t="shared" si="23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9"/>
        <v>0</v>
      </c>
      <c r="AI232" s="49">
        <f t="shared" si="20"/>
        <v>0</v>
      </c>
      <c r="AJ232" s="50">
        <f t="shared" si="27"/>
        <v>0</v>
      </c>
      <c r="AK232" s="51">
        <f t="shared" si="24"/>
        <v>0</v>
      </c>
      <c r="AL232" s="52">
        <f>AO232+AQ232-[2]Sheet1!$AH233</f>
        <v>0</v>
      </c>
      <c r="AM232" s="52">
        <f t="shared" si="26"/>
        <v>0</v>
      </c>
      <c r="AN232" s="51">
        <f t="shared" si="22"/>
        <v>0</v>
      </c>
      <c r="AO232" s="52"/>
      <c r="AP232" s="51" t="str">
        <f t="shared" si="23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9"/>
        <v>0</v>
      </c>
      <c r="AI233" s="49">
        <f t="shared" si="20"/>
        <v>0</v>
      </c>
      <c r="AJ233" s="50">
        <f t="shared" si="27"/>
        <v>0</v>
      </c>
      <c r="AK233" s="51">
        <f t="shared" si="24"/>
        <v>0</v>
      </c>
      <c r="AL233" s="52">
        <f>AO233+AQ233-[2]Sheet1!$AH234</f>
        <v>0</v>
      </c>
      <c r="AM233" s="52">
        <f t="shared" si="26"/>
        <v>0</v>
      </c>
      <c r="AN233" s="51">
        <f t="shared" si="22"/>
        <v>0</v>
      </c>
      <c r="AO233" s="52"/>
      <c r="AP233" s="51" t="str">
        <f t="shared" si="23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9"/>
        <v>0</v>
      </c>
      <c r="AI234" s="49">
        <f t="shared" si="20"/>
        <v>0</v>
      </c>
      <c r="AJ234" s="50">
        <f t="shared" si="27"/>
        <v>0</v>
      </c>
      <c r="AK234" s="51">
        <f t="shared" si="24"/>
        <v>0</v>
      </c>
      <c r="AL234" s="52">
        <f>AO234+AQ234-[2]Sheet1!$AH235</f>
        <v>0</v>
      </c>
      <c r="AM234" s="52">
        <f t="shared" si="26"/>
        <v>0</v>
      </c>
      <c r="AN234" s="51">
        <f t="shared" si="22"/>
        <v>0</v>
      </c>
      <c r="AO234" s="52"/>
      <c r="AP234" s="51" t="str">
        <f t="shared" si="23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9"/>
        <v>0</v>
      </c>
      <c r="AI235" s="49">
        <f t="shared" si="20"/>
        <v>0</v>
      </c>
      <c r="AJ235" s="50">
        <f t="shared" si="27"/>
        <v>0</v>
      </c>
      <c r="AK235" s="51">
        <f t="shared" si="24"/>
        <v>0</v>
      </c>
      <c r="AL235" s="52">
        <f>AO235+AQ235-[2]Sheet1!$AH236</f>
        <v>0</v>
      </c>
      <c r="AM235" s="52">
        <f t="shared" si="26"/>
        <v>0</v>
      </c>
      <c r="AN235" s="51">
        <f t="shared" si="22"/>
        <v>0</v>
      </c>
      <c r="AO235" s="52"/>
      <c r="AP235" s="51" t="str">
        <f t="shared" si="23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9"/>
        <v>0</v>
      </c>
      <c r="AI236" s="49">
        <f t="shared" si="20"/>
        <v>0</v>
      </c>
      <c r="AJ236" s="50">
        <f t="shared" si="27"/>
        <v>0</v>
      </c>
      <c r="AK236" s="51">
        <f t="shared" si="24"/>
        <v>0</v>
      </c>
      <c r="AL236" s="52">
        <f>AO236+AQ236-[2]Sheet1!$AH237</f>
        <v>0</v>
      </c>
      <c r="AM236" s="52">
        <f t="shared" si="26"/>
        <v>0</v>
      </c>
      <c r="AN236" s="51">
        <f t="shared" si="22"/>
        <v>0</v>
      </c>
      <c r="AO236" s="52"/>
      <c r="AP236" s="51" t="str">
        <f t="shared" si="23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9"/>
        <v>0</v>
      </c>
      <c r="AI237" s="49">
        <f t="shared" si="20"/>
        <v>0</v>
      </c>
      <c r="AJ237" s="50">
        <f t="shared" si="27"/>
        <v>0</v>
      </c>
      <c r="AK237" s="51">
        <f t="shared" si="24"/>
        <v>0</v>
      </c>
      <c r="AL237" s="52">
        <f>AO237+AQ237-[2]Sheet1!$AH238</f>
        <v>0</v>
      </c>
      <c r="AM237" s="52">
        <f t="shared" si="26"/>
        <v>0</v>
      </c>
      <c r="AN237" s="51">
        <f t="shared" si="22"/>
        <v>0</v>
      </c>
      <c r="AO237" s="52"/>
      <c r="AP237" s="51" t="str">
        <f t="shared" si="23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9"/>
        <v>0</v>
      </c>
      <c r="AI238" s="49">
        <f t="shared" si="20"/>
        <v>0</v>
      </c>
      <c r="AJ238" s="50">
        <f t="shared" si="27"/>
        <v>0</v>
      </c>
      <c r="AK238" s="51">
        <f t="shared" si="24"/>
        <v>0</v>
      </c>
      <c r="AL238" s="52">
        <f>AO238+AQ238-[2]Sheet1!$AH239</f>
        <v>0</v>
      </c>
      <c r="AM238" s="52">
        <f t="shared" si="26"/>
        <v>0</v>
      </c>
      <c r="AN238" s="51">
        <f t="shared" si="22"/>
        <v>0</v>
      </c>
      <c r="AO238" s="52"/>
      <c r="AP238" s="51" t="str">
        <f t="shared" si="23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9"/>
        <v>0</v>
      </c>
      <c r="AI239" s="49">
        <f t="shared" si="20"/>
        <v>0</v>
      </c>
      <c r="AJ239" s="50">
        <f t="shared" si="27"/>
        <v>0</v>
      </c>
      <c r="AK239" s="51">
        <f t="shared" si="24"/>
        <v>0</v>
      </c>
      <c r="AL239" s="52">
        <f>AO239+AQ239-[2]Sheet1!$AH240</f>
        <v>0</v>
      </c>
      <c r="AM239" s="52">
        <f t="shared" si="26"/>
        <v>0</v>
      </c>
      <c r="AN239" s="51">
        <f t="shared" si="22"/>
        <v>0</v>
      </c>
      <c r="AO239" s="52"/>
      <c r="AP239" s="51" t="str">
        <f t="shared" si="23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9"/>
        <v>1</v>
      </c>
      <c r="AI240" s="56">
        <f t="shared" si="20"/>
        <v>0</v>
      </c>
      <c r="AJ240" s="57">
        <f>AH240-AI240</f>
        <v>1</v>
      </c>
      <c r="AK240" s="58">
        <f t="shared" si="24"/>
        <v>0.15</v>
      </c>
      <c r="AL240" s="59">
        <f>AO240+AQ240-[2]Sheet1!$AH241</f>
        <v>0</v>
      </c>
      <c r="AM240" s="59">
        <f t="shared" si="26"/>
        <v>-1</v>
      </c>
      <c r="AN240" s="58">
        <f t="shared" si="22"/>
        <v>0</v>
      </c>
      <c r="AO240" s="59"/>
      <c r="AP240" s="58">
        <f t="shared" si="23"/>
        <v>-0.15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9"/>
        <v>22</v>
      </c>
      <c r="AI241" s="56">
        <f t="shared" si="20"/>
        <v>0</v>
      </c>
      <c r="AJ241" s="57">
        <f t="shared" ref="AJ241:AJ264" si="28">AH241-AI241</f>
        <v>22</v>
      </c>
      <c r="AK241" s="58">
        <f>AH241*AG241/1000</f>
        <v>16.5</v>
      </c>
      <c r="AL241" s="59">
        <f>AO241+AQ241-[2]Sheet1!$AH242</f>
        <v>0</v>
      </c>
      <c r="AM241" s="59">
        <f t="shared" si="26"/>
        <v>-22</v>
      </c>
      <c r="AN241" s="58">
        <f t="shared" si="22"/>
        <v>0</v>
      </c>
      <c r="AO241" s="59"/>
      <c r="AP241" s="58">
        <f t="shared" si="23"/>
        <v>-16.5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9"/>
        <v>11</v>
      </c>
      <c r="AI242" s="56">
        <f t="shared" si="20"/>
        <v>0</v>
      </c>
      <c r="AJ242" s="57">
        <f t="shared" si="28"/>
        <v>11</v>
      </c>
      <c r="AK242" s="58">
        <f t="shared" ref="AK242:AK267" si="29">AH242*AG242/1000</f>
        <v>44</v>
      </c>
      <c r="AL242" s="59">
        <f>AO242+AQ242-[2]Sheet1!$AH243</f>
        <v>0</v>
      </c>
      <c r="AM242" s="59">
        <f t="shared" si="26"/>
        <v>-11</v>
      </c>
      <c r="AN242" s="58">
        <f t="shared" si="22"/>
        <v>0</v>
      </c>
      <c r="AO242" s="59"/>
      <c r="AP242" s="58">
        <f t="shared" si="23"/>
        <v>-44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9"/>
        <v>0</v>
      </c>
      <c r="AI243" s="56">
        <f t="shared" si="20"/>
        <v>0</v>
      </c>
      <c r="AJ243" s="57">
        <f t="shared" si="28"/>
        <v>0</v>
      </c>
      <c r="AK243" s="58">
        <f t="shared" si="29"/>
        <v>0</v>
      </c>
      <c r="AL243" s="59">
        <f>AO243+AQ243-[2]Sheet1!$AH244</f>
        <v>0</v>
      </c>
      <c r="AM243" s="59">
        <f t="shared" si="26"/>
        <v>0</v>
      </c>
      <c r="AN243" s="58">
        <f t="shared" si="22"/>
        <v>0</v>
      </c>
      <c r="AO243" s="59"/>
      <c r="AP243" s="58" t="str">
        <f t="shared" si="23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9"/>
        <v>0</v>
      </c>
      <c r="AI244" s="56">
        <f t="shared" si="20"/>
        <v>0</v>
      </c>
      <c r="AJ244" s="57">
        <f t="shared" si="28"/>
        <v>0</v>
      </c>
      <c r="AK244" s="58">
        <f t="shared" si="29"/>
        <v>0</v>
      </c>
      <c r="AL244" s="59">
        <f>AO244+AQ244-[2]Sheet1!$AH245</f>
        <v>0</v>
      </c>
      <c r="AM244" s="59">
        <f t="shared" si="26"/>
        <v>0</v>
      </c>
      <c r="AN244" s="58">
        <f t="shared" si="22"/>
        <v>0</v>
      </c>
      <c r="AO244" s="59"/>
      <c r="AP244" s="58" t="str">
        <f t="shared" si="23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9"/>
        <v>0</v>
      </c>
      <c r="AI245" s="56">
        <f t="shared" si="20"/>
        <v>0</v>
      </c>
      <c r="AJ245" s="57">
        <f t="shared" si="28"/>
        <v>0</v>
      </c>
      <c r="AK245" s="58">
        <f t="shared" si="29"/>
        <v>0</v>
      </c>
      <c r="AL245" s="59">
        <f>AO245+AQ245-[2]Sheet1!$AH246</f>
        <v>0</v>
      </c>
      <c r="AM245" s="59">
        <f t="shared" si="26"/>
        <v>0</v>
      </c>
      <c r="AN245" s="58">
        <f t="shared" si="22"/>
        <v>0</v>
      </c>
      <c r="AO245" s="59"/>
      <c r="AP245" s="58" t="str">
        <f t="shared" si="23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9"/>
        <v>0</v>
      </c>
      <c r="AI246" s="56">
        <f t="shared" si="20"/>
        <v>0</v>
      </c>
      <c r="AJ246" s="57">
        <f t="shared" si="28"/>
        <v>0</v>
      </c>
      <c r="AK246" s="58">
        <f t="shared" si="29"/>
        <v>0</v>
      </c>
      <c r="AL246" s="59">
        <f>AO246+AQ246-[2]Sheet1!$AH247</f>
        <v>0</v>
      </c>
      <c r="AM246" s="59">
        <f t="shared" si="26"/>
        <v>0</v>
      </c>
      <c r="AN246" s="58">
        <f t="shared" si="22"/>
        <v>0</v>
      </c>
      <c r="AO246" s="59"/>
      <c r="AP246" s="58" t="str">
        <f t="shared" si="23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9"/>
        <v>0</v>
      </c>
      <c r="AI247" s="56">
        <f t="shared" si="20"/>
        <v>0</v>
      </c>
      <c r="AJ247" s="57">
        <f t="shared" si="28"/>
        <v>0</v>
      </c>
      <c r="AK247" s="58">
        <f t="shared" si="29"/>
        <v>0</v>
      </c>
      <c r="AL247" s="59">
        <f>AO247+AQ247-[2]Sheet1!$AH248</f>
        <v>0</v>
      </c>
      <c r="AM247" s="59">
        <f t="shared" si="26"/>
        <v>0</v>
      </c>
      <c r="AN247" s="58">
        <f t="shared" si="22"/>
        <v>0</v>
      </c>
      <c r="AO247" s="59"/>
      <c r="AP247" s="58" t="str">
        <f t="shared" si="23"/>
        <v/>
      </c>
      <c r="AQ247" s="59"/>
      <c r="AR247" s="22">
        <v>42</v>
      </c>
    </row>
    <row r="248" spans="27:44" ht="22.2" customHeight="1">
      <c r="AA248" s="53"/>
      <c r="AB248" s="53"/>
      <c r="AC248" s="54" t="s">
        <v>41</v>
      </c>
      <c r="AE248" s="53"/>
      <c r="AF248" s="53" t="s">
        <v>56</v>
      </c>
      <c r="AG248" s="53">
        <v>150</v>
      </c>
      <c r="AH248" s="55">
        <f t="shared" si="19"/>
        <v>0</v>
      </c>
      <c r="AI248" s="56">
        <f t="shared" si="20"/>
        <v>0</v>
      </c>
      <c r="AJ248" s="57">
        <f t="shared" si="28"/>
        <v>0</v>
      </c>
      <c r="AK248" s="58">
        <f t="shared" si="29"/>
        <v>0</v>
      </c>
      <c r="AL248" s="59">
        <f>AO248+AQ248-[2]Sheet1!$AH249</f>
        <v>0</v>
      </c>
      <c r="AM248" s="59">
        <f t="shared" si="26"/>
        <v>0</v>
      </c>
      <c r="AN248" s="58">
        <f t="shared" si="22"/>
        <v>0</v>
      </c>
      <c r="AO248" s="59"/>
      <c r="AP248" s="58" t="str">
        <f t="shared" si="23"/>
        <v/>
      </c>
      <c r="AQ248" s="59"/>
      <c r="AR248" s="22">
        <v>30</v>
      </c>
    </row>
    <row r="249" spans="27:44" ht="22.2" customHeight="1">
      <c r="AA249" s="53"/>
      <c r="AB249" s="53"/>
      <c r="AC249" s="54" t="s">
        <v>41</v>
      </c>
      <c r="AE249" s="53"/>
      <c r="AF249" s="53" t="s">
        <v>56</v>
      </c>
      <c r="AG249" s="53">
        <v>750</v>
      </c>
      <c r="AH249" s="55">
        <f t="shared" si="19"/>
        <v>0</v>
      </c>
      <c r="AI249" s="56">
        <f t="shared" si="20"/>
        <v>0</v>
      </c>
      <c r="AJ249" s="57">
        <f t="shared" si="28"/>
        <v>0</v>
      </c>
      <c r="AK249" s="58">
        <f t="shared" si="29"/>
        <v>0</v>
      </c>
      <c r="AL249" s="59">
        <f>AO249+AQ249-[2]Sheet1!$AH250</f>
        <v>0</v>
      </c>
      <c r="AM249" s="59">
        <f t="shared" si="26"/>
        <v>0</v>
      </c>
      <c r="AN249" s="58">
        <f t="shared" si="22"/>
        <v>0</v>
      </c>
      <c r="AO249" s="59"/>
      <c r="AP249" s="58" t="str">
        <f t="shared" si="23"/>
        <v/>
      </c>
      <c r="AQ249" s="59"/>
      <c r="AR249" s="22">
        <v>20</v>
      </c>
    </row>
    <row r="250" spans="27:44" ht="22.2" customHeight="1">
      <c r="AA250" s="53"/>
      <c r="AB250" s="53"/>
      <c r="AC250" s="54" t="s">
        <v>41</v>
      </c>
      <c r="AE250" s="53"/>
      <c r="AF250" s="53" t="s">
        <v>56</v>
      </c>
      <c r="AG250" s="53">
        <v>4000</v>
      </c>
      <c r="AH250" s="55">
        <f t="shared" si="19"/>
        <v>0</v>
      </c>
      <c r="AI250" s="56">
        <f t="shared" si="20"/>
        <v>0</v>
      </c>
      <c r="AJ250" s="57">
        <f t="shared" si="28"/>
        <v>0</v>
      </c>
      <c r="AK250" s="58">
        <f t="shared" si="29"/>
        <v>0</v>
      </c>
      <c r="AL250" s="59">
        <f>AO250+AQ250-[2]Sheet1!$AH251</f>
        <v>0</v>
      </c>
      <c r="AM250" s="59">
        <f t="shared" si="26"/>
        <v>0</v>
      </c>
      <c r="AN250" s="58">
        <f t="shared" si="22"/>
        <v>0</v>
      </c>
      <c r="AO250" s="59"/>
      <c r="AP250" s="58" t="str">
        <f t="shared" si="23"/>
        <v/>
      </c>
      <c r="AQ250" s="59"/>
      <c r="AR250" s="22">
        <v>42</v>
      </c>
    </row>
    <row r="251" spans="27:44" ht="22.2" customHeight="1">
      <c r="AA251" s="53">
        <v>5511.1</v>
      </c>
      <c r="AB251" s="53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9"/>
        <v>1</v>
      </c>
      <c r="AI251" s="56">
        <f t="shared" si="20"/>
        <v>0</v>
      </c>
      <c r="AJ251" s="57">
        <f t="shared" si="28"/>
        <v>1</v>
      </c>
      <c r="AK251" s="58">
        <f t="shared" si="29"/>
        <v>0.15</v>
      </c>
      <c r="AL251" s="59">
        <f>AO251+AQ251-[2]Sheet1!$AH252</f>
        <v>0</v>
      </c>
      <c r="AM251" s="59">
        <f t="shared" si="26"/>
        <v>-1</v>
      </c>
      <c r="AN251" s="58">
        <f t="shared" si="22"/>
        <v>0</v>
      </c>
      <c r="AO251" s="59"/>
      <c r="AP251" s="58">
        <f t="shared" si="23"/>
        <v>-0.15</v>
      </c>
      <c r="AQ251" s="59"/>
      <c r="AR251" s="22">
        <v>20</v>
      </c>
    </row>
    <row r="252" spans="27:44" ht="22.2" customHeight="1">
      <c r="AA252" s="53">
        <v>5511.2</v>
      </c>
      <c r="AB252" s="53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9"/>
        <v>47</v>
      </c>
      <c r="AI252" s="56">
        <f t="shared" si="20"/>
        <v>0</v>
      </c>
      <c r="AJ252" s="57">
        <f t="shared" si="28"/>
        <v>47</v>
      </c>
      <c r="AK252" s="58">
        <f t="shared" si="29"/>
        <v>35.25</v>
      </c>
      <c r="AL252" s="59">
        <f>AO252+AQ252-[2]Sheet1!$AH253</f>
        <v>0</v>
      </c>
      <c r="AM252" s="59">
        <f t="shared" si="26"/>
        <v>-47</v>
      </c>
      <c r="AN252" s="58">
        <f t="shared" si="22"/>
        <v>0</v>
      </c>
      <c r="AO252" s="59"/>
      <c r="AP252" s="58">
        <f t="shared" si="23"/>
        <v>-35.25</v>
      </c>
      <c r="AQ252" s="59"/>
      <c r="AR252" s="22">
        <v>36</v>
      </c>
    </row>
    <row r="253" spans="27:44" ht="22.2" customHeight="1">
      <c r="AA253" s="53">
        <v>5511.11</v>
      </c>
      <c r="AB253" s="53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9"/>
        <v>7</v>
      </c>
      <c r="AI253" s="56">
        <f t="shared" si="20"/>
        <v>0</v>
      </c>
      <c r="AJ253" s="57">
        <f t="shared" si="28"/>
        <v>7</v>
      </c>
      <c r="AK253" s="58">
        <f t="shared" si="29"/>
        <v>1.05</v>
      </c>
      <c r="AL253" s="59">
        <f>AO253+AQ253-[2]Sheet1!$AH254</f>
        <v>0</v>
      </c>
      <c r="AM253" s="59">
        <f t="shared" si="26"/>
        <v>-7</v>
      </c>
      <c r="AN253" s="58">
        <f t="shared" si="22"/>
        <v>0</v>
      </c>
      <c r="AO253" s="59"/>
      <c r="AP253" s="58">
        <f t="shared" si="23"/>
        <v>-1.05</v>
      </c>
      <c r="AQ253" s="59"/>
      <c r="AR253" s="22">
        <v>20</v>
      </c>
    </row>
    <row r="254" spans="27:44" ht="22.2" customHeight="1">
      <c r="AA254" s="53">
        <v>5511.22</v>
      </c>
      <c r="AB254" s="53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9"/>
        <v>3</v>
      </c>
      <c r="AI254" s="56">
        <f t="shared" si="20"/>
        <v>0</v>
      </c>
      <c r="AJ254" s="57">
        <f t="shared" si="28"/>
        <v>3</v>
      </c>
      <c r="AK254" s="58">
        <f t="shared" si="29"/>
        <v>2.25</v>
      </c>
      <c r="AL254" s="59">
        <f>AO254+AQ254-[2]Sheet1!$AH255</f>
        <v>0</v>
      </c>
      <c r="AM254" s="59">
        <f t="shared" si="26"/>
        <v>-3</v>
      </c>
      <c r="AN254" s="58">
        <f t="shared" si="22"/>
        <v>0</v>
      </c>
      <c r="AO254" s="59"/>
      <c r="AP254" s="58">
        <f t="shared" si="23"/>
        <v>-2.25</v>
      </c>
      <c r="AQ254" s="59"/>
      <c r="AR254" s="22">
        <v>36</v>
      </c>
    </row>
    <row r="255" spans="27:44" ht="22.2" customHeight="1">
      <c r="AA255" s="53">
        <v>5513.1</v>
      </c>
      <c r="AB255" s="53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9"/>
        <v>0</v>
      </c>
      <c r="AI255" s="56">
        <f t="shared" si="20"/>
        <v>0</v>
      </c>
      <c r="AJ255" s="57">
        <f t="shared" si="28"/>
        <v>0</v>
      </c>
      <c r="AK255" s="58">
        <f t="shared" si="29"/>
        <v>0</v>
      </c>
      <c r="AL255" s="59">
        <f>AO255+AQ255-[2]Sheet1!$AH256</f>
        <v>0</v>
      </c>
      <c r="AM255" s="59">
        <f t="shared" si="26"/>
        <v>0</v>
      </c>
      <c r="AN255" s="58">
        <f t="shared" si="22"/>
        <v>0</v>
      </c>
      <c r="AO255" s="59"/>
      <c r="AP255" s="58" t="str">
        <f t="shared" si="23"/>
        <v/>
      </c>
      <c r="AQ255" s="59"/>
      <c r="AR255" s="22">
        <v>20</v>
      </c>
    </row>
    <row r="256" spans="27:44" ht="22.2" customHeight="1">
      <c r="AA256" s="53">
        <v>5513.2</v>
      </c>
      <c r="AB256" s="53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9"/>
        <v>0</v>
      </c>
      <c r="AI256" s="56">
        <f t="shared" si="20"/>
        <v>0</v>
      </c>
      <c r="AJ256" s="57">
        <f t="shared" si="28"/>
        <v>0</v>
      </c>
      <c r="AK256" s="58">
        <f t="shared" si="29"/>
        <v>0</v>
      </c>
      <c r="AL256" s="59">
        <f>AO256+AQ256-[2]Sheet1!$AH257</f>
        <v>0</v>
      </c>
      <c r="AM256" s="59">
        <f t="shared" si="26"/>
        <v>0</v>
      </c>
      <c r="AN256" s="58">
        <f t="shared" si="22"/>
        <v>0</v>
      </c>
      <c r="AO256" s="59"/>
      <c r="AP256" s="58" t="str">
        <f t="shared" si="23"/>
        <v/>
      </c>
      <c r="AQ256" s="59"/>
      <c r="AR256" s="22">
        <v>36</v>
      </c>
    </row>
    <row r="257" spans="27:44" ht="22.2" customHeight="1">
      <c r="AA257" s="53">
        <v>5517.1</v>
      </c>
      <c r="AB257" s="53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9"/>
        <v>0</v>
      </c>
      <c r="AI257" s="56">
        <f t="shared" si="20"/>
        <v>0</v>
      </c>
      <c r="AJ257" s="57">
        <f t="shared" si="28"/>
        <v>0</v>
      </c>
      <c r="AK257" s="58">
        <f t="shared" si="29"/>
        <v>0</v>
      </c>
      <c r="AL257" s="59">
        <f>AO257+AQ257-[2]Sheet1!$AH258</f>
        <v>0</v>
      </c>
      <c r="AM257" s="59">
        <f t="shared" si="26"/>
        <v>0</v>
      </c>
      <c r="AN257" s="58">
        <f t="shared" si="22"/>
        <v>0</v>
      </c>
      <c r="AO257" s="59"/>
      <c r="AP257" s="58" t="str">
        <f t="shared" si="23"/>
        <v/>
      </c>
      <c r="AQ257" s="59"/>
      <c r="AR257" s="22">
        <v>20</v>
      </c>
    </row>
    <row r="258" spans="27:44" ht="22.2" customHeight="1">
      <c r="AA258" s="53">
        <v>5517.2</v>
      </c>
      <c r="AB258" s="53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9"/>
        <v>0</v>
      </c>
      <c r="AI258" s="56">
        <f t="shared" si="20"/>
        <v>0</v>
      </c>
      <c r="AJ258" s="57">
        <f t="shared" si="28"/>
        <v>0</v>
      </c>
      <c r="AK258" s="58">
        <f t="shared" si="29"/>
        <v>0</v>
      </c>
      <c r="AL258" s="59">
        <f>AO258+AQ258-[2]Sheet1!$AH259</f>
        <v>0</v>
      </c>
      <c r="AM258" s="59">
        <f t="shared" si="26"/>
        <v>0</v>
      </c>
      <c r="AN258" s="58">
        <f t="shared" si="22"/>
        <v>0</v>
      </c>
      <c r="AO258" s="59"/>
      <c r="AP258" s="58" t="str">
        <f t="shared" si="23"/>
        <v/>
      </c>
      <c r="AQ258" s="59"/>
      <c r="AR258" s="22">
        <v>36</v>
      </c>
    </row>
    <row r="259" spans="27:44" ht="22.2" customHeight="1">
      <c r="AA259" s="53">
        <v>5518.1</v>
      </c>
      <c r="AB259" s="53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9"/>
        <v>0</v>
      </c>
      <c r="AI259" s="56">
        <f t="shared" si="20"/>
        <v>0</v>
      </c>
      <c r="AJ259" s="57">
        <f t="shared" si="28"/>
        <v>0</v>
      </c>
      <c r="AK259" s="58">
        <f t="shared" si="29"/>
        <v>0</v>
      </c>
      <c r="AL259" s="59">
        <f>AO259+AQ259-[2]Sheet1!$AH260</f>
        <v>0</v>
      </c>
      <c r="AM259" s="59">
        <f t="shared" si="26"/>
        <v>0</v>
      </c>
      <c r="AN259" s="58">
        <f t="shared" si="22"/>
        <v>0</v>
      </c>
      <c r="AO259" s="59"/>
      <c r="AP259" s="58" t="str">
        <f t="shared" si="23"/>
        <v/>
      </c>
      <c r="AQ259" s="59"/>
      <c r="AR259" s="22">
        <v>20</v>
      </c>
    </row>
    <row r="260" spans="27:44" ht="22.2" customHeight="1">
      <c r="AA260" s="53">
        <v>5518.2</v>
      </c>
      <c r="AB260" s="53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9"/>
        <v>4</v>
      </c>
      <c r="AI260" s="56">
        <f t="shared" si="20"/>
        <v>0</v>
      </c>
      <c r="AJ260" s="57">
        <f t="shared" si="28"/>
        <v>4</v>
      </c>
      <c r="AK260" s="58">
        <f t="shared" si="29"/>
        <v>3</v>
      </c>
      <c r="AL260" s="59">
        <f>AO260+AQ260-[2]Sheet1!$AH261</f>
        <v>0</v>
      </c>
      <c r="AM260" s="59">
        <f t="shared" si="26"/>
        <v>-4</v>
      </c>
      <c r="AN260" s="58">
        <f t="shared" si="22"/>
        <v>0</v>
      </c>
      <c r="AO260" s="59"/>
      <c r="AP260" s="58">
        <f t="shared" si="23"/>
        <v>-3</v>
      </c>
      <c r="AQ260" s="59"/>
      <c r="AR260" s="22">
        <v>15</v>
      </c>
    </row>
    <row r="261" spans="27:44" ht="22.2" customHeight="1">
      <c r="AA261" s="53">
        <v>5518.3</v>
      </c>
      <c r="AB261" s="53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9"/>
        <v>7</v>
      </c>
      <c r="AI261" s="56">
        <f t="shared" si="20"/>
        <v>0</v>
      </c>
      <c r="AJ261" s="57">
        <f t="shared" si="28"/>
        <v>7</v>
      </c>
      <c r="AK261" s="58">
        <f t="shared" si="29"/>
        <v>28</v>
      </c>
      <c r="AL261" s="59">
        <f>AO261+AQ261-[2]Sheet1!$AH262</f>
        <v>0</v>
      </c>
      <c r="AM261" s="59">
        <f t="shared" si="26"/>
        <v>-7</v>
      </c>
      <c r="AN261" s="58">
        <f t="shared" si="22"/>
        <v>0</v>
      </c>
      <c r="AO261" s="59"/>
      <c r="AP261" s="58">
        <f t="shared" si="23"/>
        <v>-28</v>
      </c>
      <c r="AQ261" s="59"/>
      <c r="AR261" s="22">
        <v>42</v>
      </c>
    </row>
    <row r="262" spans="27:44" ht="22.2" customHeight="1">
      <c r="AA262" s="53">
        <v>5516.1</v>
      </c>
      <c r="AB262" s="53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9"/>
        <v>0</v>
      </c>
      <c r="AI262" s="56">
        <f t="shared" si="20"/>
        <v>0</v>
      </c>
      <c r="AJ262" s="57">
        <f t="shared" si="28"/>
        <v>0</v>
      </c>
      <c r="AK262" s="58">
        <f t="shared" si="29"/>
        <v>0</v>
      </c>
      <c r="AL262" s="59">
        <f>AO262+AQ262-[2]Sheet1!$AH263</f>
        <v>0</v>
      </c>
      <c r="AM262" s="59">
        <f t="shared" si="26"/>
        <v>0</v>
      </c>
      <c r="AN262" s="58">
        <f t="shared" si="22"/>
        <v>0</v>
      </c>
      <c r="AO262" s="59"/>
      <c r="AP262" s="58" t="str">
        <f t="shared" si="23"/>
        <v/>
      </c>
      <c r="AQ262" s="59"/>
      <c r="AR262" s="22">
        <v>15</v>
      </c>
    </row>
    <row r="263" spans="27:44" ht="22.2" customHeight="1">
      <c r="AA263" s="53">
        <v>5516.2</v>
      </c>
      <c r="AB263" s="53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9"/>
        <v>0</v>
      </c>
      <c r="AI263" s="56">
        <f t="shared" si="20"/>
        <v>0</v>
      </c>
      <c r="AJ263" s="57">
        <f t="shared" si="28"/>
        <v>0</v>
      </c>
      <c r="AK263" s="58">
        <f t="shared" si="29"/>
        <v>0</v>
      </c>
      <c r="AL263" s="59">
        <f>AO263+AQ263-[2]Sheet1!$AH264</f>
        <v>0</v>
      </c>
      <c r="AM263" s="59">
        <f t="shared" si="26"/>
        <v>0</v>
      </c>
      <c r="AN263" s="58">
        <f t="shared" si="22"/>
        <v>0</v>
      </c>
      <c r="AO263" s="59"/>
      <c r="AP263" s="58" t="str">
        <f t="shared" si="23"/>
        <v/>
      </c>
      <c r="AQ263" s="59"/>
      <c r="AR263" s="22">
        <v>10</v>
      </c>
    </row>
    <row r="264" spans="27:44" ht="22.2" customHeight="1">
      <c r="AA264" s="53">
        <v>5516.3</v>
      </c>
      <c r="AB264" s="53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9"/>
        <v>0</v>
      </c>
      <c r="AI264" s="56">
        <f t="shared" si="20"/>
        <v>0</v>
      </c>
      <c r="AJ264" s="57">
        <f t="shared" si="28"/>
        <v>0</v>
      </c>
      <c r="AK264" s="58">
        <f t="shared" si="29"/>
        <v>0</v>
      </c>
      <c r="AL264" s="59">
        <f>AO264+AQ264-[2]Sheet1!$AH265</f>
        <v>0</v>
      </c>
      <c r="AM264" s="59">
        <f t="shared" si="26"/>
        <v>0</v>
      </c>
      <c r="AN264" s="58">
        <f t="shared" si="22"/>
        <v>0</v>
      </c>
      <c r="AO264" s="59"/>
      <c r="AP264" s="58" t="str">
        <f t="shared" si="23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9"/>
        <v>0</v>
      </c>
      <c r="AI265" s="61">
        <f t="shared" si="20"/>
        <v>0</v>
      </c>
      <c r="AJ265" s="61"/>
      <c r="AK265" s="64" t="e">
        <f t="shared" si="29"/>
        <v>#VALUE!</v>
      </c>
      <c r="AL265" s="64">
        <f>AO265+AQ265-[2]Sheet1!$AH266</f>
        <v>0</v>
      </c>
      <c r="AM265" s="64">
        <f t="shared" si="26"/>
        <v>0</v>
      </c>
      <c r="AN265" s="64" t="e">
        <f t="shared" si="22"/>
        <v>#VALUE!</v>
      </c>
      <c r="AO265" s="65"/>
      <c r="AP265" s="64" t="str">
        <f t="shared" si="23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9"/>
        <v>0</v>
      </c>
      <c r="AI266" s="61">
        <f t="shared" si="20"/>
        <v>0</v>
      </c>
      <c r="AJ266" s="61"/>
      <c r="AK266" s="64" t="e">
        <f t="shared" si="29"/>
        <v>#VALUE!</v>
      </c>
      <c r="AL266" s="64">
        <f>AO266+AQ266-[2]Sheet1!$AH267</f>
        <v>0</v>
      </c>
      <c r="AM266" s="64">
        <f t="shared" si="26"/>
        <v>0</v>
      </c>
      <c r="AN266" s="64" t="e">
        <f t="shared" si="22"/>
        <v>#VALUE!</v>
      </c>
      <c r="AO266" s="65"/>
      <c r="AP266" s="64" t="str">
        <f t="shared" si="23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0">SUMIF(O:O,AA267,P:P)</f>
        <v>0</v>
      </c>
      <c r="AI267" s="61">
        <f t="shared" ref="AI267" si="31">SUMIF(O:O,AA267,V:V)</f>
        <v>0</v>
      </c>
      <c r="AJ267" s="61"/>
      <c r="AK267" s="64" t="e">
        <f t="shared" si="29"/>
        <v>#VALUE!</v>
      </c>
      <c r="AL267" s="64">
        <f>AO267+AQ267-[2]Sheet1!$AH268</f>
        <v>0</v>
      </c>
      <c r="AM267" s="64">
        <f t="shared" si="26"/>
        <v>0</v>
      </c>
      <c r="AN267" s="64" t="e">
        <f t="shared" si="22"/>
        <v>#VALUE!</v>
      </c>
      <c r="AO267" s="65"/>
      <c r="AP267" s="64" t="str">
        <f t="shared" si="23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53">
    <mergeCell ref="AC33:AC34"/>
    <mergeCell ref="AB33:AB34"/>
    <mergeCell ref="AC23:AC25"/>
    <mergeCell ref="AB23:AB25"/>
    <mergeCell ref="AA23:AA25"/>
    <mergeCell ref="AC27:AC31"/>
    <mergeCell ref="AB27:AB31"/>
    <mergeCell ref="AA27:AA31"/>
    <mergeCell ref="AA33:AA34"/>
    <mergeCell ref="N16:N19"/>
    <mergeCell ref="AD16:AD19"/>
    <mergeCell ref="AC16:AC19"/>
    <mergeCell ref="AB16:AB19"/>
    <mergeCell ref="AA16:AA19"/>
    <mergeCell ref="G33:G34"/>
    <mergeCell ref="H33:H34"/>
    <mergeCell ref="I33:I34"/>
    <mergeCell ref="N33:N34"/>
    <mergeCell ref="M33:M34"/>
    <mergeCell ref="L33:L34"/>
    <mergeCell ref="N27:N31"/>
    <mergeCell ref="M27:M31"/>
    <mergeCell ref="L27:L31"/>
    <mergeCell ref="G23:G25"/>
    <mergeCell ref="I27:I31"/>
    <mergeCell ref="H27:H31"/>
    <mergeCell ref="G27:G31"/>
    <mergeCell ref="N23:N25"/>
    <mergeCell ref="M23:M25"/>
    <mergeCell ref="L23:L25"/>
    <mergeCell ref="I23:I25"/>
    <mergeCell ref="H23:H25"/>
    <mergeCell ref="M16:M19"/>
    <mergeCell ref="L16:L19"/>
    <mergeCell ref="I16:I19"/>
    <mergeCell ref="H16:H19"/>
    <mergeCell ref="G16:G19"/>
    <mergeCell ref="M9:M10"/>
    <mergeCell ref="N9:N10"/>
    <mergeCell ref="G9:G10"/>
    <mergeCell ref="H9:H10"/>
    <mergeCell ref="I9:I10"/>
    <mergeCell ref="L9:L10"/>
    <mergeCell ref="K9:K10"/>
    <mergeCell ref="A1:B1"/>
    <mergeCell ref="C1:D1"/>
    <mergeCell ref="E1:F1"/>
    <mergeCell ref="U1:V1"/>
    <mergeCell ref="N5:N8"/>
    <mergeCell ref="M5:M8"/>
    <mergeCell ref="L5:L8"/>
    <mergeCell ref="I5:I8"/>
    <mergeCell ref="H5:H8"/>
  </mergeCells>
  <conditionalFormatting sqref="G2:H2 AA2:AF16 Q2:Z26 H3:H5 G3:G9 G11:I16 G20:I23 AA20:AF23 AD24:AF25 H26:I26 G26:G27 AA26:AF27 R27:Z30 AD28:AF31 Q31:Z34 G32:N33 AA32:AF33 J34:K34 AD34:AF34 G35:N35 G36:AF200 J2:N3 J4:J26 O2:P10 K4:K9 H9 K11:P11 K12:N16 O12:P35 K17:K19 AE17:AF19 K20:N23 K24:K25 K26:N26">
    <cfRule type="expression" dxfId="105" priority="67">
      <formula>$C2</formula>
    </cfRule>
  </conditionalFormatting>
  <conditionalFormatting sqref="G2:H2 AD2:AD16 J2:J26 Z2:Z200 H3 G3:G9 G11:I16 G20:I23 AD20:AD200 H26:I26 G26:G27 G32:J33 J34 G35:J200">
    <cfRule type="expression" dxfId="104" priority="68">
      <formula>$E2</formula>
    </cfRule>
  </conditionalFormatting>
  <conditionalFormatting sqref="J2:J31">
    <cfRule type="expression" dxfId="103" priority="1">
      <formula>$A2</formula>
    </cfRule>
  </conditionalFormatting>
  <conditionalFormatting sqref="J27:J31">
    <cfRule type="expression" dxfId="102" priority="3">
      <formula>$E27</formula>
    </cfRule>
  </conditionalFormatting>
  <conditionalFormatting sqref="J27:K31 H27 Q27:Q30 Q35:AE35">
    <cfRule type="expression" dxfId="101" priority="2">
      <formula>$C27</formula>
    </cfRule>
  </conditionalFormatting>
  <conditionalFormatting sqref="W2:W200">
    <cfRule type="expression" dxfId="100" priority="65">
      <formula>$AG2</formula>
    </cfRule>
  </conditionalFormatting>
  <conditionalFormatting sqref="Z2:Z200 AD20:AD200 G2:H2 AD2:AD16 H3 G3:G9 G11:I16 G20:I23 H26:I26 G26:G27 G32:J33 J34 G35:J200">
    <cfRule type="expression" dxfId="99" priority="66">
      <formula>$A2</formula>
    </cfRule>
  </conditionalFormatting>
  <conditionalFormatting sqref="AL203:AM203">
    <cfRule type="dataBar" priority="30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{82419425-C5DC-47A7-984A-C624C2E71054}</x14:id>
        </ext>
      </extLst>
    </cfRule>
  </conditionalFormatting>
  <conditionalFormatting sqref="AL204:AM204">
    <cfRule type="dataBar" priority="29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{FA844D1B-0F23-4301-90EA-24C12835BDE6}</x14:id>
        </ext>
      </extLst>
    </cfRule>
  </conditionalFormatting>
  <conditionalFormatting sqref="AL205:AM205">
    <cfRule type="dataBar" priority="28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{50F59096-E9A0-41EA-9C82-52032219A0EB}</x14:id>
        </ext>
      </extLst>
    </cfRule>
  </conditionalFormatting>
  <conditionalFormatting sqref="AL206:AM206">
    <cfRule type="dataBar" priority="27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{9614034A-2F50-4CF0-B3FB-3349F531CED0}</x14:id>
        </ext>
      </extLst>
    </cfRule>
  </conditionalFormatting>
  <conditionalFormatting sqref="AL207:AM207">
    <cfRule type="dataBar" priority="26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{F9643F4D-FA92-4C5B-A3BD-775A9574ECB1}</x14:id>
        </ext>
      </extLst>
    </cfRule>
  </conditionalFormatting>
  <conditionalFormatting sqref="AL208:AM208">
    <cfRule type="dataBar" priority="25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{FC538B00-EBA8-44A3-AA78-6B134F33820E}</x14:id>
        </ext>
      </extLst>
    </cfRule>
  </conditionalFormatting>
  <conditionalFormatting sqref="AL209:AM209">
    <cfRule type="dataBar" priority="24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{15172A02-90B5-46CB-9212-424C275AC191}</x14:id>
        </ext>
      </extLst>
    </cfRule>
  </conditionalFormatting>
  <conditionalFormatting sqref="AL210:AM210">
    <cfRule type="dataBar" priority="23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{7D7D588C-531F-45F6-9107-5B8049EB7D8E}</x14:id>
        </ext>
      </extLst>
    </cfRule>
  </conditionalFormatting>
  <conditionalFormatting sqref="AL211:AM211">
    <cfRule type="dataBar" priority="22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{D7D33FF0-28A9-49A4-AF75-C5F8A699810F}</x14:id>
        </ext>
      </extLst>
    </cfRule>
  </conditionalFormatting>
  <conditionalFormatting sqref="AL212:AM212">
    <cfRule type="dataBar" priority="21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{982C1B90-DE9F-4BA7-BFF1-4B0FD7505A9D}</x14:id>
        </ext>
      </extLst>
    </cfRule>
  </conditionalFormatting>
  <conditionalFormatting sqref="AL213:AM213">
    <cfRule type="dataBar" priority="20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{3596F956-E124-4A9B-B5C7-8CBD1017076A}</x14:id>
        </ext>
      </extLst>
    </cfRule>
  </conditionalFormatting>
  <conditionalFormatting sqref="AL214:AM214">
    <cfRule type="dataBar" priority="19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{81E78BDD-EE02-4B21-BCE9-D628B143BE66}</x14:id>
        </ext>
      </extLst>
    </cfRule>
  </conditionalFormatting>
  <conditionalFormatting sqref="AL215:AM215">
    <cfRule type="dataBar" priority="18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{A41A1BE3-CE8B-4EED-9CA1-F780BA937FAA}</x14:id>
        </ext>
      </extLst>
    </cfRule>
  </conditionalFormatting>
  <conditionalFormatting sqref="AL216:AM216">
    <cfRule type="dataBar" priority="17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{E5ED7004-3025-4869-898B-123E62F0BF1E}</x14:id>
        </ext>
      </extLst>
    </cfRule>
  </conditionalFormatting>
  <conditionalFormatting sqref="AL217:AM217">
    <cfRule type="dataBar" priority="16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{F1268776-26D3-458C-AE8B-F4267F80121D}</x14:id>
        </ext>
      </extLst>
    </cfRule>
  </conditionalFormatting>
  <conditionalFormatting sqref="AL218:AM218">
    <cfRule type="dataBar" priority="15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{CB378ADC-14AA-433B-BD56-FB32A3D2FAC1}</x14:id>
        </ext>
      </extLst>
    </cfRule>
  </conditionalFormatting>
  <conditionalFormatting sqref="AL219:AM219">
    <cfRule type="dataBar" priority="14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{5ED91C48-B37F-400E-B9AD-CFFCCF906931}</x14:id>
        </ext>
      </extLst>
    </cfRule>
  </conditionalFormatting>
  <conditionalFormatting sqref="AL220:AM220">
    <cfRule type="dataBar" priority="13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{9A271979-96C1-4048-9EF5-2E6DF59AE7EB}</x14:id>
        </ext>
      </extLst>
    </cfRule>
  </conditionalFormatting>
  <conditionalFormatting sqref="AL221:AM221">
    <cfRule type="dataBar" priority="31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{7D67FA05-F47A-4923-932D-E0E8FF0D4D54}</x14:id>
        </ext>
      </extLst>
    </cfRule>
  </conditionalFormatting>
  <conditionalFormatting sqref="AL223:AM223">
    <cfRule type="dataBar" priority="32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{5EE958E3-BC41-499D-AA5C-67B0A3CDADBC}</x14:id>
        </ext>
      </extLst>
    </cfRule>
  </conditionalFormatting>
  <conditionalFormatting sqref="AL224:AM224">
    <cfRule type="dataBar" priority="33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{6E387BAB-4D11-4800-93EC-0003D9A419FD}</x14:id>
        </ext>
      </extLst>
    </cfRule>
  </conditionalFormatting>
  <conditionalFormatting sqref="AL225:AM225">
    <cfRule type="dataBar" priority="34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{471C9BFD-B3A4-4598-A415-AAC43B1D23FB}</x14:id>
        </ext>
      </extLst>
    </cfRule>
  </conditionalFormatting>
  <conditionalFormatting sqref="AL226:AM226">
    <cfRule type="dataBar" priority="35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{2D77B2E8-738C-4C26-9D35-08F93EABC1F9}</x14:id>
        </ext>
      </extLst>
    </cfRule>
  </conditionalFormatting>
  <conditionalFormatting sqref="AL227:AM227">
    <cfRule type="dataBar" priority="36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{35081EE9-A8F3-414E-B1D3-1E3412A31378}</x14:id>
        </ext>
      </extLst>
    </cfRule>
  </conditionalFormatting>
  <conditionalFormatting sqref="AL228:AM228">
    <cfRule type="dataBar" priority="37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{59CDE55A-A629-4379-A8DF-C3D7214867B3}</x14:id>
        </ext>
      </extLst>
    </cfRule>
  </conditionalFormatting>
  <conditionalFormatting sqref="AL229:AM229">
    <cfRule type="dataBar" priority="12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{F0729E02-AC20-479C-8041-638F93589355}</x14:id>
        </ext>
      </extLst>
    </cfRule>
  </conditionalFormatting>
  <conditionalFormatting sqref="AL230:AM230">
    <cfRule type="dataBar" priority="11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{86DF743D-8402-4D82-AAE1-886B52AD3C23}</x14:id>
        </ext>
      </extLst>
    </cfRule>
  </conditionalFormatting>
  <conditionalFormatting sqref="AL231:AM231">
    <cfRule type="dataBar" priority="10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{9499D6AB-FF63-41D4-BD5D-81831955C6A6}</x14:id>
        </ext>
      </extLst>
    </cfRule>
  </conditionalFormatting>
  <conditionalFormatting sqref="AL232:AM232">
    <cfRule type="dataBar" priority="9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{A4B413D0-382A-46C0-AA13-86084A47CB12}</x14:id>
        </ext>
      </extLst>
    </cfRule>
  </conditionalFormatting>
  <conditionalFormatting sqref="AL233:AM233">
    <cfRule type="dataBar" priority="8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{EEF5899C-C265-4275-A48E-972EC239E225}</x14:id>
        </ext>
      </extLst>
    </cfRule>
  </conditionalFormatting>
  <conditionalFormatting sqref="AL234:AM234">
    <cfRule type="dataBar" priority="7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{129530AA-15C3-4482-943C-3ACB48C39D34}</x14:id>
        </ext>
      </extLst>
    </cfRule>
  </conditionalFormatting>
  <conditionalFormatting sqref="AL235:AM235">
    <cfRule type="dataBar" priority="38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{1D6B6C08-1465-49F3-A1C2-08A3CB1EB8CC}</x14:id>
        </ext>
      </extLst>
    </cfRule>
  </conditionalFormatting>
  <conditionalFormatting sqref="AL236:AM236">
    <cfRule type="dataBar" priority="39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{03181BE8-6C3C-4615-9C6C-09BE0CA5256F}</x14:id>
        </ext>
      </extLst>
    </cfRule>
  </conditionalFormatting>
  <conditionalFormatting sqref="AL237:AM237">
    <cfRule type="dataBar" priority="40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{B5F15D28-58B1-4879-92FE-C678C0E62B8D}</x14:id>
        </ext>
      </extLst>
    </cfRule>
  </conditionalFormatting>
  <conditionalFormatting sqref="AL238:AM238">
    <cfRule type="dataBar" priority="41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{06D0ABE7-13C5-4C2B-B1EF-9FB0A0ABDF90}</x14:id>
        </ext>
      </extLst>
    </cfRule>
  </conditionalFormatting>
  <conditionalFormatting sqref="AL239:AM239">
    <cfRule type="dataBar" priority="42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{ED40BCD2-B16B-49A3-BC9C-829CFB523FA1}</x14:id>
        </ext>
      </extLst>
    </cfRule>
  </conditionalFormatting>
  <conditionalFormatting sqref="AL240:AM240">
    <cfRule type="dataBar" priority="43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{A41020F6-23B8-4AAF-A729-AD76BB021D01}</x14:id>
        </ext>
      </extLst>
    </cfRule>
  </conditionalFormatting>
  <conditionalFormatting sqref="AL241:AM241">
    <cfRule type="dataBar" priority="44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{5A79E126-3523-4C0A-9D64-E107D856B52F}</x14:id>
        </ext>
      </extLst>
    </cfRule>
  </conditionalFormatting>
  <conditionalFormatting sqref="AL242:AM242">
    <cfRule type="dataBar" priority="45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{1FBB8743-66DA-4ADA-B913-C5FF8E41F29C}</x14:id>
        </ext>
      </extLst>
    </cfRule>
  </conditionalFormatting>
  <conditionalFormatting sqref="AL243:AM243">
    <cfRule type="dataBar" priority="46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{8AB1F022-368F-4A55-9F0E-D42D6C92A418}</x14:id>
        </ext>
      </extLst>
    </cfRule>
  </conditionalFormatting>
  <conditionalFormatting sqref="AL244:AM244">
    <cfRule type="dataBar" priority="47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{DC318AB5-56AD-419A-AB31-EDAA08607478}</x14:id>
        </ext>
      </extLst>
    </cfRule>
  </conditionalFormatting>
  <conditionalFormatting sqref="AL245:AM245">
    <cfRule type="dataBar" priority="48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{4117338C-1516-45E4-BC80-F0108B2B1E5A}</x14:id>
        </ext>
      </extLst>
    </cfRule>
  </conditionalFormatting>
  <conditionalFormatting sqref="AL246:AM246">
    <cfRule type="dataBar" priority="49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{08711359-92E6-4755-9BAB-DE30B580DEAD}</x14:id>
        </ext>
      </extLst>
    </cfRule>
  </conditionalFormatting>
  <conditionalFormatting sqref="AL247:AM247">
    <cfRule type="dataBar" priority="50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{CB5E3093-CB69-423E-A355-D4743C0EBC5D}</x14:id>
        </ext>
      </extLst>
    </cfRule>
  </conditionalFormatting>
  <conditionalFormatting sqref="AL248:AM248">
    <cfRule type="dataBar" priority="6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{E4B9A6A7-B51C-4B0E-B857-53DF851A1890}</x14:id>
        </ext>
      </extLst>
    </cfRule>
  </conditionalFormatting>
  <conditionalFormatting sqref="AL249:AM249">
    <cfRule type="dataBar" priority="51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{B386981D-E414-4A9C-9486-C47E4A80D695}</x14:id>
        </ext>
      </extLst>
    </cfRule>
  </conditionalFormatting>
  <conditionalFormatting sqref="AL250:AM250">
    <cfRule type="dataBar" priority="52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{A442D910-90FB-473D-8B54-516E77F1D58C}</x14:id>
        </ext>
      </extLst>
    </cfRule>
  </conditionalFormatting>
  <conditionalFormatting sqref="AL251:AM251">
    <cfRule type="dataBar" priority="53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{8A0E5059-3D1A-430C-A42C-DA6E4727D12C}</x14:id>
        </ext>
      </extLst>
    </cfRule>
  </conditionalFormatting>
  <conditionalFormatting sqref="AL252:AM252">
    <cfRule type="dataBar" priority="54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{62A69B28-41F4-4B87-A9DD-3D62C4A35142}</x14:id>
        </ext>
      </extLst>
    </cfRule>
  </conditionalFormatting>
  <conditionalFormatting sqref="AL253:AM253">
    <cfRule type="dataBar" priority="55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{DE7D0BB2-B9FC-44D2-BDB2-4A8079625C9A}</x14:id>
        </ext>
      </extLst>
    </cfRule>
  </conditionalFormatting>
  <conditionalFormatting sqref="AL254:AM254">
    <cfRule type="dataBar" priority="56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{C2C416A8-8119-4455-A25B-4ECDD3C48BD0}</x14:id>
        </ext>
      </extLst>
    </cfRule>
  </conditionalFormatting>
  <conditionalFormatting sqref="AL255:AM255">
    <cfRule type="dataBar" priority="57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{F48FF2D1-B0CF-42C7-BD53-D1571FC0FC4B}</x14:id>
        </ext>
      </extLst>
    </cfRule>
  </conditionalFormatting>
  <conditionalFormatting sqref="AL256:AM256">
    <cfRule type="dataBar" priority="58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{D896F76D-A226-4A22-A9C5-30588A456ACC}</x14:id>
        </ext>
      </extLst>
    </cfRule>
  </conditionalFormatting>
  <conditionalFormatting sqref="AL257:AM257">
    <cfRule type="dataBar" priority="59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{257C3FF9-86F5-438B-8864-5D6EC3864083}</x14:id>
        </ext>
      </extLst>
    </cfRule>
  </conditionalFormatting>
  <conditionalFormatting sqref="AL258:AM258">
    <cfRule type="dataBar" priority="5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{D0AA2222-2DC7-42D4-B83D-0C937FD566C9}</x14:id>
        </ext>
      </extLst>
    </cfRule>
  </conditionalFormatting>
  <conditionalFormatting sqref="AL259:AM259">
    <cfRule type="dataBar" priority="4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{CD173B0E-5AB6-49A3-A229-C9871D00EBC9}</x14:id>
        </ext>
      </extLst>
    </cfRule>
  </conditionalFormatting>
  <conditionalFormatting sqref="AL260:AM260">
    <cfRule type="dataBar" priority="60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{27199C9C-CDE7-4225-98CC-E18B0FE2941A}</x14:id>
        </ext>
      </extLst>
    </cfRule>
  </conditionalFormatting>
  <conditionalFormatting sqref="AL261:AM261">
    <cfRule type="dataBar" priority="61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{6BE5A28E-37D1-43EA-A73A-9786494B935B}</x14:id>
        </ext>
      </extLst>
    </cfRule>
  </conditionalFormatting>
  <conditionalFormatting sqref="AL262:AM262">
    <cfRule type="dataBar" priority="62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{5D12763A-3BDF-4557-9192-43E8EEB70F5D}</x14:id>
        </ext>
      </extLst>
    </cfRule>
  </conditionalFormatting>
  <conditionalFormatting sqref="AL263:AM263">
    <cfRule type="dataBar" priority="63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{0C270A09-C2F2-42E9-90E8-770D0A69EC86}</x14:id>
        </ext>
      </extLst>
    </cfRule>
  </conditionalFormatting>
  <conditionalFormatting sqref="AL264:AM264">
    <cfRule type="dataBar" priority="64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{5D6EBE78-B8AC-49E9-B4FA-991F0053614A}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419425-C5DC-47A7-984A-C624C2E71054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FA844D1B-0F23-4301-90EA-24C12835BDE6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50F59096-E9A0-41EA-9C82-52032219A0EB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9614034A-2F50-4CF0-B3FB-3349F531CED0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F9643F4D-FA92-4C5B-A3BD-775A9574ECB1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FC538B00-EBA8-44A3-AA78-6B134F33820E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15172A02-90B5-46CB-9212-424C275AC191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7D7D588C-531F-45F6-9107-5B8049EB7D8E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D7D33FF0-28A9-49A4-AF75-C5F8A699810F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982C1B90-DE9F-4BA7-BFF1-4B0FD7505A9D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3596F956-E124-4A9B-B5C7-8CBD1017076A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81E78BDD-EE02-4B21-BCE9-D628B143BE66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A41A1BE3-CE8B-4EED-9CA1-F780BA937FAA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E5ED7004-3025-4869-898B-123E62F0BF1E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F1268776-26D3-458C-AE8B-F4267F80121D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CB378ADC-14AA-433B-BD56-FB32A3D2FAC1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5ED91C48-B37F-400E-B9AD-CFFCCF906931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9A271979-96C1-4048-9EF5-2E6DF59AE7EB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7D67FA05-F47A-4923-932D-E0E8FF0D4D54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5EE958E3-BC41-499D-AA5C-67B0A3CDADBC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6E387BAB-4D11-4800-93EC-0003D9A419FD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471C9BFD-B3A4-4598-A415-AAC43B1D23FB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2D77B2E8-738C-4C26-9D35-08F93EABC1F9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35081EE9-A8F3-414E-B1D3-1E3412A31378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59CDE55A-A629-4379-A8DF-C3D7214867B3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F0729E02-AC20-479C-8041-638F93589355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86DF743D-8402-4D82-AAE1-886B52AD3C23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9499D6AB-FF63-41D4-BD5D-81831955C6A6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4B413D0-382A-46C0-AA13-86084A47CB12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EEF5899C-C265-4275-A48E-972EC239E225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129530AA-15C3-4482-943C-3ACB48C39D34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D6B6C08-1465-49F3-A1C2-08A3CB1EB8CC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03181BE8-6C3C-4615-9C6C-09BE0CA5256F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B5F15D28-58B1-4879-92FE-C678C0E62B8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06D0ABE7-13C5-4C2B-B1EF-9FB0A0ABDF90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ED40BCD2-B16B-49A3-BC9C-829CFB523FA1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A41020F6-23B8-4AAF-A729-AD76BB021D01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5A79E126-3523-4C0A-9D64-E107D856B52F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1FBB8743-66DA-4ADA-B913-C5FF8E41F29C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8AB1F022-368F-4A55-9F0E-D42D6C92A418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DC318AB5-56AD-419A-AB31-EDAA08607478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4117338C-1516-45E4-BC80-F0108B2B1E5A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08711359-92E6-4755-9BAB-DE30B580DEAD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CB5E3093-CB69-423E-A355-D4743C0EBC5D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E4B9A6A7-B51C-4B0E-B857-53DF851A1890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B386981D-E414-4A9C-9486-C47E4A80D695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A442D910-90FB-473D-8B54-516E77F1D58C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8A0E5059-3D1A-430C-A42C-DA6E4727D12C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62A69B28-41F4-4B87-A9DD-3D62C4A35142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DE7D0BB2-B9FC-44D2-BDB2-4A8079625C9A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C2C416A8-8119-4455-A25B-4ECDD3C48BD0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F48FF2D1-B0CF-42C7-BD53-D1571FC0FC4B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D896F76D-A226-4A22-A9C5-30588A456ACC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257C3FF9-86F5-438B-8864-5D6EC3864083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D0AA2222-2DC7-42D4-B83D-0C937FD566C9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CD173B0E-5AB6-49A3-A229-C9871D00EBC9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27199C9C-CDE7-4225-98CC-E18B0FE2941A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6BE5A28E-37D1-43EA-A73A-9786494B935B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5D12763A-3BDF-4557-9192-43E8EEB70F5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0C270A09-C2F2-42E9-90E8-770D0A69EC86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5D6EBE78-B8AC-49E9-B4FA-991F0053614A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3041-162F-4733-82CF-49E52A8F9634}">
  <dimension ref="A1:AR267"/>
  <sheetViews>
    <sheetView rightToLeft="1" topLeftCell="G1" zoomScale="80" zoomScaleNormal="80" workbookViewId="0">
      <selection activeCell="AD11" sqref="AD11:AD12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6.6640625" style="28" bestFit="1" customWidth="1"/>
    <col min="9" max="9" width="27.33203125" style="24" bestFit="1" customWidth="1"/>
    <col min="10" max="10" width="16.33203125" style="24" hidden="1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96.109375" style="24" bestFit="1" customWidth="1"/>
    <col min="29" max="29" width="16.6640625" style="31" bestFit="1" customWidth="1"/>
    <col min="30" max="30" width="13.6640625" style="32" bestFit="1" customWidth="1"/>
    <col min="31" max="31" width="41.5546875" style="24" bestFit="1" customWidth="1"/>
    <col min="32" max="32" width="28.33203125" style="24" bestFit="1" customWidth="1"/>
    <col min="33" max="33" width="13.44140625" style="24" bestFit="1" customWidth="1"/>
    <col min="34" max="34" width="112.3320312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137" t="s">
        <v>0</v>
      </c>
      <c r="B1" s="138"/>
      <c r="C1" s="137" t="s">
        <v>1</v>
      </c>
      <c r="D1" s="138"/>
      <c r="E1" s="137" t="s">
        <v>2</v>
      </c>
      <c r="F1" s="13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39" t="s">
        <v>17</v>
      </c>
      <c r="V1" s="14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40.049999999999997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52107575602</v>
      </c>
      <c r="I2" s="9" t="s">
        <v>414</v>
      </c>
      <c r="J2" s="9"/>
      <c r="K2" s="11" t="str">
        <f t="shared" ref="K2:K65" ca="1" si="0">IF(C2, TODAY(), "" )</f>
        <v/>
      </c>
      <c r="L2" s="12" t="s">
        <v>105</v>
      </c>
      <c r="M2" s="12" t="s">
        <v>400</v>
      </c>
      <c r="N2" s="12"/>
      <c r="O2" s="9">
        <v>5511.11</v>
      </c>
      <c r="P2" s="9">
        <v>2</v>
      </c>
      <c r="Q2" s="69" t="str">
        <f>VLOOKUP(O2, '[1]لیست محصولات 1402'!B:C,2,0)</f>
        <v>هامبلا(رست دمی) | Hambella( Filter Roast)</v>
      </c>
      <c r="R2" s="9"/>
      <c r="S2" s="12">
        <f>VLOOKUP(O2, '[1]لیست محصولات 1402'!B:F,5,0)</f>
        <v>150</v>
      </c>
      <c r="T2" s="14">
        <f>VLOOKUP(O2, '[1]لیست محصولات 1402'!B:G,6,0)</f>
        <v>2500000</v>
      </c>
      <c r="U2" s="15"/>
      <c r="V2" s="16">
        <f t="shared" ref="V2:V65" si="1">IF(C2, P2, U2 )</f>
        <v>0</v>
      </c>
      <c r="W2" s="12">
        <f t="shared" ref="W2:W65" si="2">P2-V2</f>
        <v>2</v>
      </c>
      <c r="X2" s="14">
        <f t="shared" ref="X2:X65" si="3">P2*T2</f>
        <v>5000000</v>
      </c>
      <c r="Y2" s="17"/>
      <c r="Z2" s="14">
        <f t="shared" ref="Z2:Z65" si="4">X2-Y2</f>
        <v>5000000</v>
      </c>
      <c r="AA2" s="18" t="s">
        <v>401</v>
      </c>
      <c r="AB2" s="12" t="s">
        <v>402</v>
      </c>
      <c r="AC2" s="19" t="s">
        <v>403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شهر ری شهرری، دیلمان، بل امام حسین، خ. مصطفی خمینی، خ. هشت متری ششم حسینی، پلاک 19 ، واحد10  - علی توسلی 09361150934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25">
        <v>2</v>
      </c>
      <c r="H3" s="141">
        <v>52108217902</v>
      </c>
      <c r="I3" s="125" t="s">
        <v>414</v>
      </c>
      <c r="J3" s="9"/>
      <c r="K3" s="11" t="str">
        <f t="shared" ca="1" si="0"/>
        <v/>
      </c>
      <c r="L3" s="123" t="s">
        <v>404</v>
      </c>
      <c r="M3" s="123" t="s">
        <v>405</v>
      </c>
      <c r="N3" s="123"/>
      <c r="O3" s="9">
        <v>5511.11</v>
      </c>
      <c r="P3" s="9">
        <v>1</v>
      </c>
      <c r="Q3" s="69" t="str">
        <f>VLOOKUP(O3, '[1]لیست محصولات 1402'!B:C,2,0)</f>
        <v>هامبلا(رست دمی) | Hambella( Filter Roast)</v>
      </c>
      <c r="R3" s="9"/>
      <c r="S3" s="12">
        <f>VLOOKUP(O3, '[1]لیست محصولات 1402'!B:F,5,0)</f>
        <v>150</v>
      </c>
      <c r="T3" s="14">
        <f>VLOOKUP(O3, '[1]لیست محصولات 1402'!B:G,6,0)</f>
        <v>2500000</v>
      </c>
      <c r="U3" s="15"/>
      <c r="V3" s="16">
        <f t="shared" si="1"/>
        <v>0</v>
      </c>
      <c r="W3" s="12">
        <f t="shared" si="2"/>
        <v>1</v>
      </c>
      <c r="X3" s="14">
        <f t="shared" si="3"/>
        <v>2500000</v>
      </c>
      <c r="Y3" s="17"/>
      <c r="Z3" s="14">
        <f t="shared" si="4"/>
        <v>2500000</v>
      </c>
      <c r="AA3" s="133" t="s">
        <v>140</v>
      </c>
      <c r="AB3" s="123" t="s">
        <v>406</v>
      </c>
      <c r="AC3" s="129" t="s">
        <v>407</v>
      </c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کرمانشاه شهرک معلم بلوار مولوی کوچه چهارم پلاک ۱۱  - سارا رمضانی 09188562747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26"/>
      <c r="H4" s="142"/>
      <c r="I4" s="126"/>
      <c r="J4" s="9"/>
      <c r="K4" s="11" t="str">
        <f t="shared" ca="1" si="0"/>
        <v/>
      </c>
      <c r="L4" s="124"/>
      <c r="M4" s="124"/>
      <c r="N4" s="124"/>
      <c r="O4" s="9">
        <v>5518.1</v>
      </c>
      <c r="P4" s="9">
        <v>1</v>
      </c>
      <c r="Q4" s="13" t="str">
        <f>VLOOKUP(O4, '[1]لیست محصولات 1402'!B:C,2,0)</f>
        <v>هوآنکایو | Peru Huancayo</v>
      </c>
      <c r="R4" s="9"/>
      <c r="S4" s="12">
        <f>VLOOKUP(O4, '[1]لیست محصولات 1402'!B:F,5,0)</f>
        <v>150</v>
      </c>
      <c r="T4" s="14">
        <f>VLOOKUP(O4, '[1]لیست محصولات 1402'!B:G,6,0)</f>
        <v>1800000</v>
      </c>
      <c r="U4" s="15"/>
      <c r="V4" s="16">
        <f t="shared" si="1"/>
        <v>0</v>
      </c>
      <c r="W4" s="12">
        <f t="shared" si="2"/>
        <v>1</v>
      </c>
      <c r="X4" s="14">
        <f t="shared" si="3"/>
        <v>1800000</v>
      </c>
      <c r="Y4" s="17"/>
      <c r="Z4" s="14">
        <f t="shared" si="4"/>
        <v>1800000</v>
      </c>
      <c r="AA4" s="134"/>
      <c r="AB4" s="124"/>
      <c r="AC4" s="130"/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52109816802</v>
      </c>
      <c r="I5" s="9" t="s">
        <v>414</v>
      </c>
      <c r="J5" s="9"/>
      <c r="K5" s="11" t="str">
        <f t="shared" ca="1" si="0"/>
        <v/>
      </c>
      <c r="L5" s="12" t="s">
        <v>408</v>
      </c>
      <c r="M5" s="12" t="s">
        <v>409</v>
      </c>
      <c r="N5" s="12" t="s">
        <v>410</v>
      </c>
      <c r="O5" s="9">
        <v>5501.3</v>
      </c>
      <c r="P5" s="9">
        <v>1</v>
      </c>
      <c r="Q5" s="13" t="str">
        <f>VLOOKUP(O5, '[1]لیست محصولات 1402'!B:C,2,0)</f>
        <v>ورتکس | Vortex</v>
      </c>
      <c r="R5" s="9"/>
      <c r="S5" s="12">
        <f>VLOOKUP(O5, '[1]لیست محصولات 1402'!B:F,5,0)</f>
        <v>4000</v>
      </c>
      <c r="T5" s="14">
        <f>VLOOKUP(O5, '[1]لیست محصولات 1402'!B:G,6,0)</f>
        <v>41600000</v>
      </c>
      <c r="U5" s="15"/>
      <c r="V5" s="16">
        <f t="shared" si="1"/>
        <v>0</v>
      </c>
      <c r="W5" s="12">
        <f t="shared" si="2"/>
        <v>1</v>
      </c>
      <c r="X5" s="14">
        <f t="shared" si="3"/>
        <v>41600000</v>
      </c>
      <c r="Y5" s="17"/>
      <c r="Z5" s="14">
        <f t="shared" si="4"/>
        <v>41600000</v>
      </c>
      <c r="AA5" s="18" t="s">
        <v>411</v>
      </c>
      <c r="AB5" s="12" t="s">
        <v>412</v>
      </c>
      <c r="AC5" s="19" t="s">
        <v>413</v>
      </c>
      <c r="AD5" s="20"/>
      <c r="AE5" s="19"/>
      <c r="AF5" s="21"/>
      <c r="AG5" s="22" t="str">
        <f t="shared" si="5"/>
        <v>TRUE</v>
      </c>
      <c r="AH5" s="23" t="str">
        <f t="shared" si="6"/>
        <v>زنجان شهرک کارمندان فاز ۲ خیابان ۱۱ غربی پلاک ۱۴ بینس - صادق اسعدی 09370431298</v>
      </c>
    </row>
    <row r="6" spans="1:34" ht="22.2" customHeight="1">
      <c r="A6" s="7"/>
      <c r="B6" s="7"/>
      <c r="C6" s="7" t="b">
        <v>0</v>
      </c>
      <c r="D6" s="7"/>
      <c r="E6" s="7"/>
      <c r="F6" s="8"/>
      <c r="G6" s="66">
        <v>4</v>
      </c>
      <c r="H6" s="67"/>
      <c r="I6" s="68" t="s">
        <v>415</v>
      </c>
      <c r="J6" s="9"/>
      <c r="K6" s="11" t="str">
        <f t="shared" ca="1" si="0"/>
        <v/>
      </c>
      <c r="L6" s="12" t="s">
        <v>143</v>
      </c>
      <c r="M6" s="12" t="s">
        <v>144</v>
      </c>
      <c r="N6" s="12" t="s">
        <v>145</v>
      </c>
      <c r="O6" s="9">
        <v>5518.3</v>
      </c>
      <c r="P6" s="9">
        <v>2</v>
      </c>
      <c r="Q6" s="13" t="str">
        <f>VLOOKUP(O6, '[1]لیست محصولات 1402'!B:C,2,0)</f>
        <v>هوآنکایو | Peru Huancayo</v>
      </c>
      <c r="R6" s="9"/>
      <c r="S6" s="12">
        <f>VLOOKUP(O6, '[1]لیست محصولات 1402'!B:F,5,0)</f>
        <v>4000</v>
      </c>
      <c r="T6" s="14">
        <f>VLOOKUP(O6, '[1]لیست محصولات 1402'!B:G,6,0)</f>
        <v>42000000</v>
      </c>
      <c r="U6" s="15"/>
      <c r="V6" s="16">
        <f t="shared" si="1"/>
        <v>0</v>
      </c>
      <c r="W6" s="12">
        <f t="shared" si="2"/>
        <v>2</v>
      </c>
      <c r="X6" s="14">
        <f t="shared" si="3"/>
        <v>84000000</v>
      </c>
      <c r="Y6" s="17"/>
      <c r="Z6" s="14">
        <f t="shared" si="4"/>
        <v>84000000</v>
      </c>
      <c r="AA6" s="18" t="s">
        <v>85</v>
      </c>
      <c r="AB6" s="12" t="s">
        <v>416</v>
      </c>
      <c r="AC6" s="19" t="s">
        <v>147</v>
      </c>
      <c r="AD6" s="20"/>
      <c r="AE6" s="19"/>
      <c r="AF6" s="21"/>
      <c r="AG6" s="22" t="str">
        <f t="shared" si="5"/>
        <v>TRUE</v>
      </c>
      <c r="AH6" s="23" t="str">
        <f t="shared" si="6"/>
        <v>تهران نیاوران،خیابان عمار،نرسیده به سه راه یاسر، پلاک ۲۴ کافه بیکری رولن - محمد حسن شمیرانی 09126221305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5</v>
      </c>
      <c r="H7" s="10">
        <v>52183299902</v>
      </c>
      <c r="I7" s="9" t="s">
        <v>415</v>
      </c>
      <c r="J7" s="9"/>
      <c r="K7" s="11" t="str">
        <f t="shared" ca="1" si="0"/>
        <v/>
      </c>
      <c r="L7" s="12" t="s">
        <v>335</v>
      </c>
      <c r="M7" s="12" t="s">
        <v>417</v>
      </c>
      <c r="N7" s="12" t="s">
        <v>418</v>
      </c>
      <c r="O7" s="9">
        <v>5501.3</v>
      </c>
      <c r="P7" s="9">
        <v>2</v>
      </c>
      <c r="Q7" s="13" t="str">
        <f>VLOOKUP(O7, '[1]لیست محصولات 1402'!B:C,2,0)</f>
        <v>ورتکس | Vortex</v>
      </c>
      <c r="R7" s="9"/>
      <c r="S7" s="12">
        <f>VLOOKUP(O7, '[1]لیست محصولات 1402'!B:F,5,0)</f>
        <v>4000</v>
      </c>
      <c r="T7" s="14">
        <f>VLOOKUP(O7, '[1]لیست محصولات 1402'!B:G,6,0)</f>
        <v>41600000</v>
      </c>
      <c r="U7" s="26"/>
      <c r="V7" s="16">
        <f t="shared" si="1"/>
        <v>0</v>
      </c>
      <c r="W7" s="12">
        <f t="shared" si="2"/>
        <v>2</v>
      </c>
      <c r="X7" s="14">
        <f t="shared" si="3"/>
        <v>83200000</v>
      </c>
      <c r="Y7" s="17"/>
      <c r="Z7" s="14">
        <f t="shared" si="4"/>
        <v>83200000</v>
      </c>
      <c r="AA7" s="18" t="s">
        <v>120</v>
      </c>
      <c r="AB7" s="12" t="s">
        <v>419</v>
      </c>
      <c r="AC7" s="19" t="s">
        <v>420</v>
      </c>
      <c r="AD7" s="20"/>
      <c r="AE7" s="70" t="s">
        <v>421</v>
      </c>
      <c r="AF7" s="21"/>
      <c r="AG7" s="22" t="str">
        <f t="shared" si="5"/>
        <v>TRUE</v>
      </c>
      <c r="AH7" s="23" t="str">
        <f t="shared" si="6"/>
        <v>البرز کرج - عظیمیه بلوار کاج( از سمت آزادگان )بعد از شاکرزادگان نرسیده به دوربرگردان پ۳۴۴ کافه پیدا - رضا رستمی 09122602142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66">
        <v>6</v>
      </c>
      <c r="H8" s="67"/>
      <c r="I8" s="66" t="s">
        <v>487</v>
      </c>
      <c r="J8" s="9"/>
      <c r="K8" s="11" t="str">
        <f t="shared" ca="1" si="0"/>
        <v/>
      </c>
      <c r="L8" s="12" t="s">
        <v>382</v>
      </c>
      <c r="M8" s="12" t="s">
        <v>488</v>
      </c>
      <c r="N8" s="12" t="s">
        <v>489</v>
      </c>
      <c r="O8" s="9">
        <v>5511.2</v>
      </c>
      <c r="P8" s="9">
        <v>14</v>
      </c>
      <c r="Q8" s="13" t="str">
        <f>VLOOKUP(O8, '[1]لیست محصولات 1402'!B:C,2,0)</f>
        <v>هامبلا | Hambella</v>
      </c>
      <c r="R8" s="9"/>
      <c r="S8" s="12">
        <f>VLOOKUP(O8, '[1]لیست محصولات 1402'!B:F,5,0)</f>
        <v>750</v>
      </c>
      <c r="T8" s="14">
        <f>VLOOKUP(O8, '[1]لیست محصولات 1402'!B:G,6,0)</f>
        <v>11850000</v>
      </c>
      <c r="U8" s="15"/>
      <c r="V8" s="16">
        <f t="shared" si="1"/>
        <v>0</v>
      </c>
      <c r="W8" s="12">
        <f t="shared" si="2"/>
        <v>14</v>
      </c>
      <c r="X8" s="14">
        <f t="shared" si="3"/>
        <v>165900000</v>
      </c>
      <c r="Y8" s="17"/>
      <c r="Z8" s="14">
        <f t="shared" si="4"/>
        <v>165900000</v>
      </c>
      <c r="AA8" s="18" t="s">
        <v>85</v>
      </c>
      <c r="AB8" s="12" t="s">
        <v>490</v>
      </c>
      <c r="AC8" s="19" t="s">
        <v>491</v>
      </c>
      <c r="AD8" s="20"/>
      <c r="AE8" s="19"/>
      <c r="AF8" s="21"/>
      <c r="AG8" s="22" t="str">
        <f t="shared" si="5"/>
        <v>TRUE</v>
      </c>
      <c r="AH8" s="23" t="str">
        <f t="shared" si="6"/>
        <v>تهران  ايران مال - درب جنوب - روبروي آبنما موزيكال کافه رانوی لانژ - محسن شیرخدایی 09128188878</v>
      </c>
    </row>
    <row r="9" spans="1:34" ht="22.2" customHeight="1">
      <c r="A9" s="7"/>
      <c r="B9" s="7"/>
      <c r="C9" s="7" t="b">
        <v>0</v>
      </c>
      <c r="D9" s="7"/>
      <c r="E9" s="7"/>
      <c r="F9" s="8"/>
      <c r="G9" s="9">
        <v>7</v>
      </c>
      <c r="H9" s="10">
        <v>52143964902</v>
      </c>
      <c r="I9" s="9" t="s">
        <v>442</v>
      </c>
      <c r="J9" s="9"/>
      <c r="K9" s="11" t="str">
        <f t="shared" ca="1" si="0"/>
        <v/>
      </c>
      <c r="L9" s="12" t="s">
        <v>432</v>
      </c>
      <c r="M9" s="12" t="s">
        <v>479</v>
      </c>
      <c r="N9" s="12"/>
      <c r="O9" s="9">
        <v>5501.2</v>
      </c>
      <c r="P9" s="9">
        <v>1</v>
      </c>
      <c r="Q9" s="13" t="str">
        <f>VLOOKUP(O9, '[1]لیست محصولات 1402'!B:C,2,0)</f>
        <v>ورتکس | Vortex</v>
      </c>
      <c r="R9" s="9"/>
      <c r="S9" s="12">
        <f>VLOOKUP(O9, '[1]لیست محصولات 1402'!B:F,5,0)</f>
        <v>750</v>
      </c>
      <c r="T9" s="14">
        <f>VLOOKUP(O9, '[1]لیست محصولات 1402'!B:G,6,0)</f>
        <v>8200000</v>
      </c>
      <c r="U9" s="15"/>
      <c r="V9" s="16">
        <f t="shared" si="1"/>
        <v>0</v>
      </c>
      <c r="W9" s="12">
        <f t="shared" si="2"/>
        <v>1</v>
      </c>
      <c r="X9" s="14">
        <f t="shared" si="3"/>
        <v>8200000</v>
      </c>
      <c r="Y9" s="17"/>
      <c r="Z9" s="14">
        <f t="shared" si="4"/>
        <v>8200000</v>
      </c>
      <c r="AA9" s="18" t="s">
        <v>85</v>
      </c>
      <c r="AB9" s="13" t="s">
        <v>480</v>
      </c>
      <c r="AC9" s="19" t="s">
        <v>481</v>
      </c>
      <c r="AD9" s="20" t="s">
        <v>94</v>
      </c>
      <c r="AE9" s="19"/>
      <c r="AF9" s="21"/>
      <c r="AG9" s="22" t="str">
        <f t="shared" si="5"/>
        <v>TRUE</v>
      </c>
      <c r="AH9" s="23" t="str">
        <f t="shared" si="6"/>
        <v>تهران اتوبان ارتش.شهرک نفت. بلوار کنگان.کوچه کنگان یکم.پلاک ۳۳.واحد ۲  - سینا شانی 09127140173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9">
        <v>8</v>
      </c>
      <c r="H10" s="10">
        <v>52121872202</v>
      </c>
      <c r="I10" s="25" t="s">
        <v>414</v>
      </c>
      <c r="J10" s="9"/>
      <c r="K10" s="11" t="str">
        <f t="shared" ca="1" si="0"/>
        <v/>
      </c>
      <c r="L10" s="12" t="s">
        <v>437</v>
      </c>
      <c r="M10" s="12" t="s">
        <v>438</v>
      </c>
      <c r="N10" s="12" t="s">
        <v>439</v>
      </c>
      <c r="O10" s="9">
        <v>5511.2</v>
      </c>
      <c r="P10" s="9">
        <v>7</v>
      </c>
      <c r="Q10" s="13" t="str">
        <f>VLOOKUP(O10, '[1]لیست محصولات 1402'!B:C,2,0)</f>
        <v>هامبلا | Hambella</v>
      </c>
      <c r="R10" s="9"/>
      <c r="S10" s="12">
        <f>VLOOKUP(O10, '[1]لیست محصولات 1402'!B:F,5,0)</f>
        <v>750</v>
      </c>
      <c r="T10" s="14">
        <f>VLOOKUP(O10, '[1]لیست محصولات 1402'!B:G,6,0)</f>
        <v>11850000</v>
      </c>
      <c r="U10" s="15"/>
      <c r="V10" s="16">
        <f t="shared" si="1"/>
        <v>0</v>
      </c>
      <c r="W10" s="12">
        <f t="shared" si="2"/>
        <v>7</v>
      </c>
      <c r="X10" s="14">
        <f t="shared" si="3"/>
        <v>82950000</v>
      </c>
      <c r="Y10" s="17"/>
      <c r="Z10" s="14">
        <f t="shared" si="4"/>
        <v>82950000</v>
      </c>
      <c r="AA10" s="18" t="s">
        <v>85</v>
      </c>
      <c r="AB10" s="13" t="s">
        <v>440</v>
      </c>
      <c r="AC10" s="19" t="s">
        <v>441</v>
      </c>
      <c r="AD10" s="20"/>
      <c r="AE10" s="70" t="s">
        <v>421</v>
      </c>
      <c r="AF10" s="21"/>
      <c r="AG10" s="22" t="str">
        <f t="shared" si="5"/>
        <v>TRUE</v>
      </c>
      <c r="AH10" s="23" t="str">
        <f t="shared" si="6"/>
        <v>تهران لواسان - بلوار امام خمینی - بعد از پمپ بنزین - نبش کوچه پونه کافه دیوا گاردن - محمدرضا اخوان عطار 09128237880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25">
        <v>9</v>
      </c>
      <c r="H11" s="97" t="s">
        <v>598</v>
      </c>
      <c r="I11" s="125" t="s">
        <v>415</v>
      </c>
      <c r="J11" s="9"/>
      <c r="K11" s="11" t="str">
        <f t="shared" ca="1" si="0"/>
        <v/>
      </c>
      <c r="L11" s="123" t="s">
        <v>153</v>
      </c>
      <c r="M11" s="123" t="s">
        <v>154</v>
      </c>
      <c r="N11" s="123" t="s">
        <v>155</v>
      </c>
      <c r="O11" s="9">
        <v>1129.3</v>
      </c>
      <c r="P11" s="9">
        <v>1</v>
      </c>
      <c r="Q11" s="13" t="str">
        <f>VLOOKUP(O11, '[1]لیست محصولات 1402'!B:C,2,0)</f>
        <v>جانسون | Janson</v>
      </c>
      <c r="R11" s="9"/>
      <c r="S11" s="12">
        <f>VLOOKUP(O11, '[1]لیست محصولات 1402'!B:F,5,0)</f>
        <v>40</v>
      </c>
      <c r="T11" s="14">
        <f>VLOOKUP(O11, '[1]لیست محصولات 1402'!B:G,6,0)</f>
        <v>5050000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5050000</v>
      </c>
      <c r="Y11" s="17"/>
      <c r="Z11" s="14">
        <f t="shared" si="4"/>
        <v>5050000</v>
      </c>
      <c r="AA11" s="133"/>
      <c r="AB11" s="123"/>
      <c r="AC11" s="129"/>
      <c r="AD11" s="127"/>
      <c r="AE11" s="121" t="s">
        <v>600</v>
      </c>
      <c r="AF11" s="21"/>
      <c r="AG11" s="22" t="str">
        <f t="shared" si="5"/>
        <v>TRUE</v>
      </c>
      <c r="AH11" s="23" t="str">
        <f t="shared" si="6"/>
        <v xml:space="preserve">  (پرسنل) - آریا خاکساری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26"/>
      <c r="H12" s="97" t="s">
        <v>599</v>
      </c>
      <c r="I12" s="126"/>
      <c r="J12" s="9"/>
      <c r="K12" s="11" t="str">
        <f t="shared" ca="1" si="0"/>
        <v/>
      </c>
      <c r="L12" s="124"/>
      <c r="M12" s="124"/>
      <c r="N12" s="124"/>
      <c r="O12" s="9">
        <v>1127.3</v>
      </c>
      <c r="P12" s="9">
        <v>1</v>
      </c>
      <c r="Q12" s="13" t="str">
        <f>VLOOKUP(O12, '[1]لیست محصولات 1402'!B:C,2,0)</f>
        <v>سولداد | Soledad</v>
      </c>
      <c r="R12" s="9"/>
      <c r="S12" s="12">
        <f>VLOOKUP(O12, '[1]لیست محصولات 1402'!B:F,5,0)</f>
        <v>40</v>
      </c>
      <c r="T12" s="14">
        <f>VLOOKUP(O12, '[1]لیست محصولات 1402'!B:G,6,0)</f>
        <v>2550000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2550000</v>
      </c>
      <c r="Y12" s="17"/>
      <c r="Z12" s="14">
        <f t="shared" si="4"/>
        <v>2550000</v>
      </c>
      <c r="AA12" s="134"/>
      <c r="AB12" s="124"/>
      <c r="AC12" s="130"/>
      <c r="AD12" s="128"/>
      <c r="AE12" s="122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1402'!B:C,2,0)</f>
        <v>#N/A</v>
      </c>
      <c r="R13" s="9"/>
      <c r="S13" s="12" t="e">
        <f>VLOOKUP(O13, '[1]لیست محصولات 1402'!B:F,5,0)</f>
        <v>#N/A</v>
      </c>
      <c r="T13" s="14" t="e">
        <f>VLOOKUP(O13, '[1]لیست محصولات 1402'!B:G,6,0)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2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1402'!B:C,2,0)</f>
        <v>#N/A</v>
      </c>
      <c r="R14" s="9"/>
      <c r="S14" s="12" t="e">
        <f>VLOOKUP(O14, '[1]لیست محصولات 1402'!B:F,5,0)</f>
        <v>#N/A</v>
      </c>
      <c r="T14" s="14" t="e">
        <f>VLOOKUP(O14, '[1]لیست محصولات 1402'!B:G,6,0)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2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1402'!B:C,2,0)</f>
        <v>#N/A</v>
      </c>
      <c r="R15" s="9"/>
      <c r="S15" s="12" t="e">
        <f>VLOOKUP(O15, '[1]لیست محصولات 1402'!B:F,5,0)</f>
        <v>#N/A</v>
      </c>
      <c r="T15" s="14" t="e">
        <f>VLOOKUP(O15, '[1]لیست محصولات 1402'!B:G,6,0)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2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1402'!B:C,2,0)</f>
        <v>#N/A</v>
      </c>
      <c r="R16" s="9"/>
      <c r="S16" s="12" t="e">
        <f>VLOOKUP(O16, '[1]لیست محصولات 1402'!B:F,5,0)</f>
        <v>#N/A</v>
      </c>
      <c r="T16" s="14" t="e">
        <f>VLOOKUP(O16, '[1]لیست محصولات 1402'!B:G,6,0)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2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2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1402'!B:C,2,0)</f>
        <v>#N/A</v>
      </c>
      <c r="R17" s="9"/>
      <c r="S17" s="12" t="e">
        <f>VLOOKUP(O17, '[1]لیست محصولات 1402'!B:F,5,0)</f>
        <v>#N/A</v>
      </c>
      <c r="T17" s="14" t="e">
        <f>VLOOKUP(O17, '[1]لیست محصولات 1402'!B:G,6,0)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2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1402'!B:C,2,0)</f>
        <v>#N/A</v>
      </c>
      <c r="R18" s="9"/>
      <c r="S18" s="12" t="e">
        <f>VLOOKUP(O18, '[1]لیست محصولات 1402'!B:F,5,0)</f>
        <v>#N/A</v>
      </c>
      <c r="T18" s="14" t="e">
        <f>VLOOKUP(O18, '[1]لیست محصولات 1402'!B:G,6,0)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2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2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1402'!B:C,2,0)</f>
        <v>#N/A</v>
      </c>
      <c r="R19" s="9"/>
      <c r="S19" s="12" t="e">
        <f>VLOOKUP(O19, '[1]لیست محصولات 1402'!B:F,5,0)</f>
        <v>#N/A</v>
      </c>
      <c r="T19" s="14" t="e">
        <f>VLOOKUP(O19, '[1]لیست محصولات 1402'!B:G,6,0)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2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1402'!B:C,2,0)</f>
        <v>#N/A</v>
      </c>
      <c r="R20" s="9"/>
      <c r="S20" s="12" t="e">
        <f>VLOOKUP(O20, '[1]لیست محصولات 1402'!B:F,5,0)</f>
        <v>#N/A</v>
      </c>
      <c r="T20" s="14" t="e">
        <f>VLOOKUP(O20, '[1]لیست محصولات 1402'!B:G,6,0)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2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1402'!B:C,2,0)</f>
        <v>#N/A</v>
      </c>
      <c r="R21" s="9"/>
      <c r="S21" s="12" t="e">
        <f>VLOOKUP(O21, '[1]لیست محصولات 1402'!B:F,5,0)</f>
        <v>#N/A</v>
      </c>
      <c r="T21" s="14" t="e">
        <f>VLOOKUP(O21, '[1]لیست محصولات 1402'!B:G,6,0)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2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1402'!B:C,2,0)</f>
        <v>#N/A</v>
      </c>
      <c r="R22" s="9"/>
      <c r="S22" s="12" t="e">
        <f>VLOOKUP(O22, '[1]لیست محصولات 1402'!B:F,5,0)</f>
        <v>#N/A</v>
      </c>
      <c r="T22" s="14" t="e">
        <f>VLOOKUP(O22, '[1]لیست محصولات 1402'!B:G,6,0)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2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1402'!B:C,2,0)</f>
        <v>#N/A</v>
      </c>
      <c r="R23" s="9"/>
      <c r="S23" s="12" t="e">
        <f>VLOOKUP(O23, '[1]لیست محصولات 1402'!B:F,5,0)</f>
        <v>#N/A</v>
      </c>
      <c r="T23" s="14" t="e">
        <f>VLOOKUP(O23, '[1]لیست محصولات 1402'!B:G,6,0)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2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1402'!B:C,2,0)</f>
        <v>#N/A</v>
      </c>
      <c r="R24" s="9"/>
      <c r="S24" s="12" t="e">
        <f>VLOOKUP(O24, '[1]لیست محصولات 1402'!B:F,5,0)</f>
        <v>#N/A</v>
      </c>
      <c r="T24" s="14" t="e">
        <f>VLOOKUP(O24, '[1]لیست محصولات 1402'!B:G,6,0)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2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1402'!B:C,2,0)</f>
        <v>#N/A</v>
      </c>
      <c r="R25" s="9"/>
      <c r="S25" s="12" t="e">
        <f>VLOOKUP(O25, '[1]لیست محصولات 1402'!B:F,5,0)</f>
        <v>#N/A</v>
      </c>
      <c r="T25" s="14" t="e">
        <f>VLOOKUP(O25, '[1]لیست محصولات 1402'!B:G,6,0)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2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1402'!B:C,2,0)</f>
        <v>#N/A</v>
      </c>
      <c r="R26" s="9"/>
      <c r="S26" s="12" t="e">
        <f>VLOOKUP(O26, '[1]لیست محصولات 1402'!B:F,5,0)</f>
        <v>#N/A</v>
      </c>
      <c r="T26" s="14" t="e">
        <f>VLOOKUP(O26, '[1]لیست محصولات 1402'!B:G,6,0)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2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1402'!B:C,2,0)</f>
        <v>#N/A</v>
      </c>
      <c r="R27" s="9"/>
      <c r="S27" s="12" t="e">
        <f>VLOOKUP(O27, '[1]لیست محصولات 1402'!B:F,5,0)</f>
        <v>#N/A</v>
      </c>
      <c r="T27" s="14" t="e">
        <f>VLOOKUP(O27, '[1]لیست محصولات 1402'!B:G,6,0)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2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1402'!B:C,2,0)</f>
        <v>#N/A</v>
      </c>
      <c r="R28" s="9"/>
      <c r="S28" s="12" t="e">
        <f>VLOOKUP(O28, '[1]لیست محصولات 1402'!B:F,5,0)</f>
        <v>#N/A</v>
      </c>
      <c r="T28" s="14" t="e">
        <f>VLOOKUP(O28, '[1]لیست محصولات 1402'!B:G,6,0)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2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1402'!B:C,2,0)</f>
        <v>#N/A</v>
      </c>
      <c r="R29" s="9"/>
      <c r="S29" s="12" t="e">
        <f>VLOOKUP(O29, '[1]لیست محصولات 1402'!B:F,5,0)</f>
        <v>#N/A</v>
      </c>
      <c r="T29" s="14" t="e">
        <f>VLOOKUP(O29, '[1]لیست محصولات 1402'!B:G,6,0)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2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1402'!B:C,2,0)</f>
        <v>#N/A</v>
      </c>
      <c r="R30" s="9"/>
      <c r="S30" s="12" t="e">
        <f>VLOOKUP(O30, '[1]لیست محصولات 1402'!B:F,5,0)</f>
        <v>#N/A</v>
      </c>
      <c r="T30" s="14" t="e">
        <f>VLOOKUP(O30, '[1]لیست محصولات 1402'!B:G,6,0)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2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1402'!B:C,2,0)</f>
        <v>#N/A</v>
      </c>
      <c r="R31" s="9"/>
      <c r="S31" s="12" t="e">
        <f>VLOOKUP(O31, '[1]لیست محصولات 1402'!B:F,5,0)</f>
        <v>#N/A</v>
      </c>
      <c r="T31" s="14" t="e">
        <f>VLOOKUP(O31, '[1]لیست محصولات 1402'!B:G,6,0)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2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1402'!B:C,2,0)</f>
        <v>#N/A</v>
      </c>
      <c r="R32" s="9"/>
      <c r="S32" s="12" t="e">
        <f>VLOOKUP(O32, '[1]لیست محصولات 1402'!B:F,5,0)</f>
        <v>#N/A</v>
      </c>
      <c r="T32" s="14" t="e">
        <f>VLOOKUP(O32, '[1]لیست محصولات 1402'!B:G,6,0)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2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1402'!B:C,2,0)</f>
        <v>#N/A</v>
      </c>
      <c r="R33" s="9"/>
      <c r="S33" s="12" t="e">
        <f>VLOOKUP(O33, '[1]لیست محصولات 1402'!B:F,5,0)</f>
        <v>#N/A</v>
      </c>
      <c r="T33" s="14" t="e">
        <f>VLOOKUP(O33, '[1]لیست محصولات 1402'!B:G,6,0)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2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1402'!B:C,2,0)</f>
        <v>#N/A</v>
      </c>
      <c r="R34" s="9"/>
      <c r="S34" s="12" t="e">
        <f>VLOOKUP(O34, '[1]لیست محصولات 1402'!B:F,5,0)</f>
        <v>#N/A</v>
      </c>
      <c r="T34" s="14" t="e">
        <f>VLOOKUP(O34, '[1]لیست محصولات 1402'!B:G,6,0)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2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1402'!B:C,2,0)</f>
        <v>#N/A</v>
      </c>
      <c r="R35" s="9"/>
      <c r="S35" s="12" t="e">
        <f>VLOOKUP(O35, '[1]لیست محصولات 1402'!B:F,5,0)</f>
        <v>#N/A</v>
      </c>
      <c r="T35" s="14" t="e">
        <f>VLOOKUP(O35, '[1]لیست محصولات 1402'!B:G,6,0)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2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1402'!B:C,2,0)</f>
        <v>#N/A</v>
      </c>
      <c r="R36" s="9"/>
      <c r="S36" s="12" t="e">
        <f>VLOOKUP(O36, '[1]لیست محصولات 1402'!B:F,5,0)</f>
        <v>#N/A</v>
      </c>
      <c r="T36" s="14" t="e">
        <f>VLOOKUP(O36, '[1]لیست محصولات 1402'!B:G,6,0)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2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1402'!B:C,2,0)</f>
        <v>#N/A</v>
      </c>
      <c r="R37" s="9"/>
      <c r="S37" s="12" t="e">
        <f>VLOOKUP(O37, '[1]لیست محصولات 1402'!B:F,5,0)</f>
        <v>#N/A</v>
      </c>
      <c r="T37" s="14" t="e">
        <f>VLOOKUP(O37, '[1]لیست محصولات 1402'!B:G,6,0)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2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1402'!B:C,2,0)</f>
        <v>#N/A</v>
      </c>
      <c r="R38" s="9"/>
      <c r="S38" s="12" t="e">
        <f>VLOOKUP(O38, '[1]لیست محصولات 1402'!B:F,5,0)</f>
        <v>#N/A</v>
      </c>
      <c r="T38" s="14" t="e">
        <f>VLOOKUP(O38, '[1]لیست محصولات 1402'!B:G,6,0)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2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1402'!B:C,2,0)</f>
        <v>#N/A</v>
      </c>
      <c r="R39" s="9"/>
      <c r="S39" s="12" t="e">
        <f>VLOOKUP(O39, '[1]لیست محصولات 1402'!B:F,5,0)</f>
        <v>#N/A</v>
      </c>
      <c r="T39" s="14" t="e">
        <f>VLOOKUP(O39, '[1]لیست محصولات 1402'!B:G,6,0)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2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1402'!B:C,2,0)</f>
        <v>#N/A</v>
      </c>
      <c r="R40" s="9"/>
      <c r="S40" s="12" t="e">
        <f>VLOOKUP(O40, '[1]لیست محصولات 1402'!B:F,5,0)</f>
        <v>#N/A</v>
      </c>
      <c r="T40" s="14" t="e">
        <f>VLOOKUP(O40, '[1]لیست محصولات 1402'!B:G,6,0)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2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1402'!B:C,2,0)</f>
        <v>#N/A</v>
      </c>
      <c r="R41" s="9"/>
      <c r="S41" s="12" t="e">
        <f>VLOOKUP(O41, '[1]لیست محصولات 1402'!B:F,5,0)</f>
        <v>#N/A</v>
      </c>
      <c r="T41" s="14" t="e">
        <f>VLOOKUP(O41, '[1]لیست محصولات 1402'!B:G,6,0)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2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1402'!B:C,2,0)</f>
        <v>#N/A</v>
      </c>
      <c r="R42" s="9"/>
      <c r="S42" s="12" t="e">
        <f>VLOOKUP(O42, '[1]لیست محصولات 1402'!B:F,5,0)</f>
        <v>#N/A</v>
      </c>
      <c r="T42" s="14" t="e">
        <f>VLOOKUP(O42, '[1]لیست محصولات 1402'!B:G,6,0)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2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1402'!B:C,2,0)</f>
        <v>#N/A</v>
      </c>
      <c r="R43" s="9"/>
      <c r="S43" s="12" t="e">
        <f>VLOOKUP(O43, '[1]لیست محصولات 1402'!B:F,5,0)</f>
        <v>#N/A</v>
      </c>
      <c r="T43" s="14" t="e">
        <f>VLOOKUP(O43, '[1]لیست محصولات 1402'!B:G,6,0)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2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1402'!B:C,2,0)</f>
        <v>#N/A</v>
      </c>
      <c r="R44" s="9"/>
      <c r="S44" s="12" t="e">
        <f>VLOOKUP(O44, '[1]لیست محصولات 1402'!B:F,5,0)</f>
        <v>#N/A</v>
      </c>
      <c r="T44" s="14" t="e">
        <f>VLOOKUP(O44, '[1]لیست محصولات 1402'!B:G,6,0)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2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1402'!B:C,2,0)</f>
        <v>#N/A</v>
      </c>
      <c r="R45" s="9"/>
      <c r="S45" s="12" t="e">
        <f>VLOOKUP(O45, '[1]لیست محصولات 1402'!B:F,5,0)</f>
        <v>#N/A</v>
      </c>
      <c r="T45" s="14" t="e">
        <f>VLOOKUP(O45, '[1]لیست محصولات 1402'!B:G,6,0)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2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1402'!B:C,2,0)</f>
        <v>#N/A</v>
      </c>
      <c r="R46" s="9"/>
      <c r="S46" s="12" t="e">
        <f>VLOOKUP(O46, '[1]لیست محصولات 1402'!B:F,5,0)</f>
        <v>#N/A</v>
      </c>
      <c r="T46" s="14" t="e">
        <f>VLOOKUP(O46, '[1]لیست محصولات 1402'!B:G,6,0)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2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1402'!B:C,2,0)</f>
        <v>#N/A</v>
      </c>
      <c r="R47" s="9"/>
      <c r="S47" s="12" t="e">
        <f>VLOOKUP(O47, '[1]لیست محصولات 1402'!B:F,5,0)</f>
        <v>#N/A</v>
      </c>
      <c r="T47" s="14" t="e">
        <f>VLOOKUP(O47, '[1]لیست محصولات 1402'!B:G,6,0)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2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1402'!B:C,2,0)</f>
        <v>#N/A</v>
      </c>
      <c r="R48" s="9"/>
      <c r="S48" s="12" t="e">
        <f>VLOOKUP(O48, '[1]لیست محصولات 1402'!B:F,5,0)</f>
        <v>#N/A</v>
      </c>
      <c r="T48" s="14" t="e">
        <f>VLOOKUP(O48, '[1]لیست محصولات 1402'!B:G,6,0)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2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1402'!B:C,2,0)</f>
        <v>#N/A</v>
      </c>
      <c r="R49" s="9"/>
      <c r="S49" s="12" t="e">
        <f>VLOOKUP(O49, '[1]لیست محصولات 1402'!B:F,5,0)</f>
        <v>#N/A</v>
      </c>
      <c r="T49" s="14" t="e">
        <f>VLOOKUP(O49, '[1]لیست محصولات 1402'!B:G,6,0)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2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1402'!B:C,2,0)</f>
        <v>#N/A</v>
      </c>
      <c r="R50" s="9"/>
      <c r="S50" s="12" t="e">
        <f>VLOOKUP(O50, '[1]لیست محصولات 1402'!B:F,5,0)</f>
        <v>#N/A</v>
      </c>
      <c r="T50" s="14" t="e">
        <f>VLOOKUP(O50, '[1]لیست محصولات 1402'!B:G,6,0)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2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1402'!B:C,2,0)</f>
        <v>#N/A</v>
      </c>
      <c r="R51" s="9"/>
      <c r="S51" s="12" t="e">
        <f>VLOOKUP(O51, '[1]لیست محصولات 1402'!B:F,5,0)</f>
        <v>#N/A</v>
      </c>
      <c r="T51" s="14" t="e">
        <f>VLOOKUP(O51, '[1]لیست محصولات 1402'!B:G,6,0)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2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1402'!B:C,2,0)</f>
        <v>#N/A</v>
      </c>
      <c r="R52" s="9"/>
      <c r="S52" s="12" t="e">
        <f>VLOOKUP(O52, '[1]لیست محصولات 1402'!B:F,5,0)</f>
        <v>#N/A</v>
      </c>
      <c r="T52" s="14" t="e">
        <f>VLOOKUP(O52, '[1]لیست محصولات 1402'!B:G,6,0)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2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1402'!B:C,2,0)</f>
        <v>#N/A</v>
      </c>
      <c r="R53" s="9"/>
      <c r="S53" s="12" t="e">
        <f>VLOOKUP(O53, '[1]لیست محصولات 1402'!B:F,5,0)</f>
        <v>#N/A</v>
      </c>
      <c r="T53" s="14" t="e">
        <f>VLOOKUP(O53, '[1]لیست محصولات 1402'!B:G,6,0)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2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1402'!B:C,2,0)</f>
        <v>#N/A</v>
      </c>
      <c r="R54" s="9"/>
      <c r="S54" s="12" t="e">
        <f>VLOOKUP(O54, '[1]لیست محصولات 1402'!B:F,5,0)</f>
        <v>#N/A</v>
      </c>
      <c r="T54" s="14" t="e">
        <f>VLOOKUP(O54, '[1]لیست محصولات 1402'!B:G,6,0)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2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1402'!B:C,2,0)</f>
        <v>#N/A</v>
      </c>
      <c r="R55" s="9"/>
      <c r="S55" s="12" t="e">
        <f>VLOOKUP(O55, '[1]لیست محصولات 1402'!B:F,5,0)</f>
        <v>#N/A</v>
      </c>
      <c r="T55" s="14" t="e">
        <f>VLOOKUP(O55, '[1]لیست محصولات 1402'!B:G,6,0)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2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1402'!B:C,2,0)</f>
        <v>#N/A</v>
      </c>
      <c r="R56" s="9"/>
      <c r="S56" s="12" t="e">
        <f>VLOOKUP(O56, '[1]لیست محصولات 1402'!B:F,5,0)</f>
        <v>#N/A</v>
      </c>
      <c r="T56" s="14" t="e">
        <f>VLOOKUP(O56, '[1]لیست محصولات 1402'!B:G,6,0)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2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1402'!B:C,2,0)</f>
        <v>#N/A</v>
      </c>
      <c r="R57" s="9"/>
      <c r="S57" s="12" t="e">
        <f>VLOOKUP(O57, '[1]لیست محصولات 1402'!B:F,5,0)</f>
        <v>#N/A</v>
      </c>
      <c r="T57" s="14" t="e">
        <f>VLOOKUP(O57, '[1]لیست محصولات 1402'!B:G,6,0)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2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1402'!B:C,2,0)</f>
        <v>#N/A</v>
      </c>
      <c r="R58" s="9"/>
      <c r="S58" s="12" t="e">
        <f>VLOOKUP(O58, '[1]لیست محصولات 1402'!B:F,5,0)</f>
        <v>#N/A</v>
      </c>
      <c r="T58" s="14" t="e">
        <f>VLOOKUP(O58, '[1]لیست محصولات 1402'!B:G,6,0)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2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1402'!B:C,2,0)</f>
        <v>#N/A</v>
      </c>
      <c r="R59" s="9"/>
      <c r="S59" s="12" t="e">
        <f>VLOOKUP(O59, '[1]لیست محصولات 1402'!B:F,5,0)</f>
        <v>#N/A</v>
      </c>
      <c r="T59" s="14" t="e">
        <f>VLOOKUP(O59, '[1]لیست محصولات 1402'!B:G,6,0)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2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1402'!B:C,2,0)</f>
        <v>#N/A</v>
      </c>
      <c r="R60" s="9"/>
      <c r="S60" s="12" t="e">
        <f>VLOOKUP(O60, '[1]لیست محصولات 1402'!B:F,5,0)</f>
        <v>#N/A</v>
      </c>
      <c r="T60" s="14" t="e">
        <f>VLOOKUP(O60, '[1]لیست محصولات 1402'!B:G,6,0)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2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1402'!B:C,2,0)</f>
        <v>#N/A</v>
      </c>
      <c r="R61" s="9"/>
      <c r="S61" s="12" t="e">
        <f>VLOOKUP(O61, '[1]لیست محصولات 1402'!B:F,5,0)</f>
        <v>#N/A</v>
      </c>
      <c r="T61" s="14" t="e">
        <f>VLOOKUP(O61, '[1]لیست محصولات 1402'!B:G,6,0)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2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1402'!B:C,2,0)</f>
        <v>#N/A</v>
      </c>
      <c r="R62" s="9"/>
      <c r="S62" s="12" t="e">
        <f>VLOOKUP(O62, '[1]لیست محصولات 1402'!B:F,5,0)</f>
        <v>#N/A</v>
      </c>
      <c r="T62" s="14" t="e">
        <f>VLOOKUP(O62, '[1]لیست محصولات 1402'!B:G,6,0)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2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1402'!B:C,2,0)</f>
        <v>#N/A</v>
      </c>
      <c r="R63" s="9"/>
      <c r="S63" s="12" t="e">
        <f>VLOOKUP(O63, '[1]لیست محصولات 1402'!B:F,5,0)</f>
        <v>#N/A</v>
      </c>
      <c r="T63" s="14" t="e">
        <f>VLOOKUP(O63, '[1]لیست محصولات 1402'!B:G,6,0)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2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1402'!B:C,2,0)</f>
        <v>#N/A</v>
      </c>
      <c r="R64" s="9"/>
      <c r="S64" s="12" t="e">
        <f>VLOOKUP(O64, '[1]لیست محصولات 1402'!B:F,5,0)</f>
        <v>#N/A</v>
      </c>
      <c r="T64" s="14" t="e">
        <f>VLOOKUP(O64, '[1]لیست محصولات 1402'!B:G,6,0)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2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1402'!B:C,2,0)</f>
        <v>#N/A</v>
      </c>
      <c r="R65" s="9"/>
      <c r="S65" s="12" t="e">
        <f>VLOOKUP(O65, '[1]لیست محصولات 1402'!B:F,5,0)</f>
        <v>#N/A</v>
      </c>
      <c r="T65" s="14" t="e">
        <f>VLOOKUP(O65, '[1]لیست محصولات 1402'!B:G,6,0)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2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1402'!B:C,2,0)</f>
        <v>#N/A</v>
      </c>
      <c r="R66" s="9"/>
      <c r="S66" s="12" t="e">
        <f>VLOOKUP(O66, '[1]لیست محصولات 1402'!B:F,5,0)</f>
        <v>#N/A</v>
      </c>
      <c r="T66" s="14" t="e">
        <f>VLOOKUP(O66, '[1]لیست محصولات 1402'!B:G,6,0)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2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1402'!B:C,2,0)</f>
        <v>#N/A</v>
      </c>
      <c r="R67" s="9"/>
      <c r="S67" s="12" t="e">
        <f>VLOOKUP(O67, '[1]لیست محصولات 1402'!B:F,5,0)</f>
        <v>#N/A</v>
      </c>
      <c r="T67" s="14" t="e">
        <f>VLOOKUP(O67, '[1]لیست محصولات 1402'!B:G,6,0)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2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1402'!B:C,2,0)</f>
        <v>#N/A</v>
      </c>
      <c r="R68" s="9"/>
      <c r="S68" s="12" t="e">
        <f>VLOOKUP(O68, '[1]لیست محصولات 1402'!B:F,5,0)</f>
        <v>#N/A</v>
      </c>
      <c r="T68" s="14" t="e">
        <f>VLOOKUP(O68, '[1]لیست محصولات 1402'!B:G,6,0)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2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1402'!B:C,2,0)</f>
        <v>#N/A</v>
      </c>
      <c r="R69" s="9"/>
      <c r="S69" s="12" t="e">
        <f>VLOOKUP(O69, '[1]لیست محصولات 1402'!B:F,5,0)</f>
        <v>#N/A</v>
      </c>
      <c r="T69" s="14" t="e">
        <f>VLOOKUP(O69, '[1]لیست محصولات 1402'!B:G,6,0)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2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1402'!B:C,2,0)</f>
        <v>#N/A</v>
      </c>
      <c r="R70" s="9"/>
      <c r="S70" s="12" t="e">
        <f>VLOOKUP(O70, '[1]لیست محصولات 1402'!B:F,5,0)</f>
        <v>#N/A</v>
      </c>
      <c r="T70" s="14" t="e">
        <f>VLOOKUP(O70, '[1]لیست محصولات 1402'!B:G,6,0)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2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1402'!B:C,2,0)</f>
        <v>#N/A</v>
      </c>
      <c r="R71" s="9"/>
      <c r="S71" s="12" t="e">
        <f>VLOOKUP(O71, '[1]لیست محصولات 1402'!B:F,5,0)</f>
        <v>#N/A</v>
      </c>
      <c r="T71" s="14" t="e">
        <f>VLOOKUP(O71, '[1]لیست محصولات 1402'!B:G,6,0)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2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1402'!B:C,2,0)</f>
        <v>#N/A</v>
      </c>
      <c r="R72" s="9"/>
      <c r="S72" s="12" t="e">
        <f>VLOOKUP(O72, '[1]لیست محصولات 1402'!B:F,5,0)</f>
        <v>#N/A</v>
      </c>
      <c r="T72" s="14" t="e">
        <f>VLOOKUP(O72, '[1]لیست محصولات 1402'!B:G,6,0)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2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1402'!B:C,2,0)</f>
        <v>#N/A</v>
      </c>
      <c r="R73" s="9"/>
      <c r="S73" s="12" t="e">
        <f>VLOOKUP(O73, '[1]لیست محصولات 1402'!B:F,5,0)</f>
        <v>#N/A</v>
      </c>
      <c r="T73" s="14" t="e">
        <f>VLOOKUP(O73, '[1]لیست محصولات 1402'!B:G,6,0)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2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1402'!B:C,2,0)</f>
        <v>#N/A</v>
      </c>
      <c r="R74" s="9"/>
      <c r="S74" s="12" t="e">
        <f>VLOOKUP(O74, '[1]لیست محصولات 1402'!B:F,5,0)</f>
        <v>#N/A</v>
      </c>
      <c r="T74" s="14" t="e">
        <f>VLOOKUP(O74, '[1]لیست محصولات 1402'!B:G,6,0)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2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1402'!B:C,2,0)</f>
        <v>#N/A</v>
      </c>
      <c r="R75" s="9"/>
      <c r="S75" s="12" t="e">
        <f>VLOOKUP(O75, '[1]لیست محصولات 1402'!B:F,5,0)</f>
        <v>#N/A</v>
      </c>
      <c r="T75" s="14" t="e">
        <f>VLOOKUP(O75, '[1]لیست محصولات 1402'!B:G,6,0)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2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1402'!B:C,2,0)</f>
        <v>#N/A</v>
      </c>
      <c r="R76" s="9"/>
      <c r="S76" s="12" t="e">
        <f>VLOOKUP(O76, '[1]لیست محصولات 1402'!B:F,5,0)</f>
        <v>#N/A</v>
      </c>
      <c r="T76" s="14" t="e">
        <f>VLOOKUP(O76, '[1]لیست محصولات 1402'!B:G,6,0)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2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1402'!B:C,2,0)</f>
        <v>#N/A</v>
      </c>
      <c r="R77" s="9"/>
      <c r="S77" s="12" t="e">
        <f>VLOOKUP(O77, '[1]لیست محصولات 1402'!B:F,5,0)</f>
        <v>#N/A</v>
      </c>
      <c r="T77" s="14" t="e">
        <f>VLOOKUP(O77, '[1]لیست محصولات 1402'!B:G,6,0)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2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1402'!B:C,2,0)</f>
        <v>#N/A</v>
      </c>
      <c r="R78" s="9"/>
      <c r="S78" s="12" t="e">
        <f>VLOOKUP(O78, '[1]لیست محصولات 1402'!B:F,5,0)</f>
        <v>#N/A</v>
      </c>
      <c r="T78" s="14" t="e">
        <f>VLOOKUP(O78, '[1]لیست محصولات 1402'!B:G,6,0)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2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1402'!B:C,2,0)</f>
        <v>#N/A</v>
      </c>
      <c r="R79" s="9"/>
      <c r="S79" s="12" t="e">
        <f>VLOOKUP(O79, '[1]لیست محصولات 1402'!B:F,5,0)</f>
        <v>#N/A</v>
      </c>
      <c r="T79" s="14" t="e">
        <f>VLOOKUP(O79, '[1]لیست محصولات 1402'!B:G,6,0)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2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1402'!B:C,2,0)</f>
        <v>#N/A</v>
      </c>
      <c r="R80" s="9"/>
      <c r="S80" s="12" t="e">
        <f>VLOOKUP(O80, '[1]لیست محصولات 1402'!B:F,5,0)</f>
        <v>#N/A</v>
      </c>
      <c r="T80" s="14" t="e">
        <f>VLOOKUP(O80, '[1]لیست محصولات 1402'!B:G,6,0)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2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1402'!B:C,2,0)</f>
        <v>#N/A</v>
      </c>
      <c r="R81" s="9"/>
      <c r="S81" s="12" t="e">
        <f>VLOOKUP(O81, '[1]لیست محصولات 1402'!B:F,5,0)</f>
        <v>#N/A</v>
      </c>
      <c r="T81" s="14" t="e">
        <f>VLOOKUP(O81, '[1]لیست محصولات 1402'!B:G,6,0)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2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1402'!B:C,2,0)</f>
        <v>#N/A</v>
      </c>
      <c r="R82" s="9"/>
      <c r="S82" s="12" t="e">
        <f>VLOOKUP(O82, '[1]لیست محصولات 1402'!B:F,5,0)</f>
        <v>#N/A</v>
      </c>
      <c r="T82" s="14" t="e">
        <f>VLOOKUP(O82, '[1]لیست محصولات 1402'!B:G,6,0)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2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1402'!B:C,2,0)</f>
        <v>#N/A</v>
      </c>
      <c r="R83" s="9"/>
      <c r="S83" s="12" t="e">
        <f>VLOOKUP(O83, '[1]لیست محصولات 1402'!B:F,5,0)</f>
        <v>#N/A</v>
      </c>
      <c r="T83" s="14" t="e">
        <f>VLOOKUP(O83, '[1]لیست محصولات 1402'!B:G,6,0)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2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1402'!B:C,2,0)</f>
        <v>#N/A</v>
      </c>
      <c r="R84" s="9"/>
      <c r="S84" s="12" t="e">
        <f>VLOOKUP(O84, '[1]لیست محصولات 1402'!B:F,5,0)</f>
        <v>#N/A</v>
      </c>
      <c r="T84" s="14" t="e">
        <f>VLOOKUP(O84, '[1]لیست محصولات 1402'!B:G,6,0)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2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1402'!B:C,2,0)</f>
        <v>#N/A</v>
      </c>
      <c r="R85" s="9"/>
      <c r="S85" s="12" t="e">
        <f>VLOOKUP(O85, '[1]لیست محصولات 1402'!B:F,5,0)</f>
        <v>#N/A</v>
      </c>
      <c r="T85" s="14" t="e">
        <f>VLOOKUP(O85, '[1]لیست محصولات 1402'!B:G,6,0)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2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1402'!B:C,2,0)</f>
        <v>#N/A</v>
      </c>
      <c r="R86" s="9"/>
      <c r="S86" s="12" t="e">
        <f>VLOOKUP(O86, '[1]لیست محصولات 1402'!B:F,5,0)</f>
        <v>#N/A</v>
      </c>
      <c r="T86" s="14" t="e">
        <f>VLOOKUP(O86, '[1]لیست محصولات 1402'!B:G,6,0)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2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1402'!B:C,2,0)</f>
        <v>#N/A</v>
      </c>
      <c r="R87" s="9"/>
      <c r="S87" s="12" t="e">
        <f>VLOOKUP(O87, '[1]لیست محصولات 1402'!B:F,5,0)</f>
        <v>#N/A</v>
      </c>
      <c r="T87" s="14" t="e">
        <f>VLOOKUP(O87, '[1]لیست محصولات 1402'!B:G,6,0)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2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1402'!B:C,2,0)</f>
        <v>#N/A</v>
      </c>
      <c r="R88" s="9"/>
      <c r="S88" s="12" t="e">
        <f>VLOOKUP(O88, '[1]لیست محصولات 1402'!B:F,5,0)</f>
        <v>#N/A</v>
      </c>
      <c r="T88" s="14" t="e">
        <f>VLOOKUP(O88, '[1]لیست محصولات 1402'!B:G,6,0)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2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1402'!B:C,2,0)</f>
        <v>#N/A</v>
      </c>
      <c r="R89" s="9"/>
      <c r="S89" s="12" t="e">
        <f>VLOOKUP(O89, '[1]لیست محصولات 1402'!B:F,5,0)</f>
        <v>#N/A</v>
      </c>
      <c r="T89" s="14" t="e">
        <f>VLOOKUP(O89, '[1]لیست محصولات 1402'!B:G,6,0)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2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1402'!B:C,2,0)</f>
        <v>#N/A</v>
      </c>
      <c r="R90" s="9"/>
      <c r="S90" s="12" t="e">
        <f>VLOOKUP(O90, '[1]لیست محصولات 1402'!B:F,5,0)</f>
        <v>#N/A</v>
      </c>
      <c r="T90" s="14" t="e">
        <f>VLOOKUP(O90, '[1]لیست محصولات 1402'!B:G,6,0)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2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1402'!B:C,2,0)</f>
        <v>#N/A</v>
      </c>
      <c r="R91" s="9"/>
      <c r="S91" s="12" t="e">
        <f>VLOOKUP(O91, '[1]لیست محصولات 1402'!B:F,5,0)</f>
        <v>#N/A</v>
      </c>
      <c r="T91" s="14" t="e">
        <f>VLOOKUP(O91, '[1]لیست محصولات 1402'!B:G,6,0)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2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1402'!B:C,2,0)</f>
        <v>#N/A</v>
      </c>
      <c r="R92" s="9"/>
      <c r="S92" s="12" t="e">
        <f>VLOOKUP(O92, '[1]لیست محصولات 1402'!B:F,5,0)</f>
        <v>#N/A</v>
      </c>
      <c r="T92" s="14" t="e">
        <f>VLOOKUP(O92, '[1]لیست محصولات 1402'!B:G,6,0)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2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1402'!B:C,2,0)</f>
        <v>#N/A</v>
      </c>
      <c r="R93" s="9"/>
      <c r="S93" s="12" t="e">
        <f>VLOOKUP(O93, '[1]لیست محصولات 1402'!B:F,5,0)</f>
        <v>#N/A</v>
      </c>
      <c r="T93" s="14" t="e">
        <f>VLOOKUP(O93, '[1]لیست محصولات 1402'!B:G,6,0)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2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1402'!B:C,2,0)</f>
        <v>#N/A</v>
      </c>
      <c r="R94" s="9"/>
      <c r="S94" s="12" t="e">
        <f>VLOOKUP(O94, '[1]لیست محصولات 1402'!B:F,5,0)</f>
        <v>#N/A</v>
      </c>
      <c r="T94" s="14" t="e">
        <f>VLOOKUP(O94, '[1]لیست محصولات 1402'!B:G,6,0)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2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1402'!B:C,2,0)</f>
        <v>#N/A</v>
      </c>
      <c r="R95" s="9"/>
      <c r="S95" s="12" t="e">
        <f>VLOOKUP(O95, '[1]لیست محصولات 1402'!B:F,5,0)</f>
        <v>#N/A</v>
      </c>
      <c r="T95" s="14" t="e">
        <f>VLOOKUP(O95, '[1]لیست محصولات 1402'!B:G,6,0)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2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1402'!B:C,2,0)</f>
        <v>#N/A</v>
      </c>
      <c r="R96" s="9"/>
      <c r="S96" s="12" t="e">
        <f>VLOOKUP(O96, '[1]لیست محصولات 1402'!B:F,5,0)</f>
        <v>#N/A</v>
      </c>
      <c r="T96" s="14" t="e">
        <f>VLOOKUP(O96, '[1]لیست محصولات 1402'!B:G,6,0)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2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1402'!B:C,2,0)</f>
        <v>#N/A</v>
      </c>
      <c r="R97" s="9"/>
      <c r="S97" s="12" t="e">
        <f>VLOOKUP(O97, '[1]لیست محصولات 1402'!B:F,5,0)</f>
        <v>#N/A</v>
      </c>
      <c r="T97" s="14" t="e">
        <f>VLOOKUP(O97, '[1]لیست محصولات 1402'!B:G,6,0)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2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1402'!B:C,2,0)</f>
        <v>#N/A</v>
      </c>
      <c r="R98" s="9"/>
      <c r="S98" s="12" t="e">
        <f>VLOOKUP(O98, '[1]لیست محصولات 1402'!B:F,5,0)</f>
        <v>#N/A</v>
      </c>
      <c r="T98" s="14" t="e">
        <f>VLOOKUP(O98, '[1]لیست محصولات 1402'!B:G,6,0)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2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1402'!B:C,2,0)</f>
        <v>#N/A</v>
      </c>
      <c r="R99" s="9"/>
      <c r="S99" s="12" t="e">
        <f>VLOOKUP(O99, '[1]لیست محصولات 1402'!B:F,5,0)</f>
        <v>#N/A</v>
      </c>
      <c r="T99" s="14" t="e">
        <f>VLOOKUP(O99, '[1]لیست محصولات 1402'!B:G,6,0)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2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1402'!B:C,2,0)</f>
        <v>#N/A</v>
      </c>
      <c r="R100" s="9"/>
      <c r="S100" s="12" t="e">
        <f>VLOOKUP(O100, '[1]لیست محصولات 1402'!B:F,5,0)</f>
        <v>#N/A</v>
      </c>
      <c r="T100" s="14" t="e">
        <f>VLOOKUP(O100, '[1]لیست محصولات 1402'!B:G,6,0)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2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1402'!B:C,2,0)</f>
        <v>#N/A</v>
      </c>
      <c r="R101" s="9"/>
      <c r="S101" s="12" t="e">
        <f>VLOOKUP(O101, '[1]لیست محصولات 1402'!B:F,5,0)</f>
        <v>#N/A</v>
      </c>
      <c r="T101" s="14" t="e">
        <f>VLOOKUP(O101, '[1]لیست محصولات 1402'!B:G,6,0)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2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1402'!B:C,2,0)</f>
        <v>#N/A</v>
      </c>
      <c r="R102" s="9"/>
      <c r="S102" s="12" t="e">
        <f>VLOOKUP(O102, '[1]لیست محصولات 1402'!B:F,5,0)</f>
        <v>#N/A</v>
      </c>
      <c r="T102" s="14" t="e">
        <f>VLOOKUP(O102, '[1]لیست محصولات 1402'!B:G,6,0)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2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1402'!B:C,2,0)</f>
        <v>#N/A</v>
      </c>
      <c r="R103" s="9"/>
      <c r="S103" s="12" t="e">
        <f>VLOOKUP(O103, '[1]لیست محصولات 1402'!B:F,5,0)</f>
        <v>#N/A</v>
      </c>
      <c r="T103" s="14" t="e">
        <f>VLOOKUP(O103, '[1]لیست محصولات 1402'!B:G,6,0)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2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1402'!B:C,2,0)</f>
        <v>#N/A</v>
      </c>
      <c r="R104" s="9"/>
      <c r="S104" s="12" t="e">
        <f>VLOOKUP(O104, '[1]لیست محصولات 1402'!B:F,5,0)</f>
        <v>#N/A</v>
      </c>
      <c r="T104" s="14" t="e">
        <f>VLOOKUP(O104, '[1]لیست محصولات 1402'!B:G,6,0)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2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1402'!B:C,2,0)</f>
        <v>#N/A</v>
      </c>
      <c r="R105" s="9"/>
      <c r="S105" s="12" t="e">
        <f>VLOOKUP(O105, '[1]لیست محصولات 1402'!B:F,5,0)</f>
        <v>#N/A</v>
      </c>
      <c r="T105" s="14" t="e">
        <f>VLOOKUP(O105, '[1]لیست محصولات 1402'!B:G,6,0)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2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1402'!B:C,2,0)</f>
        <v>#N/A</v>
      </c>
      <c r="R106" s="9"/>
      <c r="S106" s="12" t="e">
        <f>VLOOKUP(O106, '[1]لیست محصولات 1402'!B:F,5,0)</f>
        <v>#N/A</v>
      </c>
      <c r="T106" s="14" t="e">
        <f>VLOOKUP(O106, '[1]لیست محصولات 1402'!B:G,6,0)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2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1402'!B:C,2,0)</f>
        <v>#N/A</v>
      </c>
      <c r="R107" s="9"/>
      <c r="S107" s="12" t="e">
        <f>VLOOKUP(O107, '[1]لیست محصولات 1402'!B:F,5,0)</f>
        <v>#N/A</v>
      </c>
      <c r="T107" s="14" t="e">
        <f>VLOOKUP(O107, '[1]لیست محصولات 1402'!B:G,6,0)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2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1402'!B:C,2,0)</f>
        <v>#N/A</v>
      </c>
      <c r="R108" s="9"/>
      <c r="S108" s="12" t="e">
        <f>VLOOKUP(O108, '[1]لیست محصولات 1402'!B:F,5,0)</f>
        <v>#N/A</v>
      </c>
      <c r="T108" s="14" t="e">
        <f>VLOOKUP(O108, '[1]لیست محصولات 1402'!B:G,6,0)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2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1402'!B:C,2,0)</f>
        <v>#N/A</v>
      </c>
      <c r="R109" s="9"/>
      <c r="S109" s="12" t="e">
        <f>VLOOKUP(O109, '[1]لیست محصولات 1402'!B:F,5,0)</f>
        <v>#N/A</v>
      </c>
      <c r="T109" s="14" t="e">
        <f>VLOOKUP(O109, '[1]لیست محصولات 1402'!B:G,6,0)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2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1402'!B:C,2,0)</f>
        <v>#N/A</v>
      </c>
      <c r="R110" s="9"/>
      <c r="S110" s="12" t="e">
        <f>VLOOKUP(O110, '[1]لیست محصولات 1402'!B:F,5,0)</f>
        <v>#N/A</v>
      </c>
      <c r="T110" s="14" t="e">
        <f>VLOOKUP(O110, '[1]لیست محصولات 1402'!B:G,6,0)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2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1402'!B:C,2,0)</f>
        <v>#N/A</v>
      </c>
      <c r="R111" s="9"/>
      <c r="S111" s="12" t="e">
        <f>VLOOKUP(O111, '[1]لیست محصولات 1402'!B:F,5,0)</f>
        <v>#N/A</v>
      </c>
      <c r="T111" s="14" t="e">
        <f>VLOOKUP(O111, '[1]لیست محصولات 1402'!B:G,6,0)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2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1402'!B:C,2,0)</f>
        <v>#N/A</v>
      </c>
      <c r="R112" s="9"/>
      <c r="S112" s="12" t="e">
        <f>VLOOKUP(O112, '[1]لیست محصولات 1402'!B:F,5,0)</f>
        <v>#N/A</v>
      </c>
      <c r="T112" s="14" t="e">
        <f>VLOOKUP(O112, '[1]لیست محصولات 1402'!B:G,6,0)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2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1402'!B:C,2,0)</f>
        <v>#N/A</v>
      </c>
      <c r="R113" s="9"/>
      <c r="S113" s="12" t="e">
        <f>VLOOKUP(O113, '[1]لیست محصولات 1402'!B:F,5,0)</f>
        <v>#N/A</v>
      </c>
      <c r="T113" s="14" t="e">
        <f>VLOOKUP(O113, '[1]لیست محصولات 1402'!B:G,6,0)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2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1402'!B:C,2,0)</f>
        <v>#N/A</v>
      </c>
      <c r="R114" s="9"/>
      <c r="S114" s="12" t="e">
        <f>VLOOKUP(O114, '[1]لیست محصولات 1402'!B:F,5,0)</f>
        <v>#N/A</v>
      </c>
      <c r="T114" s="14" t="e">
        <f>VLOOKUP(O114, '[1]لیست محصولات 1402'!B:G,6,0)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2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1402'!B:C,2,0)</f>
        <v>#N/A</v>
      </c>
      <c r="R115" s="9"/>
      <c r="S115" s="12" t="e">
        <f>VLOOKUP(O115, '[1]لیست محصولات 1402'!B:F,5,0)</f>
        <v>#N/A</v>
      </c>
      <c r="T115" s="14" t="e">
        <f>VLOOKUP(O115, '[1]لیست محصولات 1402'!B:G,6,0)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2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1402'!B:C,2,0)</f>
        <v>#N/A</v>
      </c>
      <c r="R116" s="9"/>
      <c r="S116" s="12" t="e">
        <f>VLOOKUP(O116, '[1]لیست محصولات 1402'!B:F,5,0)</f>
        <v>#N/A</v>
      </c>
      <c r="T116" s="14" t="e">
        <f>VLOOKUP(O116, '[1]لیست محصولات 1402'!B:G,6,0)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2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1402'!B:C,2,0)</f>
        <v>#N/A</v>
      </c>
      <c r="R117" s="9"/>
      <c r="S117" s="12" t="e">
        <f>VLOOKUP(O117, '[1]لیست محصولات 1402'!B:F,5,0)</f>
        <v>#N/A</v>
      </c>
      <c r="T117" s="14" t="e">
        <f>VLOOKUP(O117, '[1]لیست محصولات 1402'!B:G,6,0)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2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1402'!B:C,2,0)</f>
        <v>#N/A</v>
      </c>
      <c r="R118" s="9"/>
      <c r="S118" s="12" t="e">
        <f>VLOOKUP(O118, '[1]لیست محصولات 1402'!B:F,5,0)</f>
        <v>#N/A</v>
      </c>
      <c r="T118" s="14" t="e">
        <f>VLOOKUP(O118, '[1]لیست محصولات 1402'!B:G,6,0)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2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1402'!B:C,2,0)</f>
        <v>#N/A</v>
      </c>
      <c r="R119" s="9"/>
      <c r="S119" s="12" t="e">
        <f>VLOOKUP(O119, '[1]لیست محصولات 1402'!B:F,5,0)</f>
        <v>#N/A</v>
      </c>
      <c r="T119" s="14" t="e">
        <f>VLOOKUP(O119, '[1]لیست محصولات 1402'!B:G,6,0)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2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1402'!B:C,2,0)</f>
        <v>#N/A</v>
      </c>
      <c r="R120" s="9"/>
      <c r="S120" s="12" t="e">
        <f>VLOOKUP(O120, '[1]لیست محصولات 1402'!B:F,5,0)</f>
        <v>#N/A</v>
      </c>
      <c r="T120" s="14" t="e">
        <f>VLOOKUP(O120, '[1]لیست محصولات 1402'!B:G,6,0)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2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1402'!B:C,2,0)</f>
        <v>#N/A</v>
      </c>
      <c r="R121" s="9"/>
      <c r="S121" s="12" t="e">
        <f>VLOOKUP(O121, '[1]لیست محصولات 1402'!B:F,5,0)</f>
        <v>#N/A</v>
      </c>
      <c r="T121" s="14" t="e">
        <f>VLOOKUP(O121, '[1]لیست محصولات 1402'!B:G,6,0)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2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1402'!B:C,2,0)</f>
        <v>#N/A</v>
      </c>
      <c r="R122" s="9"/>
      <c r="S122" s="12" t="e">
        <f>VLOOKUP(O122, '[1]لیست محصولات 1402'!B:F,5,0)</f>
        <v>#N/A</v>
      </c>
      <c r="T122" s="14" t="e">
        <f>VLOOKUP(O122, '[1]لیست محصولات 1402'!B:G,6,0)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2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1402'!B:C,2,0)</f>
        <v>#N/A</v>
      </c>
      <c r="R123" s="9"/>
      <c r="S123" s="12" t="e">
        <f>VLOOKUP(O123, '[1]لیست محصولات 1402'!B:F,5,0)</f>
        <v>#N/A</v>
      </c>
      <c r="T123" s="14" t="e">
        <f>VLOOKUP(O123, '[1]لیست محصولات 1402'!B:G,6,0)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2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1402'!B:C,2,0)</f>
        <v>#N/A</v>
      </c>
      <c r="R124" s="9"/>
      <c r="S124" s="12" t="e">
        <f>VLOOKUP(O124, '[1]لیست محصولات 1402'!B:F,5,0)</f>
        <v>#N/A</v>
      </c>
      <c r="T124" s="14" t="e">
        <f>VLOOKUP(O124, '[1]لیست محصولات 1402'!B:G,6,0)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2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1402'!B:C,2,0)</f>
        <v>#N/A</v>
      </c>
      <c r="R125" s="9"/>
      <c r="S125" s="12" t="e">
        <f>VLOOKUP(O125, '[1]لیست محصولات 1402'!B:F,5,0)</f>
        <v>#N/A</v>
      </c>
      <c r="T125" s="14" t="e">
        <f>VLOOKUP(O125, '[1]لیست محصولات 1402'!B:G,6,0)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2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1402'!B:C,2,0)</f>
        <v>#N/A</v>
      </c>
      <c r="R126" s="9"/>
      <c r="S126" s="12" t="e">
        <f>VLOOKUP(O126, '[1]لیست محصولات 1402'!B:F,5,0)</f>
        <v>#N/A</v>
      </c>
      <c r="T126" s="14" t="e">
        <f>VLOOKUP(O126, '[1]لیست محصولات 1402'!B:G,6,0)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2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1402'!B:C,2,0)</f>
        <v>#N/A</v>
      </c>
      <c r="R127" s="9"/>
      <c r="S127" s="12" t="e">
        <f>VLOOKUP(O127, '[1]لیست محصولات 1402'!B:F,5,0)</f>
        <v>#N/A</v>
      </c>
      <c r="T127" s="14" t="e">
        <f>VLOOKUP(O127, '[1]لیست محصولات 1402'!B:G,6,0)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2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1402'!B:C,2,0)</f>
        <v>#N/A</v>
      </c>
      <c r="R128" s="9"/>
      <c r="S128" s="12" t="e">
        <f>VLOOKUP(O128, '[1]لیست محصولات 1402'!B:F,5,0)</f>
        <v>#N/A</v>
      </c>
      <c r="T128" s="14" t="e">
        <f>VLOOKUP(O128, '[1]لیست محصولات 1402'!B:G,6,0)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2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1402'!B:C,2,0)</f>
        <v>#N/A</v>
      </c>
      <c r="R129" s="9"/>
      <c r="S129" s="12" t="e">
        <f>VLOOKUP(O129, '[1]لیست محصولات 1402'!B:F,5,0)</f>
        <v>#N/A</v>
      </c>
      <c r="T129" s="14" t="e">
        <f>VLOOKUP(O129, '[1]لیست محصولات 1402'!B:G,6,0)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2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1402'!B:C,2,0)</f>
        <v>#N/A</v>
      </c>
      <c r="R130" s="9"/>
      <c r="S130" s="12" t="e">
        <f>VLOOKUP(O130, '[1]لیست محصولات 1402'!B:F,5,0)</f>
        <v>#N/A</v>
      </c>
      <c r="T130" s="14" t="e">
        <f>VLOOKUP(O130, '[1]لیست محصولات 1402'!B:G,6,0)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2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1402'!B:C,2,0)</f>
        <v>#N/A</v>
      </c>
      <c r="R131" s="9"/>
      <c r="S131" s="12" t="e">
        <f>VLOOKUP(O131, '[1]لیست محصولات 1402'!B:F,5,0)</f>
        <v>#N/A</v>
      </c>
      <c r="T131" s="14" t="e">
        <f>VLOOKUP(O131, '[1]لیست محصولات 1402'!B:G,6,0)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2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1402'!B:C,2,0)</f>
        <v>#N/A</v>
      </c>
      <c r="R132" s="9"/>
      <c r="S132" s="12" t="e">
        <f>VLOOKUP(O132, '[1]لیست محصولات 1402'!B:F,5,0)</f>
        <v>#N/A</v>
      </c>
      <c r="T132" s="14" t="e">
        <f>VLOOKUP(O132, '[1]لیست محصولات 1402'!B:G,6,0)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2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1402'!B:C,2,0)</f>
        <v>#N/A</v>
      </c>
      <c r="R133" s="9"/>
      <c r="S133" s="12" t="e">
        <f>VLOOKUP(O133, '[1]لیست محصولات 1402'!B:F,5,0)</f>
        <v>#N/A</v>
      </c>
      <c r="T133" s="14" t="e">
        <f>VLOOKUP(O133, '[1]لیست محصولات 1402'!B:G,6,0)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2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1402'!B:C,2,0)</f>
        <v>#N/A</v>
      </c>
      <c r="R134" s="9"/>
      <c r="S134" s="12" t="e">
        <f>VLOOKUP(O134, '[1]لیست محصولات 1402'!B:F,5,0)</f>
        <v>#N/A</v>
      </c>
      <c r="T134" s="14" t="e">
        <f>VLOOKUP(O134, '[1]لیست محصولات 1402'!B:G,6,0)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2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1402'!B:C,2,0)</f>
        <v>#N/A</v>
      </c>
      <c r="R135" s="9"/>
      <c r="S135" s="12" t="e">
        <f>VLOOKUP(O135, '[1]لیست محصولات 1402'!B:F,5,0)</f>
        <v>#N/A</v>
      </c>
      <c r="T135" s="14" t="e">
        <f>VLOOKUP(O135, '[1]لیست محصولات 1402'!B:G,6,0)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2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1402'!B:C,2,0)</f>
        <v>#N/A</v>
      </c>
      <c r="R136" s="9"/>
      <c r="S136" s="12" t="e">
        <f>VLOOKUP(O136, '[1]لیست محصولات 1402'!B:F,5,0)</f>
        <v>#N/A</v>
      </c>
      <c r="T136" s="14" t="e">
        <f>VLOOKUP(O136, '[1]لیست محصولات 1402'!B:G,6,0)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2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1402'!B:C,2,0)</f>
        <v>#N/A</v>
      </c>
      <c r="R137" s="9"/>
      <c r="S137" s="12" t="e">
        <f>VLOOKUP(O137, '[1]لیست محصولات 1402'!B:F,5,0)</f>
        <v>#N/A</v>
      </c>
      <c r="T137" s="14" t="e">
        <f>VLOOKUP(O137, '[1]لیست محصولات 1402'!B:G,6,0)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2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1402'!B:C,2,0)</f>
        <v>#N/A</v>
      </c>
      <c r="R138" s="9"/>
      <c r="S138" s="12" t="e">
        <f>VLOOKUP(O138, '[1]لیست محصولات 1402'!B:F,5,0)</f>
        <v>#N/A</v>
      </c>
      <c r="T138" s="14" t="e">
        <f>VLOOKUP(O138, '[1]لیست محصولات 1402'!B:G,6,0)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2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1402'!B:C,2,0)</f>
        <v>#N/A</v>
      </c>
      <c r="R139" s="9"/>
      <c r="S139" s="12" t="e">
        <f>VLOOKUP(O139, '[1]لیست محصولات 1402'!B:F,5,0)</f>
        <v>#N/A</v>
      </c>
      <c r="T139" s="14" t="e">
        <f>VLOOKUP(O139, '[1]لیست محصولات 1402'!B:G,6,0)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2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1402'!B:C,2,0)</f>
        <v>#N/A</v>
      </c>
      <c r="R140" s="9"/>
      <c r="S140" s="12" t="e">
        <f>VLOOKUP(O140, '[1]لیست محصولات 1402'!B:F,5,0)</f>
        <v>#N/A</v>
      </c>
      <c r="T140" s="14" t="e">
        <f>VLOOKUP(O140, '[1]لیست محصولات 1402'!B:G,6,0)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2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1402'!B:C,2,0)</f>
        <v>#N/A</v>
      </c>
      <c r="R141" s="9"/>
      <c r="S141" s="12" t="e">
        <f>VLOOKUP(O141, '[1]لیست محصولات 1402'!B:F,5,0)</f>
        <v>#N/A</v>
      </c>
      <c r="T141" s="14" t="e">
        <f>VLOOKUP(O141, '[1]لیست محصولات 1402'!B:G,6,0)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2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1402'!B:C,2,0)</f>
        <v>#N/A</v>
      </c>
      <c r="R142" s="9"/>
      <c r="S142" s="12" t="e">
        <f>VLOOKUP(O142, '[1]لیست محصولات 1402'!B:F,5,0)</f>
        <v>#N/A</v>
      </c>
      <c r="T142" s="14" t="e">
        <f>VLOOKUP(O142, '[1]لیست محصولات 1402'!B:G,6,0)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2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1402'!B:C,2,0)</f>
        <v>#N/A</v>
      </c>
      <c r="R143" s="9"/>
      <c r="S143" s="12" t="e">
        <f>VLOOKUP(O143, '[1]لیست محصولات 1402'!B:F,5,0)</f>
        <v>#N/A</v>
      </c>
      <c r="T143" s="14" t="e">
        <f>VLOOKUP(O143, '[1]لیست محصولات 1402'!B:G,6,0)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2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1402'!B:C,2,0)</f>
        <v>#N/A</v>
      </c>
      <c r="R144" s="9"/>
      <c r="S144" s="12" t="e">
        <f>VLOOKUP(O144, '[1]لیست محصولات 1402'!B:F,5,0)</f>
        <v>#N/A</v>
      </c>
      <c r="T144" s="14" t="e">
        <f>VLOOKUP(O144, '[1]لیست محصولات 1402'!B:G,6,0)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2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1402'!B:C,2,0)</f>
        <v>#N/A</v>
      </c>
      <c r="R145" s="9"/>
      <c r="S145" s="12" t="e">
        <f>VLOOKUP(O145, '[1]لیست محصولات 1402'!B:F,5,0)</f>
        <v>#N/A</v>
      </c>
      <c r="T145" s="14" t="e">
        <f>VLOOKUP(O145, '[1]لیست محصولات 1402'!B:G,6,0)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2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1402'!B:C,2,0)</f>
        <v>#N/A</v>
      </c>
      <c r="R146" s="9"/>
      <c r="S146" s="12" t="e">
        <f>VLOOKUP(O146, '[1]لیست محصولات 1402'!B:F,5,0)</f>
        <v>#N/A</v>
      </c>
      <c r="T146" s="14" t="e">
        <f>VLOOKUP(O146, '[1]لیست محصولات 1402'!B:G,6,0)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2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1402'!B:C,2,0)</f>
        <v>#N/A</v>
      </c>
      <c r="R147" s="9"/>
      <c r="S147" s="12" t="e">
        <f>VLOOKUP(O147, '[1]لیست محصولات 1402'!B:F,5,0)</f>
        <v>#N/A</v>
      </c>
      <c r="T147" s="14" t="e">
        <f>VLOOKUP(O147, '[1]لیست محصولات 1402'!B:G,6,0)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2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1402'!B:C,2,0)</f>
        <v>#N/A</v>
      </c>
      <c r="R148" s="9"/>
      <c r="S148" s="12" t="e">
        <f>VLOOKUP(O148, '[1]لیست محصولات 1402'!B:F,5,0)</f>
        <v>#N/A</v>
      </c>
      <c r="T148" s="14" t="e">
        <f>VLOOKUP(O148, '[1]لیست محصولات 1402'!B:G,6,0)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2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1402'!B:C,2,0)</f>
        <v>#N/A</v>
      </c>
      <c r="R149" s="9"/>
      <c r="S149" s="12" t="e">
        <f>VLOOKUP(O149, '[1]لیست محصولات 1402'!B:F,5,0)</f>
        <v>#N/A</v>
      </c>
      <c r="T149" s="14" t="e">
        <f>VLOOKUP(O149, '[1]لیست محصولات 1402'!B:G,6,0)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2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1402'!B:C,2,0)</f>
        <v>#N/A</v>
      </c>
      <c r="R150" s="9"/>
      <c r="S150" s="12" t="e">
        <f>VLOOKUP(O150, '[1]لیست محصولات 1402'!B:F,5,0)</f>
        <v>#N/A</v>
      </c>
      <c r="T150" s="14" t="e">
        <f>VLOOKUP(O150, '[1]لیست محصولات 1402'!B:G,6,0)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2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1402'!B:C,2,0)</f>
        <v>#N/A</v>
      </c>
      <c r="R151" s="9"/>
      <c r="S151" s="12" t="e">
        <f>VLOOKUP(O151, '[1]لیست محصولات 1402'!B:F,5,0)</f>
        <v>#N/A</v>
      </c>
      <c r="T151" s="14" t="e">
        <f>VLOOKUP(O151, '[1]لیست محصولات 1402'!B:G,6,0)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2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1402'!B:C,2,0)</f>
        <v>#N/A</v>
      </c>
      <c r="R152" s="9"/>
      <c r="S152" s="12" t="e">
        <f>VLOOKUP(O152, '[1]لیست محصولات 1402'!B:F,5,0)</f>
        <v>#N/A</v>
      </c>
      <c r="T152" s="14" t="e">
        <f>VLOOKUP(O152, '[1]لیست محصولات 1402'!B:G,6,0)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2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1402'!B:C,2,0)</f>
        <v>#N/A</v>
      </c>
      <c r="R153" s="9"/>
      <c r="S153" s="12" t="e">
        <f>VLOOKUP(O153, '[1]لیست محصولات 1402'!B:F,5,0)</f>
        <v>#N/A</v>
      </c>
      <c r="T153" s="14" t="e">
        <f>VLOOKUP(O153, '[1]لیست محصولات 1402'!B:G,6,0)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2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1402'!B:C,2,0)</f>
        <v>#N/A</v>
      </c>
      <c r="R154" s="9"/>
      <c r="S154" s="12" t="e">
        <f>VLOOKUP(O154, '[1]لیست محصولات 1402'!B:F,5,0)</f>
        <v>#N/A</v>
      </c>
      <c r="T154" s="14" t="e">
        <f>VLOOKUP(O154, '[1]لیست محصولات 1402'!B:G,6,0)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2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1402'!B:C,2,0)</f>
        <v>#N/A</v>
      </c>
      <c r="R155" s="9"/>
      <c r="S155" s="12" t="e">
        <f>VLOOKUP(O155, '[1]لیست محصولات 1402'!B:F,5,0)</f>
        <v>#N/A</v>
      </c>
      <c r="T155" s="14" t="e">
        <f>VLOOKUP(O155, '[1]لیست محصولات 1402'!B:G,6,0)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2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1402'!B:C,2,0)</f>
        <v>#N/A</v>
      </c>
      <c r="R156" s="9"/>
      <c r="S156" s="12" t="e">
        <f>VLOOKUP(O156, '[1]لیست محصولات 1402'!B:F,5,0)</f>
        <v>#N/A</v>
      </c>
      <c r="T156" s="14" t="e">
        <f>VLOOKUP(O156, '[1]لیست محصولات 1402'!B:G,6,0)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2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1402'!B:C,2,0)</f>
        <v>#N/A</v>
      </c>
      <c r="R157" s="9"/>
      <c r="S157" s="12" t="e">
        <f>VLOOKUP(O157, '[1]لیست محصولات 1402'!B:F,5,0)</f>
        <v>#N/A</v>
      </c>
      <c r="T157" s="14" t="e">
        <f>VLOOKUP(O157, '[1]لیست محصولات 1402'!B:G,6,0)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2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1402'!B:C,2,0)</f>
        <v>#N/A</v>
      </c>
      <c r="R158" s="9"/>
      <c r="S158" s="12" t="e">
        <f>VLOOKUP(O158, '[1]لیست محصولات 1402'!B:F,5,0)</f>
        <v>#N/A</v>
      </c>
      <c r="T158" s="14" t="e">
        <f>VLOOKUP(O158, '[1]لیست محصولات 1402'!B:G,6,0)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2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1402'!B:C,2,0)</f>
        <v>#N/A</v>
      </c>
      <c r="R159" s="9"/>
      <c r="S159" s="12" t="e">
        <f>VLOOKUP(O159, '[1]لیست محصولات 1402'!B:F,5,0)</f>
        <v>#N/A</v>
      </c>
      <c r="T159" s="14" t="e">
        <f>VLOOKUP(O159, '[1]لیست محصولات 1402'!B:G,6,0)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2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1402'!B:C,2,0)</f>
        <v>#N/A</v>
      </c>
      <c r="R160" s="9"/>
      <c r="S160" s="12" t="e">
        <f>VLOOKUP(O160, '[1]لیست محصولات 1402'!B:F,5,0)</f>
        <v>#N/A</v>
      </c>
      <c r="T160" s="14" t="e">
        <f>VLOOKUP(O160, '[1]لیست محصولات 1402'!B:G,6,0)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2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1402'!B:C,2,0)</f>
        <v>#N/A</v>
      </c>
      <c r="R161" s="9"/>
      <c r="S161" s="12" t="e">
        <f>VLOOKUP(O161, '[1]لیست محصولات 1402'!B:F,5,0)</f>
        <v>#N/A</v>
      </c>
      <c r="T161" s="14" t="e">
        <f>VLOOKUP(O161, '[1]لیست محصولات 1402'!B:G,6,0)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2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1402'!B:C,2,0)</f>
        <v>#N/A</v>
      </c>
      <c r="R162" s="9"/>
      <c r="S162" s="12" t="e">
        <f>VLOOKUP(O162, '[1]لیست محصولات 1402'!B:F,5,0)</f>
        <v>#N/A</v>
      </c>
      <c r="T162" s="14" t="e">
        <f>VLOOKUP(O162, '[1]لیست محصولات 1402'!B:G,6,0)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2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1402'!B:C,2,0)</f>
        <v>#N/A</v>
      </c>
      <c r="R163" s="9"/>
      <c r="S163" s="12" t="e">
        <f>VLOOKUP(O163, '[1]لیست محصولات 1402'!B:F,5,0)</f>
        <v>#N/A</v>
      </c>
      <c r="T163" s="14" t="e">
        <f>VLOOKUP(O163, '[1]لیست محصولات 1402'!B:G,6,0)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2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1402'!B:C,2,0)</f>
        <v>#N/A</v>
      </c>
      <c r="R164" s="9"/>
      <c r="S164" s="12" t="e">
        <f>VLOOKUP(O164, '[1]لیست محصولات 1402'!B:F,5,0)</f>
        <v>#N/A</v>
      </c>
      <c r="T164" s="14" t="e">
        <f>VLOOKUP(O164, '[1]لیست محصولات 1402'!B:G,6,0)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2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1402'!B:C,2,0)</f>
        <v>#N/A</v>
      </c>
      <c r="R165" s="9"/>
      <c r="S165" s="12" t="e">
        <f>VLOOKUP(O165, '[1]لیست محصولات 1402'!B:F,5,0)</f>
        <v>#N/A</v>
      </c>
      <c r="T165" s="14" t="e">
        <f>VLOOKUP(O165, '[1]لیست محصولات 1402'!B:G,6,0)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2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1402'!B:C,2,0)</f>
        <v>#N/A</v>
      </c>
      <c r="R166" s="9"/>
      <c r="S166" s="12" t="e">
        <f>VLOOKUP(O166, '[1]لیست محصولات 1402'!B:F,5,0)</f>
        <v>#N/A</v>
      </c>
      <c r="T166" s="14" t="e">
        <f>VLOOKUP(O166, '[1]لیست محصولات 1402'!B:G,6,0)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2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1402'!B:C,2,0)</f>
        <v>#N/A</v>
      </c>
      <c r="R167" s="9"/>
      <c r="S167" s="12" t="e">
        <f>VLOOKUP(O167, '[1]لیست محصولات 1402'!B:F,5,0)</f>
        <v>#N/A</v>
      </c>
      <c r="T167" s="14" t="e">
        <f>VLOOKUP(O167, '[1]لیست محصولات 1402'!B:G,6,0)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2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1402'!B:C,2,0)</f>
        <v>#N/A</v>
      </c>
      <c r="R168" s="9"/>
      <c r="S168" s="12" t="e">
        <f>VLOOKUP(O168, '[1]لیست محصولات 1402'!B:F,5,0)</f>
        <v>#N/A</v>
      </c>
      <c r="T168" s="14" t="e">
        <f>VLOOKUP(O168, '[1]لیست محصولات 1402'!B:G,6,0)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2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1402'!B:C,2,0)</f>
        <v>#N/A</v>
      </c>
      <c r="R169" s="9"/>
      <c r="S169" s="12" t="e">
        <f>VLOOKUP(O169, '[1]لیست محصولات 1402'!B:F,5,0)</f>
        <v>#N/A</v>
      </c>
      <c r="T169" s="14" t="e">
        <f>VLOOKUP(O169, '[1]لیست محصولات 1402'!B:G,6,0)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2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1402'!B:C,2,0)</f>
        <v>#N/A</v>
      </c>
      <c r="R170" s="9"/>
      <c r="S170" s="12" t="e">
        <f>VLOOKUP(O170, '[1]لیست محصولات 1402'!B:F,5,0)</f>
        <v>#N/A</v>
      </c>
      <c r="T170" s="14" t="e">
        <f>VLOOKUP(O170, '[1]لیست محصولات 1402'!B:G,6,0)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2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1402'!B:C,2,0)</f>
        <v>#N/A</v>
      </c>
      <c r="R171" s="9"/>
      <c r="S171" s="12" t="e">
        <f>VLOOKUP(O171, '[1]لیست محصولات 1402'!B:F,5,0)</f>
        <v>#N/A</v>
      </c>
      <c r="T171" s="14" t="e">
        <f>VLOOKUP(O171, '[1]لیست محصولات 1402'!B:G,6,0)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2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1402'!B:C,2,0)</f>
        <v>#N/A</v>
      </c>
      <c r="R172" s="9"/>
      <c r="S172" s="12" t="e">
        <f>VLOOKUP(O172, '[1]لیست محصولات 1402'!B:F,5,0)</f>
        <v>#N/A</v>
      </c>
      <c r="T172" s="14" t="e">
        <f>VLOOKUP(O172, '[1]لیست محصولات 1402'!B:G,6,0)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2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1402'!B:C,2,0)</f>
        <v>#N/A</v>
      </c>
      <c r="R173" s="9"/>
      <c r="S173" s="12" t="e">
        <f>VLOOKUP(O173, '[1]لیست محصولات 1402'!B:F,5,0)</f>
        <v>#N/A</v>
      </c>
      <c r="T173" s="14" t="e">
        <f>VLOOKUP(O173, '[1]لیست محصولات 1402'!B:G,6,0)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2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1402'!B:C,2,0)</f>
        <v>#N/A</v>
      </c>
      <c r="R174" s="9"/>
      <c r="S174" s="12" t="e">
        <f>VLOOKUP(O174, '[1]لیست محصولات 1402'!B:F,5,0)</f>
        <v>#N/A</v>
      </c>
      <c r="T174" s="14" t="e">
        <f>VLOOKUP(O174, '[1]لیست محصولات 1402'!B:G,6,0)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2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1402'!B:C,2,0)</f>
        <v>#N/A</v>
      </c>
      <c r="R175" s="9"/>
      <c r="S175" s="12" t="e">
        <f>VLOOKUP(O175, '[1]لیست محصولات 1402'!B:F,5,0)</f>
        <v>#N/A</v>
      </c>
      <c r="T175" s="14" t="e">
        <f>VLOOKUP(O175, '[1]لیست محصولات 1402'!B:G,6,0)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2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1402'!B:C,2,0)</f>
        <v>#N/A</v>
      </c>
      <c r="R176" s="9"/>
      <c r="S176" s="12" t="e">
        <f>VLOOKUP(O176, '[1]لیست محصولات 1402'!B:F,5,0)</f>
        <v>#N/A</v>
      </c>
      <c r="T176" s="14" t="e">
        <f>VLOOKUP(O176, '[1]لیست محصولات 1402'!B:G,6,0)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2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1402'!B:C,2,0)</f>
        <v>#N/A</v>
      </c>
      <c r="R177" s="9"/>
      <c r="S177" s="12" t="e">
        <f>VLOOKUP(O177, '[1]لیست محصولات 1402'!B:F,5,0)</f>
        <v>#N/A</v>
      </c>
      <c r="T177" s="14" t="e">
        <f>VLOOKUP(O177, '[1]لیست محصولات 1402'!B:G,6,0)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2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1402'!B:C,2,0)</f>
        <v>#N/A</v>
      </c>
      <c r="R178" s="9"/>
      <c r="S178" s="12" t="e">
        <f>VLOOKUP(O178, '[1]لیست محصولات 1402'!B:F,5,0)</f>
        <v>#N/A</v>
      </c>
      <c r="T178" s="14" t="e">
        <f>VLOOKUP(O178, '[1]لیست محصولات 1402'!B:G,6,0)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2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1402'!B:C,2,0)</f>
        <v>#N/A</v>
      </c>
      <c r="R179" s="9"/>
      <c r="S179" s="12" t="e">
        <f>VLOOKUP(O179, '[1]لیست محصولات 1402'!B:F,5,0)</f>
        <v>#N/A</v>
      </c>
      <c r="T179" s="14" t="e">
        <f>VLOOKUP(O179, '[1]لیست محصولات 1402'!B:G,6,0)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2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1402'!B:C,2,0)</f>
        <v>#N/A</v>
      </c>
      <c r="R180" s="9"/>
      <c r="S180" s="12" t="e">
        <f>VLOOKUP(O180, '[1]لیست محصولات 1402'!B:F,5,0)</f>
        <v>#N/A</v>
      </c>
      <c r="T180" s="14" t="e">
        <f>VLOOKUP(O180, '[1]لیست محصولات 1402'!B:G,6,0)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2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1402'!B:C,2,0)</f>
        <v>#N/A</v>
      </c>
      <c r="R181" s="9"/>
      <c r="S181" s="12" t="e">
        <f>VLOOKUP(O181, '[1]لیست محصولات 1402'!B:F,5,0)</f>
        <v>#N/A</v>
      </c>
      <c r="T181" s="14" t="e">
        <f>VLOOKUP(O181, '[1]لیست محصولات 1402'!B:G,6,0)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2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1402'!B:C,2,0)</f>
        <v>#N/A</v>
      </c>
      <c r="R182" s="9"/>
      <c r="S182" s="12" t="e">
        <f>VLOOKUP(O182, '[1]لیست محصولات 1402'!B:F,5,0)</f>
        <v>#N/A</v>
      </c>
      <c r="T182" s="14" t="e">
        <f>VLOOKUP(O182, '[1]لیست محصولات 1402'!B:G,6,0)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2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1402'!B:C,2,0)</f>
        <v>#N/A</v>
      </c>
      <c r="R183" s="9"/>
      <c r="S183" s="12" t="e">
        <f>VLOOKUP(O183, '[1]لیست محصولات 1402'!B:F,5,0)</f>
        <v>#N/A</v>
      </c>
      <c r="T183" s="14" t="e">
        <f>VLOOKUP(O183, '[1]لیست محصولات 1402'!B:G,6,0)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2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1402'!B:C,2,0)</f>
        <v>#N/A</v>
      </c>
      <c r="R184" s="9"/>
      <c r="S184" s="12" t="e">
        <f>VLOOKUP(O184, '[1]لیست محصولات 1402'!B:F,5,0)</f>
        <v>#N/A</v>
      </c>
      <c r="T184" s="14" t="e">
        <f>VLOOKUP(O184, '[1]لیست محصولات 1402'!B:G,6,0)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2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1402'!B:C,2,0)</f>
        <v>#N/A</v>
      </c>
      <c r="R185" s="9"/>
      <c r="S185" s="12" t="e">
        <f>VLOOKUP(O185, '[1]لیست محصولات 1402'!B:F,5,0)</f>
        <v>#N/A</v>
      </c>
      <c r="T185" s="14" t="e">
        <f>VLOOKUP(O185, '[1]لیست محصولات 1402'!B:G,6,0)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2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1402'!B:C,2,0)</f>
        <v>#N/A</v>
      </c>
      <c r="R186" s="9"/>
      <c r="S186" s="12" t="e">
        <f>VLOOKUP(O186, '[1]لیست محصولات 1402'!B:F,5,0)</f>
        <v>#N/A</v>
      </c>
      <c r="T186" s="14" t="e">
        <f>VLOOKUP(O186, '[1]لیست محصولات 1402'!B:G,6,0)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2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1402'!B:C,2,0)</f>
        <v>#N/A</v>
      </c>
      <c r="R187" s="9"/>
      <c r="S187" s="12" t="e">
        <f>VLOOKUP(O187, '[1]لیست محصولات 1402'!B:F,5,0)</f>
        <v>#N/A</v>
      </c>
      <c r="T187" s="14" t="e">
        <f>VLOOKUP(O187, '[1]لیست محصولات 1402'!B:G,6,0)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2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1402'!B:C,2,0)</f>
        <v>#N/A</v>
      </c>
      <c r="R188" s="9"/>
      <c r="S188" s="12" t="e">
        <f>VLOOKUP(O188, '[1]لیست محصولات 1402'!B:F,5,0)</f>
        <v>#N/A</v>
      </c>
      <c r="T188" s="14" t="e">
        <f>VLOOKUP(O188, '[1]لیست محصولات 1402'!B:G,6,0)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2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1402'!B:C,2,0)</f>
        <v>#N/A</v>
      </c>
      <c r="R189" s="9"/>
      <c r="S189" s="12" t="e">
        <f>VLOOKUP(O189, '[1]لیست محصولات 1402'!B:F,5,0)</f>
        <v>#N/A</v>
      </c>
      <c r="T189" s="14" t="e">
        <f>VLOOKUP(O189, '[1]لیست محصولات 1402'!B:G,6,0)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2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1402'!B:C,2,0)</f>
        <v>#N/A</v>
      </c>
      <c r="R190" s="9"/>
      <c r="S190" s="12" t="e">
        <f>VLOOKUP(O190, '[1]لیست محصولات 1402'!B:F,5,0)</f>
        <v>#N/A</v>
      </c>
      <c r="T190" s="14" t="e">
        <f>VLOOKUP(O190, '[1]لیست محصولات 1402'!B:G,6,0)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2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1402'!B:C,2,0)</f>
        <v>#N/A</v>
      </c>
      <c r="R191" s="9"/>
      <c r="S191" s="12" t="e">
        <f>VLOOKUP(O191, '[1]لیست محصولات 1402'!B:F,5,0)</f>
        <v>#N/A</v>
      </c>
      <c r="T191" s="14" t="e">
        <f>VLOOKUP(O191, '[1]لیست محصولات 1402'!B:G,6,0)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2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1402'!B:C,2,0)</f>
        <v>#N/A</v>
      </c>
      <c r="R192" s="9"/>
      <c r="S192" s="12" t="e">
        <f>VLOOKUP(O192, '[1]لیست محصولات 1402'!B:F,5,0)</f>
        <v>#N/A</v>
      </c>
      <c r="T192" s="14" t="e">
        <f>VLOOKUP(O192, '[1]لیست محصولات 1402'!B:G,6,0)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2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1402'!B:C,2,0)</f>
        <v>#N/A</v>
      </c>
      <c r="R193" s="9"/>
      <c r="S193" s="12" t="e">
        <f>VLOOKUP(O193, '[1]لیست محصولات 1402'!B:F,5,0)</f>
        <v>#N/A</v>
      </c>
      <c r="T193" s="14" t="e">
        <f>VLOOKUP(O193, '[1]لیست محصولات 1402'!B:G,6,0)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2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1402'!B:C,2,0)</f>
        <v>#N/A</v>
      </c>
      <c r="R194" s="9"/>
      <c r="S194" s="12" t="e">
        <f>VLOOKUP(O194, '[1]لیست محصولات 1402'!B:F,5,0)</f>
        <v>#N/A</v>
      </c>
      <c r="T194" s="14" t="e">
        <f>VLOOKUP(O194, '[1]لیست محصولات 1402'!B:G,6,0)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2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1402'!B:C,2,0)</f>
        <v>#N/A</v>
      </c>
      <c r="R195" s="9"/>
      <c r="S195" s="12" t="e">
        <f>VLOOKUP(O195, '[1]لیست محصولات 1402'!B:F,5,0)</f>
        <v>#N/A</v>
      </c>
      <c r="T195" s="14" t="e">
        <f>VLOOKUP(O195, '[1]لیست محصولات 1402'!B:G,6,0)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2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1402'!B:C,2,0)</f>
        <v>#N/A</v>
      </c>
      <c r="R196" s="9"/>
      <c r="S196" s="12" t="e">
        <f>VLOOKUP(O196, '[1]لیست محصولات 1402'!B:F,5,0)</f>
        <v>#N/A</v>
      </c>
      <c r="T196" s="14" t="e">
        <f>VLOOKUP(O196, '[1]لیست محصولات 1402'!B:G,6,0)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2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1402'!B:C,2,0)</f>
        <v>#N/A</v>
      </c>
      <c r="R197" s="9"/>
      <c r="S197" s="12" t="e">
        <f>VLOOKUP(O197, '[1]لیست محصولات 1402'!B:F,5,0)</f>
        <v>#N/A</v>
      </c>
      <c r="T197" s="14" t="e">
        <f>VLOOKUP(O197, '[1]لیست محصولات 1402'!B:G,6,0)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2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1402'!B:C,2,0)</f>
        <v>#N/A</v>
      </c>
      <c r="R198" s="9"/>
      <c r="S198" s="12" t="e">
        <f>VLOOKUP(O198, '[1]لیست محصولات 1402'!B:F,5,0)</f>
        <v>#N/A</v>
      </c>
      <c r="T198" s="14" t="e">
        <f>VLOOKUP(O198, '[1]لیست محصولات 1402'!B:G,6,0)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2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1402'!B:C,2,0)</f>
        <v>#N/A</v>
      </c>
      <c r="R199" s="9"/>
      <c r="S199" s="12" t="e">
        <f>VLOOKUP(O199, '[1]لیست محصولات 1402'!B:F,5,0)</f>
        <v>#N/A</v>
      </c>
      <c r="T199" s="14" t="e">
        <f>VLOOKUP(O199, '[1]لیست محصولات 1402'!B:G,6,0)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2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1402'!B:C,2,0)</f>
        <v>#N/A</v>
      </c>
      <c r="R200" s="9"/>
      <c r="S200" s="12" t="e">
        <f>VLOOKUP(O200, '[1]لیست محصولات 1402'!B:F,5,0)</f>
        <v>#N/A</v>
      </c>
      <c r="T200" s="14" t="e">
        <f>VLOOKUP(O200, '[1]لیست محصولات 1402'!B:G,6,0)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2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AO240+AQ240-[2]Sheet1!$AH241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</v>
      </c>
      <c r="AI241" s="56">
        <f t="shared" si="19"/>
        <v>0</v>
      </c>
      <c r="AJ241" s="57">
        <f t="shared" ref="AJ241:AJ264" si="27">AH241-AI241</f>
        <v>1</v>
      </c>
      <c r="AK241" s="58">
        <f>AH241*AG241/1000</f>
        <v>0.75</v>
      </c>
      <c r="AL241" s="59">
        <f>AO241+AQ241-[2]Sheet1!$AH242</f>
        <v>0</v>
      </c>
      <c r="AM241" s="59">
        <f t="shared" si="25"/>
        <v>-1</v>
      </c>
      <c r="AN241" s="58">
        <f t="shared" si="21"/>
        <v>0</v>
      </c>
      <c r="AO241" s="59"/>
      <c r="AP241" s="58">
        <f t="shared" si="22"/>
        <v>-0.75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3</v>
      </c>
      <c r="AI242" s="56">
        <f t="shared" si="19"/>
        <v>0</v>
      </c>
      <c r="AJ242" s="57">
        <f t="shared" si="27"/>
        <v>3</v>
      </c>
      <c r="AK242" s="58">
        <f t="shared" ref="AK242:AK267" si="28">AH242*AG242/1000</f>
        <v>12</v>
      </c>
      <c r="AL242" s="59">
        <f>AO242+AQ242-[2]Sheet1!$AH243</f>
        <v>0</v>
      </c>
      <c r="AM242" s="59">
        <f t="shared" si="25"/>
        <v>-3</v>
      </c>
      <c r="AN242" s="58">
        <f t="shared" si="21"/>
        <v>0</v>
      </c>
      <c r="AO242" s="59"/>
      <c r="AP242" s="58">
        <f t="shared" si="22"/>
        <v>-12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53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53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53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53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2" customHeight="1">
      <c r="AA252" s="53">
        <v>5511.2</v>
      </c>
      <c r="AB252" s="53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21</v>
      </c>
      <c r="AI252" s="56">
        <f t="shared" si="19"/>
        <v>0</v>
      </c>
      <c r="AJ252" s="57">
        <f t="shared" si="27"/>
        <v>21</v>
      </c>
      <c r="AK252" s="58">
        <f t="shared" si="28"/>
        <v>15.75</v>
      </c>
      <c r="AL252" s="59">
        <f>AO252+AQ252-[2]Sheet1!$AH253</f>
        <v>0</v>
      </c>
      <c r="AM252" s="59">
        <f t="shared" si="25"/>
        <v>-21</v>
      </c>
      <c r="AN252" s="58">
        <f t="shared" si="21"/>
        <v>0</v>
      </c>
      <c r="AO252" s="59"/>
      <c r="AP252" s="58">
        <f t="shared" si="22"/>
        <v>-15.75</v>
      </c>
      <c r="AQ252" s="59"/>
      <c r="AR252" s="22">
        <v>36</v>
      </c>
    </row>
    <row r="253" spans="27:44" ht="22.2" customHeight="1">
      <c r="AA253" s="53">
        <v>5511.11</v>
      </c>
      <c r="AB253" s="53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3</v>
      </c>
      <c r="AI253" s="56">
        <f t="shared" si="19"/>
        <v>0</v>
      </c>
      <c r="AJ253" s="57">
        <f t="shared" si="27"/>
        <v>3</v>
      </c>
      <c r="AK253" s="58">
        <f t="shared" si="28"/>
        <v>0.45</v>
      </c>
      <c r="AL253" s="59">
        <f>AO253+AQ253-[2]Sheet1!$AH254</f>
        <v>0</v>
      </c>
      <c r="AM253" s="59">
        <f t="shared" si="25"/>
        <v>-3</v>
      </c>
      <c r="AN253" s="58">
        <f t="shared" si="21"/>
        <v>0</v>
      </c>
      <c r="AO253" s="59"/>
      <c r="AP253" s="58">
        <f t="shared" si="22"/>
        <v>-0.45</v>
      </c>
      <c r="AQ253" s="59"/>
      <c r="AR253" s="22">
        <v>20</v>
      </c>
    </row>
    <row r="254" spans="27:44" ht="22.2" customHeight="1">
      <c r="AA254" s="53">
        <v>5511.22</v>
      </c>
      <c r="AB254" s="53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53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53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53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53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53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1</v>
      </c>
      <c r="AI259" s="56">
        <f t="shared" si="19"/>
        <v>0</v>
      </c>
      <c r="AJ259" s="57">
        <f t="shared" si="27"/>
        <v>1</v>
      </c>
      <c r="AK259" s="58">
        <f t="shared" si="28"/>
        <v>0.15</v>
      </c>
      <c r="AL259" s="59">
        <f>AO259+AQ259-[2]Sheet1!$AH260</f>
        <v>0</v>
      </c>
      <c r="AM259" s="59">
        <f t="shared" si="25"/>
        <v>-1</v>
      </c>
      <c r="AN259" s="58">
        <f t="shared" si="21"/>
        <v>0</v>
      </c>
      <c r="AO259" s="59"/>
      <c r="AP259" s="58">
        <f t="shared" si="22"/>
        <v>-0.15</v>
      </c>
      <c r="AQ259" s="59"/>
      <c r="AR259" s="22">
        <v>20</v>
      </c>
    </row>
    <row r="260" spans="27:44" ht="22.2" customHeight="1">
      <c r="AA260" s="53">
        <v>5518.2</v>
      </c>
      <c r="AB260" s="53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53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2</v>
      </c>
      <c r="AI261" s="56">
        <f t="shared" si="19"/>
        <v>0</v>
      </c>
      <c r="AJ261" s="57">
        <f t="shared" si="27"/>
        <v>2</v>
      </c>
      <c r="AK261" s="58">
        <f t="shared" si="28"/>
        <v>8</v>
      </c>
      <c r="AL261" s="59">
        <f>AO261+AQ261-[2]Sheet1!$AH262</f>
        <v>0</v>
      </c>
      <c r="AM261" s="59">
        <f t="shared" si="25"/>
        <v>-2</v>
      </c>
      <c r="AN261" s="58">
        <f t="shared" si="21"/>
        <v>0</v>
      </c>
      <c r="AO261" s="59"/>
      <c r="AP261" s="58">
        <f t="shared" si="22"/>
        <v>-8</v>
      </c>
      <c r="AQ261" s="59"/>
      <c r="AR261" s="22">
        <v>42</v>
      </c>
    </row>
    <row r="262" spans="27:44" ht="22.2" customHeight="1">
      <c r="AA262" s="53">
        <v>5516.1</v>
      </c>
      <c r="AB262" s="53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53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53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8 W11:W200" name="باقیمانده_5"/>
    <protectedRange algorithmName="SHA-512" hashValue="f5WsBkExWTs/LKakVBbNBXjGjwaAPcOxHhJFt4MnEAAY0TgGUtLBwc6BQDnps5THm9Gccqda3SWXIrg2Z9o+GA==" saltValue="9EXh0tvvNrwpkDbSuYJ+Uw==" spinCount="100000" sqref="V2:V8 V11:V200" name="تعداد ارسال شده_4"/>
    <protectedRange algorithmName="SHA-512" hashValue="jjrV5Hy6JwvVqOO7tKoZVoRg7rpBcjqvT96GSIFiDncBaImziwFUF2JC6d0rT0SfgZv+eJ/5g2VdqSB7bdW0mg==" saltValue="0Igh3j97EZBwjtfDd8U1wg==" spinCount="100000" sqref="W9" name="باقیمانده_5_1"/>
    <protectedRange algorithmName="SHA-512" hashValue="f5WsBkExWTs/LKakVBbNBXjGjwaAPcOxHhJFt4MnEAAY0TgGUtLBwc6BQDnps5THm9Gccqda3SWXIrg2Z9o+GA==" saltValue="9EXh0tvvNrwpkDbSuYJ+Uw==" spinCount="100000" sqref="V9" name="تعداد ارسال شده_4_1"/>
    <protectedRange algorithmName="SHA-512" hashValue="jjrV5Hy6JwvVqOO7tKoZVoRg7rpBcjqvT96GSIFiDncBaImziwFUF2JC6d0rT0SfgZv+eJ/5g2VdqSB7bdW0mg==" saltValue="0Igh3j97EZBwjtfDd8U1wg==" spinCount="100000" sqref="W10" name="باقیمانده_5_2"/>
    <protectedRange algorithmName="SHA-512" hashValue="f5WsBkExWTs/LKakVBbNBXjGjwaAPcOxHhJFt4MnEAAY0TgGUtLBwc6BQDnps5THm9Gccqda3SWXIrg2Z9o+GA==" saltValue="9EXh0tvvNrwpkDbSuYJ+Uw==" spinCount="100000" sqref="V10" name="تعداد ارسال شده_4_2"/>
  </protectedRanges>
  <mergeCells count="23">
    <mergeCell ref="AC3:AC4"/>
    <mergeCell ref="AB3:AB4"/>
    <mergeCell ref="AA3:AA4"/>
    <mergeCell ref="A1:B1"/>
    <mergeCell ref="C1:D1"/>
    <mergeCell ref="E1:F1"/>
    <mergeCell ref="U1:V1"/>
    <mergeCell ref="M3:M4"/>
    <mergeCell ref="L3:L4"/>
    <mergeCell ref="N3:N4"/>
    <mergeCell ref="I3:I4"/>
    <mergeCell ref="H3:H4"/>
    <mergeCell ref="G3:G4"/>
    <mergeCell ref="N11:N12"/>
    <mergeCell ref="M11:M12"/>
    <mergeCell ref="L11:L12"/>
    <mergeCell ref="I11:I12"/>
    <mergeCell ref="G11:G12"/>
    <mergeCell ref="AE11:AE12"/>
    <mergeCell ref="AD11:AD12"/>
    <mergeCell ref="AC11:AC12"/>
    <mergeCell ref="AB11:AB12"/>
    <mergeCell ref="AA11:AA12"/>
  </mergeCells>
  <conditionalFormatting sqref="H2:I3">
    <cfRule type="expression" dxfId="98" priority="12">
      <formula>$A2</formula>
    </cfRule>
    <cfRule type="expression" dxfId="97" priority="13">
      <formula>$C2</formula>
    </cfRule>
    <cfRule type="expression" dxfId="96" priority="14">
      <formula>$E2</formula>
    </cfRule>
  </conditionalFormatting>
  <conditionalFormatting sqref="H9:J9 Z9 AD9">
    <cfRule type="expression" dxfId="95" priority="8">
      <formula>$E9</formula>
    </cfRule>
  </conditionalFormatting>
  <conditionalFormatting sqref="H9:J9">
    <cfRule type="expression" dxfId="94" priority="6">
      <formula>$A9</formula>
    </cfRule>
  </conditionalFormatting>
  <conditionalFormatting sqref="H9:AF9">
    <cfRule type="expression" dxfId="93" priority="7">
      <formula>$C9</formula>
    </cfRule>
  </conditionalFormatting>
  <conditionalFormatting sqref="I5">
    <cfRule type="expression" dxfId="92" priority="11">
      <formula>$E5</formula>
    </cfRule>
    <cfRule type="expression" dxfId="91" priority="9">
      <formula>$A5</formula>
    </cfRule>
    <cfRule type="expression" dxfId="90" priority="10">
      <formula>$C5</formula>
    </cfRule>
  </conditionalFormatting>
  <conditionalFormatting sqref="J2:J8 G11:J11 H12 J12 G13:J200">
    <cfRule type="expression" dxfId="89" priority="80">
      <formula>$A2</formula>
    </cfRule>
  </conditionalFormatting>
  <conditionalFormatting sqref="J2:J8 Z2:Z8 AD2:AD8 G11:J11 AD11 Z11:Z200 H12 J12 G13:J200 AD13:AD200">
    <cfRule type="expression" dxfId="88" priority="82">
      <formula>$E2</formula>
    </cfRule>
  </conditionalFormatting>
  <conditionalFormatting sqref="J10 Z10 AD10">
    <cfRule type="expression" dxfId="87" priority="4">
      <formula>$E10</formula>
    </cfRule>
  </conditionalFormatting>
  <conditionalFormatting sqref="J10:K10 O10:AF10 H10">
    <cfRule type="expression" dxfId="86" priority="3">
      <formula>$C10</formula>
    </cfRule>
  </conditionalFormatting>
  <conditionalFormatting sqref="J2:N3 J4:K8 G11:AF11 H12 J12:K12 G13:AF200 AA2:AF3 O2:Z8 AD4:AF4 AA5:AF8 O12:Z12 H5:H8 AF12">
    <cfRule type="expression" dxfId="85" priority="81">
      <formula>$C2</formula>
    </cfRule>
  </conditionalFormatting>
  <conditionalFormatting sqref="W2:W200">
    <cfRule type="expression" dxfId="84" priority="1">
      <formula>$AG2</formula>
    </cfRule>
  </conditionalFormatting>
  <conditionalFormatting sqref="AD2:AD11 Z2:Z200 J10 AD13:AD200">
    <cfRule type="expression" dxfId="83" priority="2">
      <formula>$A2</formula>
    </cfRule>
  </conditionalFormatting>
  <conditionalFormatting sqref="AL203:AM203">
    <cfRule type="dataBar" priority="44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{C1B8231C-E4AA-4205-B784-FBC4FAF33E9B}</x14:id>
        </ext>
      </extLst>
    </cfRule>
  </conditionalFormatting>
  <conditionalFormatting sqref="AL204:AM204">
    <cfRule type="dataBar" priority="43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{221107F3-E270-45C5-95BA-D65E91976AC9}</x14:id>
        </ext>
      </extLst>
    </cfRule>
  </conditionalFormatting>
  <conditionalFormatting sqref="AL205:AM205">
    <cfRule type="dataBar" priority="42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{7A0C27A8-EE82-4B3F-8C9B-EB68925B0A61}</x14:id>
        </ext>
      </extLst>
    </cfRule>
  </conditionalFormatting>
  <conditionalFormatting sqref="AL206:AM206">
    <cfRule type="dataBar" priority="41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{B13F3CCF-40E0-49F0-A9DA-371046653DD2}</x14:id>
        </ext>
      </extLst>
    </cfRule>
  </conditionalFormatting>
  <conditionalFormatting sqref="AL207:AM207">
    <cfRule type="dataBar" priority="40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{272A1593-5618-4B28-9503-2D4A233E0843}</x14:id>
        </ext>
      </extLst>
    </cfRule>
  </conditionalFormatting>
  <conditionalFormatting sqref="AL208:AM208">
    <cfRule type="dataBar" priority="39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{D36D4C99-DB6C-473D-B96D-FBCEED484C59}</x14:id>
        </ext>
      </extLst>
    </cfRule>
  </conditionalFormatting>
  <conditionalFormatting sqref="AL209:AM209">
    <cfRule type="dataBar" priority="38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{A434065E-4CC5-4D5C-A14F-82E9DB273D7F}</x14:id>
        </ext>
      </extLst>
    </cfRule>
  </conditionalFormatting>
  <conditionalFormatting sqref="AL210:AM210">
    <cfRule type="dataBar" priority="37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{C14DE205-448F-40D9-B1A0-6D9C31C8B747}</x14:id>
        </ext>
      </extLst>
    </cfRule>
  </conditionalFormatting>
  <conditionalFormatting sqref="AL211:AM211">
    <cfRule type="dataBar" priority="36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{9B2122A0-88EF-4AA7-80BA-2EBD7A1DC3EA}</x14:id>
        </ext>
      </extLst>
    </cfRule>
  </conditionalFormatting>
  <conditionalFormatting sqref="AL212:AM212">
    <cfRule type="dataBar" priority="35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{8802F180-A27D-47D7-B9FF-2E654C18014A}</x14:id>
        </ext>
      </extLst>
    </cfRule>
  </conditionalFormatting>
  <conditionalFormatting sqref="AL213:AM213">
    <cfRule type="dataBar" priority="34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{BBA01F96-CACF-4B01-8C88-EC2EF699A8CF}</x14:id>
        </ext>
      </extLst>
    </cfRule>
  </conditionalFormatting>
  <conditionalFormatting sqref="AL214:AM214">
    <cfRule type="dataBar" priority="33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{4DB60674-A0F6-4971-B03A-064D6E115057}</x14:id>
        </ext>
      </extLst>
    </cfRule>
  </conditionalFormatting>
  <conditionalFormatting sqref="AL215:AM215">
    <cfRule type="dataBar" priority="32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{6F610481-60BF-43DD-BEE9-A50AA13E43F8}</x14:id>
        </ext>
      </extLst>
    </cfRule>
  </conditionalFormatting>
  <conditionalFormatting sqref="AL216:AM216">
    <cfRule type="dataBar" priority="31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{A5CDD973-2CA0-4AAB-B5E2-0412CE57139E}</x14:id>
        </ext>
      </extLst>
    </cfRule>
  </conditionalFormatting>
  <conditionalFormatting sqref="AL217:AM217">
    <cfRule type="dataBar" priority="30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{BBD85767-E5C8-4C51-827E-5E4C35D2DE90}</x14:id>
        </ext>
      </extLst>
    </cfRule>
  </conditionalFormatting>
  <conditionalFormatting sqref="AL218:AM218">
    <cfRule type="dataBar" priority="29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{D60409EC-8EFC-4F57-904C-A15C127FEAB2}</x14:id>
        </ext>
      </extLst>
    </cfRule>
  </conditionalFormatting>
  <conditionalFormatting sqref="AL219:AM219">
    <cfRule type="dataBar" priority="28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{8BD7155B-92E0-4604-8328-F3BC4A6102CD}</x14:id>
        </ext>
      </extLst>
    </cfRule>
  </conditionalFormatting>
  <conditionalFormatting sqref="AL220:AM220">
    <cfRule type="dataBar" priority="27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{AA4073DA-6E16-43DA-99F6-678928CCF29D}</x14:id>
        </ext>
      </extLst>
    </cfRule>
  </conditionalFormatting>
  <conditionalFormatting sqref="AL221:AM221">
    <cfRule type="dataBar" priority="45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{E126A747-3E71-4504-9512-2C9CF2E17ABB}</x14:id>
        </ext>
      </extLst>
    </cfRule>
  </conditionalFormatting>
  <conditionalFormatting sqref="AL223:AM223">
    <cfRule type="dataBar" priority="46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{25A79C5B-5086-489B-BCF0-2D52264BBE00}</x14:id>
        </ext>
      </extLst>
    </cfRule>
  </conditionalFormatting>
  <conditionalFormatting sqref="AL224:AM224">
    <cfRule type="dataBar" priority="47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{8265AE0C-8E6F-437C-B1F4-B50526B573A0}</x14:id>
        </ext>
      </extLst>
    </cfRule>
  </conditionalFormatting>
  <conditionalFormatting sqref="AL225:AM225">
    <cfRule type="dataBar" priority="48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{19B333CA-234B-4A0F-9C81-0B336B92509D}</x14:id>
        </ext>
      </extLst>
    </cfRule>
  </conditionalFormatting>
  <conditionalFormatting sqref="AL226:AM226">
    <cfRule type="dataBar" priority="49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{E80D1BFC-0EAF-4B62-9745-AC9C6B7FCF6D}</x14:id>
        </ext>
      </extLst>
    </cfRule>
  </conditionalFormatting>
  <conditionalFormatting sqref="AL227:AM227">
    <cfRule type="dataBar" priority="50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{BCBBD315-CE2F-4EA5-B59F-D84B1672AA27}</x14:id>
        </ext>
      </extLst>
    </cfRule>
  </conditionalFormatting>
  <conditionalFormatting sqref="AL228:AM228">
    <cfRule type="dataBar" priority="51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{1ED13D45-0F65-4F9E-A20E-28F5CD78FF84}</x14:id>
        </ext>
      </extLst>
    </cfRule>
  </conditionalFormatting>
  <conditionalFormatting sqref="AL229:AM229">
    <cfRule type="dataBar" priority="26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{7ADD0887-2534-49B0-9763-55C271FAB541}</x14:id>
        </ext>
      </extLst>
    </cfRule>
  </conditionalFormatting>
  <conditionalFormatting sqref="AL230:AM230">
    <cfRule type="dataBar" priority="25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{B7B93C35-2E1A-4ACC-815C-CC3517942508}</x14:id>
        </ext>
      </extLst>
    </cfRule>
  </conditionalFormatting>
  <conditionalFormatting sqref="AL231:AM231">
    <cfRule type="dataBar" priority="24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{883E65E8-8D1E-4ECF-BBCD-C2784204D654}</x14:id>
        </ext>
      </extLst>
    </cfRule>
  </conditionalFormatting>
  <conditionalFormatting sqref="AL232:AM232">
    <cfRule type="dataBar" priority="23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{7BE11025-993E-4E74-B153-50915A1D49C3}</x14:id>
        </ext>
      </extLst>
    </cfRule>
  </conditionalFormatting>
  <conditionalFormatting sqref="AL233:AM233">
    <cfRule type="dataBar" priority="22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{1461BB2E-CFC7-42A5-8006-89005A17AFE1}</x14:id>
        </ext>
      </extLst>
    </cfRule>
  </conditionalFormatting>
  <conditionalFormatting sqref="AL234:AM234">
    <cfRule type="dataBar" priority="21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{46FE7CF2-BD2E-430D-A0DC-F0B632183A90}</x14:id>
        </ext>
      </extLst>
    </cfRule>
  </conditionalFormatting>
  <conditionalFormatting sqref="AL235:AM235">
    <cfRule type="dataBar" priority="52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{A6AEFE1B-1EC9-4E6A-B5E7-67E5B50E565D}</x14:id>
        </ext>
      </extLst>
    </cfRule>
  </conditionalFormatting>
  <conditionalFormatting sqref="AL236:AM236">
    <cfRule type="dataBar" priority="53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{8446F21D-3D10-4FBB-A3CB-22D450EBFB03}</x14:id>
        </ext>
      </extLst>
    </cfRule>
  </conditionalFormatting>
  <conditionalFormatting sqref="AL237:AM237">
    <cfRule type="dataBar" priority="54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{EAEED673-E218-4416-A8AA-F4D8A9225E0D}</x14:id>
        </ext>
      </extLst>
    </cfRule>
  </conditionalFormatting>
  <conditionalFormatting sqref="AL238:AM238">
    <cfRule type="dataBar" priority="55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{802EBE43-FF21-4CF0-8887-764CF1DD3133}</x14:id>
        </ext>
      </extLst>
    </cfRule>
  </conditionalFormatting>
  <conditionalFormatting sqref="AL239:AM239">
    <cfRule type="dataBar" priority="56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{B0A36C8E-FCA1-4605-A09E-BE87E70C2505}</x14:id>
        </ext>
      </extLst>
    </cfRule>
  </conditionalFormatting>
  <conditionalFormatting sqref="AL240:AM240">
    <cfRule type="dataBar" priority="57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{35F59807-CB62-4A8C-91D9-5636FC3E7B4D}</x14:id>
        </ext>
      </extLst>
    </cfRule>
  </conditionalFormatting>
  <conditionalFormatting sqref="AL241:AM241">
    <cfRule type="dataBar" priority="58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{7FE17C60-4A7E-4192-9C6F-701FB7EAC672}</x14:id>
        </ext>
      </extLst>
    </cfRule>
  </conditionalFormatting>
  <conditionalFormatting sqref="AL242:AM242">
    <cfRule type="dataBar" priority="59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{9E25C6CB-436D-4F62-96ED-CE7EB15C743D}</x14:id>
        </ext>
      </extLst>
    </cfRule>
  </conditionalFormatting>
  <conditionalFormatting sqref="AL243:AM243">
    <cfRule type="dataBar" priority="60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{002C4311-6A98-4DF6-A9F5-78E21E08F9F1}</x14:id>
        </ext>
      </extLst>
    </cfRule>
  </conditionalFormatting>
  <conditionalFormatting sqref="AL244:AM244">
    <cfRule type="dataBar" priority="61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{0DB5C912-A4D4-4137-93BB-A44A873B3DF7}</x14:id>
        </ext>
      </extLst>
    </cfRule>
  </conditionalFormatting>
  <conditionalFormatting sqref="AL245:AM245">
    <cfRule type="dataBar" priority="62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{258FB198-C81C-4864-8810-2CD8C3062FA8}</x14:id>
        </ext>
      </extLst>
    </cfRule>
  </conditionalFormatting>
  <conditionalFormatting sqref="AL246:AM246">
    <cfRule type="dataBar" priority="63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{D1261CC0-4D96-44AB-B9A3-82AD1F4D743E}</x14:id>
        </ext>
      </extLst>
    </cfRule>
  </conditionalFormatting>
  <conditionalFormatting sqref="AL247:AM247">
    <cfRule type="dataBar" priority="64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{C2A74907-F4A7-4AF6-880A-DAC49A87DA3E}</x14:id>
        </ext>
      </extLst>
    </cfRule>
  </conditionalFormatting>
  <conditionalFormatting sqref="AL248:AM248">
    <cfRule type="dataBar" priority="20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{14C6AA20-96DC-48C5-B9D9-0527C53EB398}</x14:id>
        </ext>
      </extLst>
    </cfRule>
  </conditionalFormatting>
  <conditionalFormatting sqref="AL249:AM249">
    <cfRule type="dataBar" priority="65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{0DBF02CC-47FC-454F-8660-D2BEF10B2858}</x14:id>
        </ext>
      </extLst>
    </cfRule>
  </conditionalFormatting>
  <conditionalFormatting sqref="AL250:AM250">
    <cfRule type="dataBar" priority="66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{56B28E32-0B56-4863-BB95-181E4A404365}</x14:id>
        </ext>
      </extLst>
    </cfRule>
  </conditionalFormatting>
  <conditionalFormatting sqref="AL251:AM251">
    <cfRule type="dataBar" priority="67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{70025DC7-58A5-403F-B9BD-3E922BA813F7}</x14:id>
        </ext>
      </extLst>
    </cfRule>
  </conditionalFormatting>
  <conditionalFormatting sqref="AL252:AM252">
    <cfRule type="dataBar" priority="68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{FE49487A-C9C0-4032-BFE1-F57C82FF0D1C}</x14:id>
        </ext>
      </extLst>
    </cfRule>
  </conditionalFormatting>
  <conditionalFormatting sqref="AL253:AM253">
    <cfRule type="dataBar" priority="69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{CD67E248-D5D6-4A50-9D75-16C05E5149D6}</x14:id>
        </ext>
      </extLst>
    </cfRule>
  </conditionalFormatting>
  <conditionalFormatting sqref="AL254:AM254">
    <cfRule type="dataBar" priority="70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{B85FA9ED-8076-4EA8-B721-D3223A01DBFE}</x14:id>
        </ext>
      </extLst>
    </cfRule>
  </conditionalFormatting>
  <conditionalFormatting sqref="AL255:AM255">
    <cfRule type="dataBar" priority="71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{2D1DE7B6-8256-4193-A5CA-117509DDD84D}</x14:id>
        </ext>
      </extLst>
    </cfRule>
  </conditionalFormatting>
  <conditionalFormatting sqref="AL256:AM256">
    <cfRule type="dataBar" priority="72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{8533925C-F307-4E13-9C83-6789E8EEB07C}</x14:id>
        </ext>
      </extLst>
    </cfRule>
  </conditionalFormatting>
  <conditionalFormatting sqref="AL257:AM257">
    <cfRule type="dataBar" priority="73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{2AAC184B-F05A-4555-9B43-BF835C2303A9}</x14:id>
        </ext>
      </extLst>
    </cfRule>
  </conditionalFormatting>
  <conditionalFormatting sqref="AL258:AM258">
    <cfRule type="dataBar" priority="19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{ED7AB34F-A66A-4ECB-85AF-270C36901331}</x14:id>
        </ext>
      </extLst>
    </cfRule>
  </conditionalFormatting>
  <conditionalFormatting sqref="AL259:AM259">
    <cfRule type="dataBar" priority="18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{0D8C2C7C-A9AA-4E9B-98ED-4A81052E2666}</x14:id>
        </ext>
      </extLst>
    </cfRule>
  </conditionalFormatting>
  <conditionalFormatting sqref="AL260:AM260">
    <cfRule type="dataBar" priority="74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{6ED74BF4-E6B5-4F2C-AA70-4200049E9611}</x14:id>
        </ext>
      </extLst>
    </cfRule>
  </conditionalFormatting>
  <conditionalFormatting sqref="AL261:AM261">
    <cfRule type="dataBar" priority="75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{C61293E0-F3BB-43D7-8D36-06D9A7BA4178}</x14:id>
        </ext>
      </extLst>
    </cfRule>
  </conditionalFormatting>
  <conditionalFormatting sqref="AL262:AM262">
    <cfRule type="dataBar" priority="76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{01DBE3FF-4FE2-4C93-BF27-7C84EB342FFE}</x14:id>
        </ext>
      </extLst>
    </cfRule>
  </conditionalFormatting>
  <conditionalFormatting sqref="AL263:AM263">
    <cfRule type="dataBar" priority="77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{200D1EFA-DAD1-41E8-AFBB-97B3BE89F5B8}</x14:id>
        </ext>
      </extLst>
    </cfRule>
  </conditionalFormatting>
  <conditionalFormatting sqref="AL264:AM264">
    <cfRule type="dataBar" priority="78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{1833E90A-75FA-415A-AB41-78B02E3EBF5E}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B8231C-E4AA-4205-B784-FBC4FAF33E9B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221107F3-E270-45C5-95BA-D65E91976AC9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7A0C27A8-EE82-4B3F-8C9B-EB68925B0A61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B13F3CCF-40E0-49F0-A9DA-371046653DD2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272A1593-5618-4B28-9503-2D4A233E0843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36D4C99-DB6C-473D-B96D-FBCEED484C59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A434065E-4CC5-4D5C-A14F-82E9DB273D7F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C14DE205-448F-40D9-B1A0-6D9C31C8B747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9B2122A0-88EF-4AA7-80BA-2EBD7A1DC3EA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8802F180-A27D-47D7-B9FF-2E654C18014A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BA01F96-CACF-4B01-8C88-EC2EF699A8CF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4DB60674-A0F6-4971-B03A-064D6E115057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6F610481-60BF-43DD-BEE9-A50AA13E43F8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A5CDD973-2CA0-4AAB-B5E2-0412CE57139E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BBD85767-E5C8-4C51-827E-5E4C35D2DE90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D60409EC-8EFC-4F57-904C-A15C127FEAB2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8BD7155B-92E0-4604-8328-F3BC4A6102CD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AA4073DA-6E16-43DA-99F6-678928CCF29D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E126A747-3E71-4504-9512-2C9CF2E17ABB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25A79C5B-5086-489B-BCF0-2D52264BBE00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8265AE0C-8E6F-437C-B1F4-B50526B573A0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19B333CA-234B-4A0F-9C81-0B336B92509D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E80D1BFC-0EAF-4B62-9745-AC9C6B7FCF6D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BCBBD315-CE2F-4EA5-B59F-D84B1672AA27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1ED13D45-0F65-4F9E-A20E-28F5CD78FF84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7ADD0887-2534-49B0-9763-55C271FAB541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B7B93C35-2E1A-4ACC-815C-CC3517942508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83E65E8-8D1E-4ECF-BBCD-C2784204D654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7BE11025-993E-4E74-B153-50915A1D49C3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1461BB2E-CFC7-42A5-8006-89005A17AFE1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46FE7CF2-BD2E-430D-A0DC-F0B632183A90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A6AEFE1B-1EC9-4E6A-B5E7-67E5B50E565D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8446F21D-3D10-4FBB-A3CB-22D450EBFB03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EAEED673-E218-4416-A8AA-F4D8A9225E0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802EBE43-FF21-4CF0-8887-764CF1DD3133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B0A36C8E-FCA1-4605-A09E-BE87E70C2505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35F59807-CB62-4A8C-91D9-5636FC3E7B4D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7FE17C60-4A7E-4192-9C6F-701FB7EAC672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9E25C6CB-436D-4F62-96ED-CE7EB15C743D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002C4311-6A98-4DF6-A9F5-78E21E08F9F1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0DB5C912-A4D4-4137-93BB-A44A873B3DF7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258FB198-C81C-4864-8810-2CD8C3062FA8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D1261CC0-4D96-44AB-B9A3-82AD1F4D743E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C2A74907-F4A7-4AF6-880A-DAC49A87DA3E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14C6AA20-96DC-48C5-B9D9-0527C53EB398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0DBF02CC-47FC-454F-8660-D2BEF10B2858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56B28E32-0B56-4863-BB95-181E4A404365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70025DC7-58A5-403F-B9BD-3E922BA813F7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FE49487A-C9C0-4032-BFE1-F57C82FF0D1C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CD67E248-D5D6-4A50-9D75-16C05E5149D6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B85FA9ED-8076-4EA8-B721-D3223A01DBFE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2D1DE7B6-8256-4193-A5CA-117509DDD84D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8533925C-F307-4E13-9C83-6789E8EEB07C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2AAC184B-F05A-4555-9B43-BF835C2303A9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D7AB34F-A66A-4ECB-85AF-270C36901331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0D8C2C7C-A9AA-4E9B-98ED-4A81052E2666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6ED74BF4-E6B5-4F2C-AA70-4200049E9611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C61293E0-F3BB-43D7-8D36-06D9A7BA4178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01DBE3FF-4FE2-4C93-BF27-7C84EB342FFE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200D1EFA-DAD1-41E8-AFBB-97B3BE89F5B8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833E90A-75FA-415A-AB41-78B02E3EBF5E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8879-6F6B-4A0B-9502-156AB2C33394}">
  <dimension ref="A1:AR267"/>
  <sheetViews>
    <sheetView rightToLeft="1" topLeftCell="G1" zoomScale="70" zoomScaleNormal="70" workbookViewId="0">
      <selection activeCell="M62" sqref="M62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7.5546875" style="28" bestFit="1" customWidth="1"/>
    <col min="9" max="9" width="26.3320312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3.33203125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40" style="24" bestFit="1" customWidth="1"/>
    <col min="29" max="29" width="15.77734375" style="31" bestFit="1" customWidth="1"/>
    <col min="30" max="30" width="13.6640625" style="32" bestFit="1" customWidth="1"/>
    <col min="31" max="31" width="80.77734375" style="24" bestFit="1" customWidth="1"/>
    <col min="32" max="32" width="28.33203125" style="24" bestFit="1" customWidth="1"/>
    <col min="33" max="33" width="13.44140625" style="24" bestFit="1" customWidth="1"/>
    <col min="34" max="34" width="150.10937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137" t="s">
        <v>0</v>
      </c>
      <c r="B1" s="138"/>
      <c r="C1" s="137" t="s">
        <v>1</v>
      </c>
      <c r="D1" s="138"/>
      <c r="E1" s="137" t="s">
        <v>2</v>
      </c>
      <c r="F1" s="13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39" t="s">
        <v>17</v>
      </c>
      <c r="V1" s="14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52114834802</v>
      </c>
      <c r="I2" s="9" t="s">
        <v>414</v>
      </c>
      <c r="J2" s="9"/>
      <c r="K2" s="11" t="str">
        <f t="shared" ref="K2:K65" ca="1" si="0">IF(C2, TODAY(), "" )</f>
        <v/>
      </c>
      <c r="L2" s="12" t="s">
        <v>427</v>
      </c>
      <c r="M2" s="12" t="s">
        <v>428</v>
      </c>
      <c r="N2" s="12"/>
      <c r="O2" s="9">
        <v>5511.11</v>
      </c>
      <c r="P2" s="9">
        <v>1</v>
      </c>
      <c r="Q2" s="69" t="str">
        <f>VLOOKUP(O2, '[1]لیست محصولات 1402'!B:C,2,0)</f>
        <v>هامبلا(رست دمی) | Hambella( Filter Roast)</v>
      </c>
      <c r="R2" s="9"/>
      <c r="S2" s="12">
        <f>VLOOKUP(O2, '[1]لیست محصولات 1402'!B:F,5,0)</f>
        <v>150</v>
      </c>
      <c r="T2" s="14">
        <f>VLOOKUP(O2, '[1]لیست محصولات 1402'!B:G,6,0)</f>
        <v>2500000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2500000</v>
      </c>
      <c r="Y2" s="17"/>
      <c r="Z2" s="14">
        <f t="shared" ref="Z2:Z65" si="4">X2-Y2</f>
        <v>2500000</v>
      </c>
      <c r="AA2" s="18" t="s">
        <v>429</v>
      </c>
      <c r="AB2" s="13" t="s">
        <v>430</v>
      </c>
      <c r="AC2" s="19" t="s">
        <v>431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آذربایجان غربی مهاباد - وفایی ، خیابان ایوبیان ، اپارتمان یاس ، واحد ۱۰  - امین محمد امینی 09149796532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25">
        <v>2</v>
      </c>
      <c r="H3" s="141">
        <v>52117048002</v>
      </c>
      <c r="I3" s="125" t="s">
        <v>414</v>
      </c>
      <c r="J3" s="9"/>
      <c r="K3" s="11" t="str">
        <f t="shared" ca="1" si="0"/>
        <v/>
      </c>
      <c r="L3" s="123" t="s">
        <v>432</v>
      </c>
      <c r="M3" s="123" t="s">
        <v>433</v>
      </c>
      <c r="N3" s="123" t="s">
        <v>434</v>
      </c>
      <c r="O3" s="9">
        <v>5518.1</v>
      </c>
      <c r="P3" s="9">
        <v>2</v>
      </c>
      <c r="Q3" s="13" t="str">
        <f>VLOOKUP(O3, '[1]لیست محصولات 1402'!B:C,2,0)</f>
        <v>هوآنکایو | Peru Huancayo</v>
      </c>
      <c r="R3" s="9"/>
      <c r="S3" s="12">
        <f>VLOOKUP(O3, '[1]لیست محصولات 1402'!B:F,5,0)</f>
        <v>150</v>
      </c>
      <c r="T3" s="14">
        <f>VLOOKUP(O3, '[1]لیست محصولات 1402'!B:G,6,0)</f>
        <v>1800000</v>
      </c>
      <c r="U3" s="15"/>
      <c r="V3" s="16">
        <f t="shared" si="1"/>
        <v>0</v>
      </c>
      <c r="W3" s="12">
        <f t="shared" si="2"/>
        <v>2</v>
      </c>
      <c r="X3" s="14">
        <f t="shared" si="3"/>
        <v>3600000</v>
      </c>
      <c r="Y3" s="17"/>
      <c r="Z3" s="14">
        <f t="shared" si="4"/>
        <v>3600000</v>
      </c>
      <c r="AA3" s="133" t="s">
        <v>85</v>
      </c>
      <c r="AB3" s="131" t="s">
        <v>435</v>
      </c>
      <c r="AC3" s="129" t="s">
        <v>436</v>
      </c>
      <c r="AD3" s="127" t="s">
        <v>94</v>
      </c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مرزداران خیابان ابوالفضل نبش کوچه بینظیر پلاک ۸ کافه فلورانس - سینا خسروپور 09193803272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26"/>
      <c r="H4" s="142"/>
      <c r="I4" s="126"/>
      <c r="J4" s="9"/>
      <c r="K4" s="11" t="str">
        <f t="shared" ca="1" si="0"/>
        <v/>
      </c>
      <c r="L4" s="124"/>
      <c r="M4" s="124"/>
      <c r="N4" s="124"/>
      <c r="O4" s="9">
        <v>5519.1</v>
      </c>
      <c r="P4" s="9">
        <v>2</v>
      </c>
      <c r="Q4" s="13" t="str">
        <f>VLOOKUP(O4, '[1]لیست محصولات 1402'!B:C,2,0)</f>
        <v>سرادو میناس | Brazil Cerrado de Minas</v>
      </c>
      <c r="R4" s="9"/>
      <c r="S4" s="12">
        <f>VLOOKUP(O4, '[1]لیست محصولات 1402'!B:F,5,0)</f>
        <v>150</v>
      </c>
      <c r="T4" s="14">
        <f>VLOOKUP(O4, '[1]لیست محصولات 1402'!B:G,6,0)</f>
        <v>1700000</v>
      </c>
      <c r="U4" s="15"/>
      <c r="V4" s="16">
        <f t="shared" si="1"/>
        <v>0</v>
      </c>
      <c r="W4" s="12">
        <f t="shared" si="2"/>
        <v>2</v>
      </c>
      <c r="X4" s="14">
        <f t="shared" si="3"/>
        <v>3400000</v>
      </c>
      <c r="Y4" s="17"/>
      <c r="Z4" s="14">
        <f t="shared" si="4"/>
        <v>3400000</v>
      </c>
      <c r="AA4" s="134"/>
      <c r="AB4" s="132"/>
      <c r="AC4" s="130"/>
      <c r="AD4" s="128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66"/>
      <c r="H5" s="67"/>
      <c r="I5" s="68"/>
      <c r="J5" s="66"/>
      <c r="K5" s="92"/>
      <c r="L5" s="72"/>
      <c r="M5" s="72"/>
      <c r="N5" s="72"/>
      <c r="O5" s="66"/>
      <c r="P5" s="66"/>
      <c r="Q5" s="71"/>
      <c r="R5" s="66"/>
      <c r="S5" s="72"/>
      <c r="T5" s="73"/>
      <c r="U5" s="74"/>
      <c r="V5" s="75"/>
      <c r="W5" s="72"/>
      <c r="X5" s="73"/>
      <c r="Y5" s="76"/>
      <c r="Z5" s="73"/>
      <c r="AA5" s="93"/>
      <c r="AB5" s="71"/>
      <c r="AC5" s="94"/>
      <c r="AD5" s="95"/>
      <c r="AE5" s="94"/>
      <c r="AF5" s="96"/>
      <c r="AG5" s="22" t="str">
        <f t="shared" si="5"/>
        <v>FALSE</v>
      </c>
      <c r="AH5" s="23" t="str">
        <f t="shared" si="6"/>
        <v xml:space="preserve">   -   </v>
      </c>
    </row>
    <row r="6" spans="1:34" ht="22.2" customHeight="1">
      <c r="A6" s="7"/>
      <c r="B6" s="7"/>
      <c r="C6" s="7" t="b">
        <v>0</v>
      </c>
      <c r="D6" s="7"/>
      <c r="E6" s="7"/>
      <c r="F6" s="8"/>
      <c r="G6" s="9">
        <v>3</v>
      </c>
      <c r="H6" s="10">
        <v>52126605102</v>
      </c>
      <c r="I6" s="25" t="s">
        <v>442</v>
      </c>
      <c r="J6" s="9"/>
      <c r="K6" s="11" t="str">
        <f t="shared" ca="1" si="0"/>
        <v/>
      </c>
      <c r="L6" s="12" t="s">
        <v>443</v>
      </c>
      <c r="M6" s="12" t="s">
        <v>444</v>
      </c>
      <c r="N6" s="12"/>
      <c r="O6" s="9">
        <v>5518.1</v>
      </c>
      <c r="P6" s="9">
        <v>1</v>
      </c>
      <c r="Q6" s="13" t="str">
        <f>VLOOKUP(O6, '[1]لیست محصولات 1402'!B:C,2,0)</f>
        <v>هوآنکایو | Peru Huancayo</v>
      </c>
      <c r="R6" s="9"/>
      <c r="S6" s="12">
        <f>VLOOKUP(O6, '[1]لیست محصولات 1402'!B:F,5,0)</f>
        <v>150</v>
      </c>
      <c r="T6" s="14">
        <f>VLOOKUP(O6, '[1]لیست محصولات 1402'!B:G,6,0)</f>
        <v>1800000</v>
      </c>
      <c r="U6" s="15"/>
      <c r="V6" s="16">
        <f t="shared" si="1"/>
        <v>0</v>
      </c>
      <c r="W6" s="12">
        <f t="shared" si="2"/>
        <v>1</v>
      </c>
      <c r="X6" s="14">
        <f t="shared" si="3"/>
        <v>1800000</v>
      </c>
      <c r="Y6" s="17"/>
      <c r="Z6" s="14">
        <f t="shared" si="4"/>
        <v>1800000</v>
      </c>
      <c r="AA6" s="18" t="s">
        <v>85</v>
      </c>
      <c r="AB6" s="13" t="s">
        <v>445</v>
      </c>
      <c r="AC6" s="19" t="s">
        <v>446</v>
      </c>
      <c r="AD6" s="20" t="s">
        <v>94</v>
      </c>
      <c r="AE6" s="19"/>
      <c r="AF6" s="21"/>
      <c r="AG6" s="22" t="str">
        <f t="shared" si="5"/>
        <v>TRUE</v>
      </c>
      <c r="AH6" s="23" t="str">
        <f t="shared" si="6"/>
        <v>تهران سعادت‌آباد، بالاتر از میدان کاج، خیابان عبقری دوم، دوم شمالی، پلاک یک، ساختمان سرو شیراز  - ارشیا گنجی 09336168575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4</v>
      </c>
      <c r="H7" s="10">
        <v>52130889702</v>
      </c>
      <c r="I7" s="9" t="s">
        <v>442</v>
      </c>
      <c r="J7" s="9"/>
      <c r="K7" s="11" t="str">
        <f t="shared" ca="1" si="0"/>
        <v/>
      </c>
      <c r="L7" s="12" t="s">
        <v>447</v>
      </c>
      <c r="M7" s="12" t="s">
        <v>448</v>
      </c>
      <c r="N7" s="12"/>
      <c r="O7" s="9">
        <v>5511.22</v>
      </c>
      <c r="P7" s="9">
        <v>1</v>
      </c>
      <c r="Q7" s="69" t="str">
        <f>VLOOKUP(O7, '[1]لیست محصولات 1402'!B:C,2,0)</f>
        <v>هامبلا(رست دمی) | Hambella( Filter Roast)</v>
      </c>
      <c r="R7" s="9"/>
      <c r="S7" s="12">
        <f>VLOOKUP(O7, '[1]لیست محصولات 1402'!B:F,5,0)</f>
        <v>750</v>
      </c>
      <c r="T7" s="14">
        <f>VLOOKUP(O7, '[1]لیست محصولات 1402'!B:G,6,0)</f>
        <v>11850000</v>
      </c>
      <c r="U7" s="26"/>
      <c r="V7" s="16">
        <f t="shared" si="1"/>
        <v>0</v>
      </c>
      <c r="W7" s="12">
        <f t="shared" si="2"/>
        <v>1</v>
      </c>
      <c r="X7" s="14">
        <f t="shared" si="3"/>
        <v>11850000</v>
      </c>
      <c r="Y7" s="17"/>
      <c r="Z7" s="14">
        <f t="shared" si="4"/>
        <v>11850000</v>
      </c>
      <c r="AA7" s="18" t="s">
        <v>91</v>
      </c>
      <c r="AB7" s="13" t="s">
        <v>449</v>
      </c>
      <c r="AC7" s="19" t="s">
        <v>450</v>
      </c>
      <c r="AD7" s="20"/>
      <c r="AE7" s="19"/>
      <c r="AF7" s="21"/>
      <c r="AG7" s="22" t="str">
        <f t="shared" si="5"/>
        <v>TRUE</v>
      </c>
      <c r="AH7" s="23" t="str">
        <f t="shared" si="6"/>
        <v>مازندران ساری - میدان امام-بلوار پاسداران-جنب دیوان محاسبات  - شایا روشن 09035335242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5</v>
      </c>
      <c r="H8" s="10">
        <v>52132149002</v>
      </c>
      <c r="I8" s="9" t="s">
        <v>442</v>
      </c>
      <c r="J8" s="9"/>
      <c r="K8" s="11" t="str">
        <f t="shared" ca="1" si="0"/>
        <v/>
      </c>
      <c r="L8" s="12" t="s">
        <v>451</v>
      </c>
      <c r="M8" s="12" t="s">
        <v>452</v>
      </c>
      <c r="N8" s="12"/>
      <c r="O8" s="9">
        <v>5518.1</v>
      </c>
      <c r="P8" s="9">
        <v>1</v>
      </c>
      <c r="Q8" s="13" t="str">
        <f>VLOOKUP(O8, '[1]لیست محصولات 1402'!B:C,2,0)</f>
        <v>هوآنکایو | Peru Huancayo</v>
      </c>
      <c r="R8" s="9"/>
      <c r="S8" s="12">
        <f>VLOOKUP(O8, '[1]لیست محصولات 1402'!B:F,5,0)</f>
        <v>150</v>
      </c>
      <c r="T8" s="14">
        <f>VLOOKUP(O8, '[1]لیست محصولات 1402'!B:G,6,0)</f>
        <v>1800000</v>
      </c>
      <c r="U8" s="15"/>
      <c r="V8" s="16">
        <f t="shared" si="1"/>
        <v>0</v>
      </c>
      <c r="W8" s="12">
        <f t="shared" si="2"/>
        <v>1</v>
      </c>
      <c r="X8" s="14">
        <f t="shared" si="3"/>
        <v>1800000</v>
      </c>
      <c r="Y8" s="17"/>
      <c r="Z8" s="14">
        <f t="shared" si="4"/>
        <v>1800000</v>
      </c>
      <c r="AA8" s="18" t="s">
        <v>453</v>
      </c>
      <c r="AB8" s="13" t="s">
        <v>454</v>
      </c>
      <c r="AC8" s="19" t="s">
        <v>455</v>
      </c>
      <c r="AD8" s="20"/>
      <c r="AE8" s="19"/>
      <c r="AF8" s="21"/>
      <c r="AG8" s="22" t="str">
        <f t="shared" si="5"/>
        <v>TRUE</v>
      </c>
      <c r="AH8" s="23" t="str">
        <f t="shared" si="6"/>
        <v>گیلان ماسال - خیابان معلم-کوچه شهید مهیار کاظمی-ساختمان مهیار-واحد۴  - حمیدرضا کاطمی 09116197335</v>
      </c>
    </row>
    <row r="9" spans="1:34" ht="22.2" customHeight="1">
      <c r="A9" s="7"/>
      <c r="B9" s="7"/>
      <c r="C9" s="7" t="b">
        <v>0</v>
      </c>
      <c r="D9" s="7"/>
      <c r="E9" s="7"/>
      <c r="F9" s="8"/>
      <c r="G9" s="9">
        <v>6</v>
      </c>
      <c r="H9" s="10">
        <v>52140216002</v>
      </c>
      <c r="I9" s="25" t="s">
        <v>442</v>
      </c>
      <c r="J9" s="9"/>
      <c r="K9" s="11" t="str">
        <f t="shared" ca="1" si="0"/>
        <v/>
      </c>
      <c r="L9" s="27"/>
      <c r="M9" s="12"/>
      <c r="N9" s="12" t="s">
        <v>456</v>
      </c>
      <c r="O9" s="9">
        <v>5501.3</v>
      </c>
      <c r="P9" s="9">
        <v>1</v>
      </c>
      <c r="Q9" s="13" t="str">
        <f>VLOOKUP(O9, '[1]لیست محصولات 1402'!B:C,2,0)</f>
        <v>ورتکس | Vortex</v>
      </c>
      <c r="R9" s="9"/>
      <c r="S9" s="12">
        <f>VLOOKUP(O9, '[1]لیست محصولات 1402'!B:F,5,0)</f>
        <v>4000</v>
      </c>
      <c r="T9" s="14">
        <f>VLOOKUP(O9, '[1]لیست محصولات 1402'!B:G,6,0)</f>
        <v>41600000</v>
      </c>
      <c r="U9" s="15"/>
      <c r="V9" s="16">
        <f t="shared" si="1"/>
        <v>0</v>
      </c>
      <c r="W9" s="12">
        <f t="shared" si="2"/>
        <v>1</v>
      </c>
      <c r="X9" s="14">
        <f t="shared" si="3"/>
        <v>41600000</v>
      </c>
      <c r="Y9" s="17"/>
      <c r="Z9" s="14">
        <f t="shared" si="4"/>
        <v>41600000</v>
      </c>
      <c r="AA9" s="18" t="s">
        <v>85</v>
      </c>
      <c r="AB9" s="13" t="s">
        <v>457</v>
      </c>
      <c r="AC9" s="19" t="s">
        <v>458</v>
      </c>
      <c r="AD9" s="20"/>
      <c r="AE9" s="19"/>
      <c r="AF9" s="21"/>
      <c r="AG9" s="22" t="str">
        <f t="shared" si="5"/>
        <v>TRUE</v>
      </c>
      <c r="AH9" s="23" t="str">
        <f t="shared" si="6"/>
        <v>تهران خ کریمخان خ عضدی (ابان جنوبی) پایین تر از بیمارستان ابان پلاک ۳۸ کافه ناتور -   09121112126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9">
        <v>7</v>
      </c>
      <c r="H10" s="10">
        <v>52142022002</v>
      </c>
      <c r="I10" s="25" t="s">
        <v>442</v>
      </c>
      <c r="J10" s="9"/>
      <c r="K10" s="11" t="str">
        <f t="shared" ca="1" si="0"/>
        <v/>
      </c>
      <c r="L10" s="27" t="s">
        <v>459</v>
      </c>
      <c r="M10" s="27" t="s">
        <v>460</v>
      </c>
      <c r="N10" s="12"/>
      <c r="O10" s="9">
        <v>5518.1</v>
      </c>
      <c r="P10" s="9">
        <v>2</v>
      </c>
      <c r="Q10" s="13" t="str">
        <f>VLOOKUP(O10, '[1]لیست محصولات 1402'!B:C,2,0)</f>
        <v>هوآنکایو | Peru Huancayo</v>
      </c>
      <c r="R10" s="9"/>
      <c r="S10" s="12">
        <f>VLOOKUP(O10, '[1]لیست محصولات 1402'!B:F,5,0)</f>
        <v>150</v>
      </c>
      <c r="T10" s="14">
        <f>VLOOKUP(O10, '[1]لیست محصولات 1402'!B:G,6,0)</f>
        <v>1800000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3600000</v>
      </c>
      <c r="Y10" s="17"/>
      <c r="Z10" s="14">
        <f t="shared" si="4"/>
        <v>3600000</v>
      </c>
      <c r="AA10" s="18" t="s">
        <v>461</v>
      </c>
      <c r="AB10" s="13" t="s">
        <v>462</v>
      </c>
      <c r="AC10" s="19" t="s">
        <v>463</v>
      </c>
      <c r="AD10" s="20"/>
      <c r="AE10" s="19"/>
      <c r="AF10" s="21"/>
      <c r="AG10" s="22" t="str">
        <f t="shared" si="5"/>
        <v>TRUE</v>
      </c>
      <c r="AH10" s="23" t="str">
        <f t="shared" si="6"/>
        <v>گلستان گرگان - میدان باهنر- رو به روی باهنر سوم- مصالح ساختمانی میرخسروی  - آرش میرخسروی 09197464616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25">
        <v>8</v>
      </c>
      <c r="H11" s="141">
        <v>52142067002</v>
      </c>
      <c r="I11" s="125" t="s">
        <v>442</v>
      </c>
      <c r="J11" s="9"/>
      <c r="K11" s="11" t="str">
        <f t="shared" ca="1" si="0"/>
        <v/>
      </c>
      <c r="L11" s="123" t="s">
        <v>464</v>
      </c>
      <c r="M11" s="123" t="s">
        <v>465</v>
      </c>
      <c r="N11" s="123" t="s">
        <v>466</v>
      </c>
      <c r="O11" s="9">
        <v>5501.2</v>
      </c>
      <c r="P11" s="9">
        <v>15</v>
      </c>
      <c r="Q11" s="13" t="str">
        <f>VLOOKUP(O11, '[1]لیست محصولات 1402'!B:C,2,0)</f>
        <v>ورتکس | Vortex</v>
      </c>
      <c r="R11" s="9"/>
      <c r="S11" s="12">
        <f>VLOOKUP(O11, '[1]لیست محصولات 1402'!B:F,5,0)</f>
        <v>750</v>
      </c>
      <c r="T11" s="14">
        <f>VLOOKUP(O11, '[1]لیست محصولات 1402'!B:G,6,0)</f>
        <v>8200000</v>
      </c>
      <c r="U11" s="15"/>
      <c r="V11" s="16">
        <f t="shared" si="1"/>
        <v>0</v>
      </c>
      <c r="W11" s="12">
        <f t="shared" si="2"/>
        <v>15</v>
      </c>
      <c r="X11" s="14">
        <f t="shared" si="3"/>
        <v>123000000</v>
      </c>
      <c r="Y11" s="17"/>
      <c r="Z11" s="14">
        <f t="shared" si="4"/>
        <v>123000000</v>
      </c>
      <c r="AA11" s="133" t="s">
        <v>453</v>
      </c>
      <c r="AB11" s="131" t="s">
        <v>467</v>
      </c>
      <c r="AC11" s="129" t="s">
        <v>468</v>
      </c>
      <c r="AD11" s="127"/>
      <c r="AE11" s="19"/>
      <c r="AF11" s="21"/>
      <c r="AG11" s="22" t="str">
        <f t="shared" si="5"/>
        <v>TRUE</v>
      </c>
      <c r="AH11" s="23" t="str">
        <f t="shared" si="6"/>
        <v>گیلان لاهیجان - خیابان حشمت رو به رو ورزشگاه شهدا ما بین حشمت ۶ و ۸ کافه کیوباکس - میرپوریا سید حاتمی 09194153151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26"/>
      <c r="H12" s="142"/>
      <c r="I12" s="126"/>
      <c r="J12" s="9"/>
      <c r="K12" s="11" t="str">
        <f t="shared" ca="1" si="0"/>
        <v/>
      </c>
      <c r="L12" s="124"/>
      <c r="M12" s="124"/>
      <c r="N12" s="124"/>
      <c r="O12" s="9">
        <v>5511.22</v>
      </c>
      <c r="P12" s="9">
        <v>2</v>
      </c>
      <c r="Q12" s="69" t="str">
        <f>VLOOKUP(O12, '[1]لیست محصولات 1402'!B:C,2,0)</f>
        <v>هامبلا(رست دمی) | Hambella( Filter Roast)</v>
      </c>
      <c r="R12" s="9"/>
      <c r="S12" s="12">
        <f>VLOOKUP(O12, '[1]لیست محصولات 1402'!B:F,5,0)</f>
        <v>750</v>
      </c>
      <c r="T12" s="14">
        <f>VLOOKUP(O12, '[1]لیست محصولات 1402'!B:G,6,0)</f>
        <v>11850000</v>
      </c>
      <c r="U12" s="15"/>
      <c r="V12" s="16">
        <f t="shared" si="1"/>
        <v>0</v>
      </c>
      <c r="W12" s="12">
        <f t="shared" si="2"/>
        <v>2</v>
      </c>
      <c r="X12" s="14">
        <f t="shared" si="3"/>
        <v>23700000</v>
      </c>
      <c r="Y12" s="17"/>
      <c r="Z12" s="14">
        <f t="shared" si="4"/>
        <v>23700000</v>
      </c>
      <c r="AA12" s="134"/>
      <c r="AB12" s="132"/>
      <c r="AC12" s="130"/>
      <c r="AD12" s="128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9</v>
      </c>
      <c r="H13" s="10">
        <v>52142618502</v>
      </c>
      <c r="I13" s="9" t="s">
        <v>442</v>
      </c>
      <c r="J13" s="9"/>
      <c r="K13" s="11" t="str">
        <f t="shared" ca="1" si="0"/>
        <v/>
      </c>
      <c r="L13" s="12" t="s">
        <v>469</v>
      </c>
      <c r="M13" s="12" t="s">
        <v>470</v>
      </c>
      <c r="N13" s="12" t="s">
        <v>471</v>
      </c>
      <c r="O13" s="9">
        <v>5501.2</v>
      </c>
      <c r="P13" s="9">
        <v>2</v>
      </c>
      <c r="Q13" s="13" t="str">
        <f>VLOOKUP(O13, '[1]لیست محصولات 1402'!B:C,2,0)</f>
        <v>ورتکس | Vortex</v>
      </c>
      <c r="R13" s="9"/>
      <c r="S13" s="12">
        <f>VLOOKUP(O13, '[1]لیست محصولات 1402'!B:F,5,0)</f>
        <v>750</v>
      </c>
      <c r="T13" s="14">
        <f>VLOOKUP(O13, '[1]لیست محصولات 1402'!B:G,6,0)</f>
        <v>8200000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16400000</v>
      </c>
      <c r="Y13" s="17"/>
      <c r="Z13" s="14">
        <f t="shared" si="4"/>
        <v>16400000</v>
      </c>
      <c r="AA13" s="18" t="s">
        <v>85</v>
      </c>
      <c r="AB13" s="13" t="s">
        <v>472</v>
      </c>
      <c r="AC13" s="19" t="s">
        <v>473</v>
      </c>
      <c r="AD13" s="20" t="s">
        <v>94</v>
      </c>
      <c r="AE13" s="70" t="s">
        <v>474</v>
      </c>
      <c r="AF13" s="21"/>
      <c r="AG13" s="22" t="str">
        <f t="shared" si="5"/>
        <v>TRUE</v>
      </c>
      <c r="AH13" s="23" t="str">
        <f t="shared" si="6"/>
        <v>تهران خیابان مطهری بعد از چهار راه مفتح به سمت سهروردی پلاک ۲۱۲ طبقه دوم کافه کینو - کیانا حسین پور 09931172980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9">
        <v>10</v>
      </c>
      <c r="H14" s="10">
        <v>52143158702</v>
      </c>
      <c r="I14" s="9" t="s">
        <v>442</v>
      </c>
      <c r="J14" s="9"/>
      <c r="K14" s="11" t="str">
        <f t="shared" ca="1" si="0"/>
        <v/>
      </c>
      <c r="L14" s="12" t="s">
        <v>105</v>
      </c>
      <c r="M14" s="12" t="s">
        <v>475</v>
      </c>
      <c r="N14" s="12"/>
      <c r="O14" s="9">
        <v>5519.1</v>
      </c>
      <c r="P14" s="9">
        <v>1</v>
      </c>
      <c r="Q14" s="13" t="str">
        <f>VLOOKUP(O14, '[1]لیست محصولات 1402'!B:C,2,0)</f>
        <v>سرادو میناس | Brazil Cerrado de Minas</v>
      </c>
      <c r="R14" s="9"/>
      <c r="S14" s="12">
        <f>VLOOKUP(O14, '[1]لیست محصولات 1402'!B:F,5,0)</f>
        <v>150</v>
      </c>
      <c r="T14" s="14">
        <f>VLOOKUP(O14, '[1]لیست محصولات 1402'!B:G,6,0)</f>
        <v>1700000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1700000</v>
      </c>
      <c r="Y14" s="17"/>
      <c r="Z14" s="14">
        <f t="shared" si="4"/>
        <v>1700000</v>
      </c>
      <c r="AA14" s="18" t="s">
        <v>476</v>
      </c>
      <c r="AB14" s="13" t="s">
        <v>477</v>
      </c>
      <c r="AC14" s="19" t="s">
        <v>478</v>
      </c>
      <c r="AD14" s="20"/>
      <c r="AE14" s="19"/>
      <c r="AF14" s="21"/>
      <c r="AG14" s="22" t="str">
        <f t="shared" si="5"/>
        <v>TRUE</v>
      </c>
      <c r="AH14" s="23" t="str">
        <f t="shared" si="6"/>
        <v>فارس شیراز - بلوار استقلال(زرهی)، کوچه ۲۴، پلاک ۲۲۱  - علی زمانی 09173136273</v>
      </c>
    </row>
    <row r="15" spans="1:34" ht="22.2" customHeight="1">
      <c r="A15" s="7"/>
      <c r="B15" s="7"/>
      <c r="C15" s="7"/>
      <c r="D15" s="7"/>
      <c r="E15" s="7"/>
      <c r="F15" s="8"/>
      <c r="G15" s="66"/>
      <c r="H15" s="67"/>
      <c r="I15" s="66"/>
      <c r="J15" s="66"/>
      <c r="K15" s="92"/>
      <c r="L15" s="72"/>
      <c r="M15" s="72"/>
      <c r="N15" s="72"/>
      <c r="O15" s="66"/>
      <c r="P15" s="66"/>
      <c r="Q15" s="71" t="e">
        <f>VLOOKUP(O15, '[1]لیست محصولات 1402'!B:C,2,0)</f>
        <v>#N/A</v>
      </c>
      <c r="R15" s="66"/>
      <c r="S15" s="72" t="e">
        <f>VLOOKUP(O15, '[1]لیست محصولات 1402'!B:F,5,0)</f>
        <v>#N/A</v>
      </c>
      <c r="T15" s="73" t="e">
        <f>VLOOKUP(O15, '[1]لیست محصولات 1402'!B:G,6,0)</f>
        <v>#N/A</v>
      </c>
      <c r="U15" s="74"/>
      <c r="V15" s="75">
        <f t="shared" si="1"/>
        <v>0</v>
      </c>
      <c r="W15" s="72">
        <f t="shared" si="2"/>
        <v>0</v>
      </c>
      <c r="X15" s="73" t="e">
        <f t="shared" si="3"/>
        <v>#N/A</v>
      </c>
      <c r="Y15" s="76"/>
      <c r="Z15" s="73" t="e">
        <f t="shared" si="4"/>
        <v>#N/A</v>
      </c>
      <c r="AA15" s="93"/>
      <c r="AB15" s="71"/>
      <c r="AC15" s="94"/>
      <c r="AD15" s="95"/>
      <c r="AE15" s="94"/>
      <c r="AF15" s="96"/>
      <c r="AG15" s="22" t="str">
        <f t="shared" si="5"/>
        <v>FALSE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9">
        <v>11</v>
      </c>
      <c r="H16" s="10">
        <v>52144536602</v>
      </c>
      <c r="I16" s="9" t="s">
        <v>442</v>
      </c>
      <c r="J16" s="9"/>
      <c r="K16" s="11" t="str">
        <f t="shared" ca="1" si="0"/>
        <v/>
      </c>
      <c r="L16" s="12" t="s">
        <v>482</v>
      </c>
      <c r="M16" s="12" t="s">
        <v>483</v>
      </c>
      <c r="N16" s="12" t="s">
        <v>484</v>
      </c>
      <c r="O16" s="9">
        <v>5501.3</v>
      </c>
      <c r="P16" s="9">
        <v>1</v>
      </c>
      <c r="Q16" s="13" t="str">
        <f>VLOOKUP(O16, '[1]لیست محصولات 1402'!B:C,2,0)</f>
        <v>ورتکس | Vortex</v>
      </c>
      <c r="R16" s="9"/>
      <c r="S16" s="12">
        <f>VLOOKUP(O16, '[1]لیست محصولات 1402'!B:F,5,0)</f>
        <v>4000</v>
      </c>
      <c r="T16" s="14">
        <f>VLOOKUP(O16, '[1]لیست محصولات 1402'!B:G,6,0)</f>
        <v>41600000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41600000</v>
      </c>
      <c r="Y16" s="17"/>
      <c r="Z16" s="14">
        <f t="shared" si="4"/>
        <v>41600000</v>
      </c>
      <c r="AA16" s="18" t="s">
        <v>120</v>
      </c>
      <c r="AB16" s="13" t="s">
        <v>486</v>
      </c>
      <c r="AC16" s="19" t="s">
        <v>485</v>
      </c>
      <c r="AD16" s="20"/>
      <c r="AE16" s="19"/>
      <c r="AF16" s="21"/>
      <c r="AG16" s="22" t="str">
        <f t="shared" si="5"/>
        <v>TRUE</v>
      </c>
      <c r="AH16" s="23" t="str">
        <f t="shared" si="6"/>
        <v>البرز کرج - مهرشهر کمربندی گلستان بین اول و دوم شرقی ساختمان tbc - تحویل بعد از ساعت 18 کافه شیدوش - شیدوش نظری 09363536836</v>
      </c>
    </row>
    <row r="17" spans="1:34" ht="22.2" customHeight="1">
      <c r="A17" s="7"/>
      <c r="B17" s="7"/>
      <c r="C17" s="7"/>
      <c r="D17" s="7"/>
      <c r="E17" s="7"/>
      <c r="F17" s="8"/>
      <c r="G17" s="125">
        <v>12</v>
      </c>
      <c r="H17" s="141">
        <v>52149611402</v>
      </c>
      <c r="I17" s="125" t="s">
        <v>487</v>
      </c>
      <c r="J17" s="9"/>
      <c r="K17" s="11" t="str">
        <f t="shared" ca="1" si="0"/>
        <v/>
      </c>
      <c r="L17" s="123" t="s">
        <v>158</v>
      </c>
      <c r="M17" s="123" t="s">
        <v>492</v>
      </c>
      <c r="N17" s="123" t="s">
        <v>493</v>
      </c>
      <c r="O17" s="9">
        <v>5511.1</v>
      </c>
      <c r="P17" s="9">
        <v>2</v>
      </c>
      <c r="Q17" s="13" t="str">
        <f>VLOOKUP(O17, '[1]لیست محصولات 1402'!B:C,2,0)</f>
        <v>هامبلا | Hambella</v>
      </c>
      <c r="R17" s="9"/>
      <c r="S17" s="12">
        <f>VLOOKUP(O17, '[1]لیست محصولات 1402'!B:F,5,0)</f>
        <v>150</v>
      </c>
      <c r="T17" s="14">
        <f>VLOOKUP(O17, '[1]لیست محصولات 1402'!B:G,6,0)</f>
        <v>2500000</v>
      </c>
      <c r="U17" s="15"/>
      <c r="V17" s="16">
        <f t="shared" si="1"/>
        <v>0</v>
      </c>
      <c r="W17" s="12">
        <f t="shared" si="2"/>
        <v>2</v>
      </c>
      <c r="X17" s="14">
        <f t="shared" si="3"/>
        <v>5000000</v>
      </c>
      <c r="Y17" s="17"/>
      <c r="Z17" s="14">
        <f t="shared" si="4"/>
        <v>5000000</v>
      </c>
      <c r="AA17" s="133" t="s">
        <v>168</v>
      </c>
      <c r="AB17" s="131" t="s">
        <v>494</v>
      </c>
      <c r="AC17" s="129" t="s">
        <v>495</v>
      </c>
      <c r="AD17" s="127"/>
      <c r="AE17" s="121" t="s">
        <v>269</v>
      </c>
      <c r="AF17" s="21"/>
      <c r="AG17" s="22" t="str">
        <f t="shared" si="5"/>
        <v>TRUE</v>
      </c>
      <c r="AH17" s="23" t="str">
        <f t="shared" si="6"/>
        <v>قم انسجام کوچه ۱۶ فرعی آخر خیابان آرمیده پلاک ۷۴ کافه ماک - عرفان عطوفی 09195756651</v>
      </c>
    </row>
    <row r="18" spans="1:34" ht="22.2" customHeight="1">
      <c r="A18" s="7"/>
      <c r="B18" s="7"/>
      <c r="C18" s="7"/>
      <c r="D18" s="7"/>
      <c r="E18" s="7"/>
      <c r="F18" s="8"/>
      <c r="G18" s="147"/>
      <c r="H18" s="148"/>
      <c r="I18" s="147"/>
      <c r="J18" s="9"/>
      <c r="K18" s="11" t="str">
        <f t="shared" ca="1" si="0"/>
        <v/>
      </c>
      <c r="L18" s="149"/>
      <c r="M18" s="149"/>
      <c r="N18" s="149"/>
      <c r="O18" s="9">
        <v>1128.0999999999999</v>
      </c>
      <c r="P18" s="9">
        <v>1</v>
      </c>
      <c r="Q18" s="13" t="str">
        <f>VLOOKUP(O18, '[1]لیست محصولات 1402'!B:C,2,0)</f>
        <v>لا ناتورا | La Natura</v>
      </c>
      <c r="R18" s="9"/>
      <c r="S18" s="12">
        <f>VLOOKUP(O18, '[1]لیست محصولات 1402'!B:F,5,0)</f>
        <v>80</v>
      </c>
      <c r="T18" s="14">
        <f>VLOOKUP(O18, '[1]لیست محصولات 1402'!B:G,6,0)</f>
        <v>5500000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5500000</v>
      </c>
      <c r="Y18" s="17"/>
      <c r="Z18" s="14">
        <f t="shared" si="4"/>
        <v>5500000</v>
      </c>
      <c r="AA18" s="150"/>
      <c r="AB18" s="151"/>
      <c r="AC18" s="152"/>
      <c r="AD18" s="153"/>
      <c r="AE18" s="178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2" customHeight="1">
      <c r="A19" s="7"/>
      <c r="B19" s="7"/>
      <c r="C19" s="7"/>
      <c r="D19" s="7"/>
      <c r="E19" s="7"/>
      <c r="F19" s="8"/>
      <c r="G19" s="126"/>
      <c r="H19" s="142"/>
      <c r="I19" s="126"/>
      <c r="J19" s="9"/>
      <c r="K19" s="11" t="str">
        <f t="shared" ca="1" si="0"/>
        <v/>
      </c>
      <c r="L19" s="124"/>
      <c r="M19" s="124"/>
      <c r="N19" s="124"/>
      <c r="O19" s="9">
        <v>1127.0999999999999</v>
      </c>
      <c r="P19" s="9">
        <v>1</v>
      </c>
      <c r="Q19" s="13" t="str">
        <f>VLOOKUP(O19, '[1]لیست محصولات 1402'!B:C,2,0)</f>
        <v>سولداد | Soledad</v>
      </c>
      <c r="R19" s="9"/>
      <c r="S19" s="12">
        <f>VLOOKUP(O19, '[1]لیست محصولات 1402'!B:F,5,0)</f>
        <v>80</v>
      </c>
      <c r="T19" s="14">
        <f>VLOOKUP(O19, '[1]لیست محصولات 1402'!B:G,6,0)</f>
        <v>4900000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4900000</v>
      </c>
      <c r="Y19" s="17"/>
      <c r="Z19" s="14">
        <f t="shared" si="4"/>
        <v>4900000</v>
      </c>
      <c r="AA19" s="134"/>
      <c r="AB19" s="132"/>
      <c r="AC19" s="130"/>
      <c r="AD19" s="128"/>
      <c r="AE19" s="122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125">
        <v>13</v>
      </c>
      <c r="H20" s="141">
        <v>52151323302</v>
      </c>
      <c r="I20" s="125" t="s">
        <v>487</v>
      </c>
      <c r="J20" s="9"/>
      <c r="K20" s="11" t="str">
        <f t="shared" ca="1" si="0"/>
        <v/>
      </c>
      <c r="L20" s="123" t="s">
        <v>143</v>
      </c>
      <c r="M20" s="123" t="s">
        <v>496</v>
      </c>
      <c r="N20" s="123"/>
      <c r="O20" s="9">
        <v>5519.1</v>
      </c>
      <c r="P20" s="9">
        <v>1</v>
      </c>
      <c r="Q20" s="13" t="str">
        <f>VLOOKUP(O20, '[1]لیست محصولات 1402'!B:C,2,0)</f>
        <v>سرادو میناس | Brazil Cerrado de Minas</v>
      </c>
      <c r="R20" s="9"/>
      <c r="S20" s="12">
        <f>VLOOKUP(O20, '[1]لیست محصولات 1402'!B:F,5,0)</f>
        <v>150</v>
      </c>
      <c r="T20" s="14">
        <f>VLOOKUP(O20, '[1]لیست محصولات 1402'!B:G,6,0)</f>
        <v>1700000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1700000</v>
      </c>
      <c r="Y20" s="17"/>
      <c r="Z20" s="14">
        <f t="shared" si="4"/>
        <v>1700000</v>
      </c>
      <c r="AA20" s="133" t="s">
        <v>266</v>
      </c>
      <c r="AB20" s="131" t="s">
        <v>497</v>
      </c>
      <c r="AC20" s="129" t="s">
        <v>498</v>
      </c>
      <c r="AD20" s="127"/>
      <c r="AE20" s="19"/>
      <c r="AF20" s="21"/>
      <c r="AG20" s="22" t="str">
        <f t="shared" si="5"/>
        <v>TRUE</v>
      </c>
      <c r="AH20" s="23" t="str">
        <f t="shared" si="6"/>
        <v>اصفهان ملکشهر خیابان مطهری کوچه 35 پلاک 44 واحد 3  - محمد حسن میری 09337347280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147"/>
      <c r="H21" s="148"/>
      <c r="I21" s="147"/>
      <c r="J21" s="9"/>
      <c r="K21" s="11" t="str">
        <f t="shared" ca="1" si="0"/>
        <v/>
      </c>
      <c r="L21" s="149"/>
      <c r="M21" s="149"/>
      <c r="N21" s="149"/>
      <c r="O21" s="9">
        <v>5518.1</v>
      </c>
      <c r="P21" s="9">
        <v>1</v>
      </c>
      <c r="Q21" s="13" t="str">
        <f>VLOOKUP(O21, '[1]لیست محصولات 1402'!B:C,2,0)</f>
        <v>هوآنکایو | Peru Huancayo</v>
      </c>
      <c r="R21" s="9"/>
      <c r="S21" s="12">
        <f>VLOOKUP(O21, '[1]لیست محصولات 1402'!B:F,5,0)</f>
        <v>150</v>
      </c>
      <c r="T21" s="14">
        <f>VLOOKUP(O21, '[1]لیست محصولات 1402'!B:G,6,0)</f>
        <v>1800000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1800000</v>
      </c>
      <c r="Y21" s="17"/>
      <c r="Z21" s="14">
        <f t="shared" si="4"/>
        <v>1800000</v>
      </c>
      <c r="AA21" s="150"/>
      <c r="AB21" s="151"/>
      <c r="AC21" s="152"/>
      <c r="AD21" s="153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147"/>
      <c r="H22" s="148"/>
      <c r="I22" s="147"/>
      <c r="J22" s="9"/>
      <c r="K22" s="11" t="str">
        <f t="shared" ca="1" si="0"/>
        <v/>
      </c>
      <c r="L22" s="149"/>
      <c r="M22" s="149"/>
      <c r="N22" s="149"/>
      <c r="O22" s="9">
        <v>5511.1</v>
      </c>
      <c r="P22" s="9">
        <v>1</v>
      </c>
      <c r="Q22" s="13" t="str">
        <f>VLOOKUP(O22, '[1]لیست محصولات 1402'!B:C,2,0)</f>
        <v>هامبلا | Hambella</v>
      </c>
      <c r="R22" s="9"/>
      <c r="S22" s="12">
        <f>VLOOKUP(O22, '[1]لیست محصولات 1402'!B:F,5,0)</f>
        <v>150</v>
      </c>
      <c r="T22" s="14">
        <f>VLOOKUP(O22, '[1]لیست محصولات 1402'!B:G,6,0)</f>
        <v>2500000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2500000</v>
      </c>
      <c r="Y22" s="17"/>
      <c r="Z22" s="14">
        <f t="shared" si="4"/>
        <v>2500000</v>
      </c>
      <c r="AA22" s="150"/>
      <c r="AB22" s="151"/>
      <c r="AC22" s="152"/>
      <c r="AD22" s="153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126"/>
      <c r="H23" s="142"/>
      <c r="I23" s="126"/>
      <c r="J23" s="9"/>
      <c r="K23" s="11" t="str">
        <f t="shared" ca="1" si="0"/>
        <v/>
      </c>
      <c r="L23" s="124"/>
      <c r="M23" s="124"/>
      <c r="N23" s="124"/>
      <c r="O23" s="9">
        <v>5501.1</v>
      </c>
      <c r="P23" s="9">
        <v>1</v>
      </c>
      <c r="Q23" s="13" t="str">
        <f>VLOOKUP(O23, '[1]لیست محصولات 1402'!B:C,2,0)</f>
        <v>ورتکس | Vortex</v>
      </c>
      <c r="R23" s="9"/>
      <c r="S23" s="12">
        <f>VLOOKUP(O23, '[1]لیست محصولات 1402'!B:F,5,0)</f>
        <v>150</v>
      </c>
      <c r="T23" s="14">
        <f>VLOOKUP(O23, '[1]لیست محصولات 1402'!B:G,6,0)</f>
        <v>1750000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1750000</v>
      </c>
      <c r="Y23" s="17"/>
      <c r="Z23" s="14">
        <f t="shared" si="4"/>
        <v>1750000</v>
      </c>
      <c r="AA23" s="134"/>
      <c r="AB23" s="132"/>
      <c r="AC23" s="130"/>
      <c r="AD23" s="128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>
        <v>14</v>
      </c>
      <c r="H24" s="10">
        <v>52158551102</v>
      </c>
      <c r="I24" s="9" t="s">
        <v>487</v>
      </c>
      <c r="J24" s="9"/>
      <c r="K24" s="11" t="str">
        <f t="shared" ca="1" si="0"/>
        <v/>
      </c>
      <c r="L24" s="12" t="s">
        <v>499</v>
      </c>
      <c r="M24" s="12" t="s">
        <v>502</v>
      </c>
      <c r="N24" s="12"/>
      <c r="O24" s="9">
        <v>5511.1</v>
      </c>
      <c r="P24" s="9">
        <v>1</v>
      </c>
      <c r="Q24" s="13" t="str">
        <f>VLOOKUP(O24, '[1]لیست محصولات 1402'!B:C,2,0)</f>
        <v>هامبلا | Hambella</v>
      </c>
      <c r="R24" s="9" t="s">
        <v>122</v>
      </c>
      <c r="S24" s="12">
        <f>VLOOKUP(O24, '[1]لیست محصولات 1402'!B:F,5,0)</f>
        <v>150</v>
      </c>
      <c r="T24" s="14">
        <f>VLOOKUP(O24, '[1]لیست محصولات 1402'!B:G,6,0)</f>
        <v>2500000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2500000</v>
      </c>
      <c r="Y24" s="17"/>
      <c r="Z24" s="14">
        <f t="shared" si="4"/>
        <v>2500000</v>
      </c>
      <c r="AA24" s="18" t="s">
        <v>140</v>
      </c>
      <c r="AB24" s="13" t="s">
        <v>500</v>
      </c>
      <c r="AC24" s="19" t="s">
        <v>501</v>
      </c>
      <c r="AD24" s="20"/>
      <c r="AE24" s="19"/>
      <c r="AF24" s="21"/>
      <c r="AG24" s="22" t="str">
        <f t="shared" si="5"/>
        <v>TRUE</v>
      </c>
      <c r="AH24" s="23" t="str">
        <f t="shared" si="6"/>
        <v>کرمانشاه بلوار شهید بهشتی _ بعد از سه راه ۲۲ بهمن _ روبه روی سازمان همیاری و شهرداری _ کوی فاطمه زهرا _ پلاک ۲۴_ واحد ۴  - آیدا سمینی 09183290189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125">
        <v>15</v>
      </c>
      <c r="H25" s="141">
        <v>52161508102</v>
      </c>
      <c r="I25" s="125" t="s">
        <v>487</v>
      </c>
      <c r="J25" s="9"/>
      <c r="K25" s="11" t="str">
        <f t="shared" ca="1" si="0"/>
        <v/>
      </c>
      <c r="L25" s="123" t="s">
        <v>503</v>
      </c>
      <c r="M25" s="123" t="s">
        <v>504</v>
      </c>
      <c r="N25" s="123"/>
      <c r="O25" s="9">
        <v>5519.1</v>
      </c>
      <c r="P25" s="9">
        <v>1</v>
      </c>
      <c r="Q25" s="13" t="str">
        <f>VLOOKUP(O25, '[1]لیست محصولات 1402'!B:C,2,0)</f>
        <v>سرادو میناس | Brazil Cerrado de Minas</v>
      </c>
      <c r="R25" s="9"/>
      <c r="S25" s="12">
        <f>VLOOKUP(O25, '[1]لیست محصولات 1402'!B:F,5,0)</f>
        <v>150</v>
      </c>
      <c r="T25" s="14">
        <f>VLOOKUP(O25, '[1]لیست محصولات 1402'!B:G,6,0)</f>
        <v>1700000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1700000</v>
      </c>
      <c r="Y25" s="17"/>
      <c r="Z25" s="14">
        <f t="shared" si="4"/>
        <v>1700000</v>
      </c>
      <c r="AA25" s="133" t="s">
        <v>266</v>
      </c>
      <c r="AB25" s="131" t="s">
        <v>505</v>
      </c>
      <c r="AC25" s="129" t="s">
        <v>506</v>
      </c>
      <c r="AD25" s="127"/>
      <c r="AE25" s="19"/>
      <c r="AF25" s="21"/>
      <c r="AG25" s="22" t="str">
        <f t="shared" si="5"/>
        <v>TRUE</v>
      </c>
      <c r="AH25" s="23" t="str">
        <f t="shared" si="6"/>
        <v>اصفهان خیابان میر.خیابان مصلی. کوچه ششم. پلاک7. زنگ صفرپنج  - سونیا بیگی 09131173788</v>
      </c>
    </row>
    <row r="26" spans="1:34" ht="22.2" customHeight="1">
      <c r="A26" s="7"/>
      <c r="B26" s="7"/>
      <c r="C26" s="7"/>
      <c r="D26" s="7"/>
      <c r="E26" s="7"/>
      <c r="F26" s="8"/>
      <c r="G26" s="147"/>
      <c r="H26" s="148"/>
      <c r="I26" s="147"/>
      <c r="J26" s="9"/>
      <c r="K26" s="11" t="str">
        <f t="shared" ca="1" si="0"/>
        <v/>
      </c>
      <c r="L26" s="149"/>
      <c r="M26" s="149"/>
      <c r="N26" s="149"/>
      <c r="O26" s="9">
        <v>1127.0999999999999</v>
      </c>
      <c r="P26" s="9">
        <v>1</v>
      </c>
      <c r="Q26" s="13" t="str">
        <f>VLOOKUP(O26, '[1]لیست محصولات 1402'!B:C,2,0)</f>
        <v>سولداد | Soledad</v>
      </c>
      <c r="R26" s="9"/>
      <c r="S26" s="12">
        <f>VLOOKUP(O26, '[1]لیست محصولات 1402'!B:F,5,0)</f>
        <v>80</v>
      </c>
      <c r="T26" s="14">
        <f>VLOOKUP(O26, '[1]لیست محصولات 1402'!B:G,6,0)</f>
        <v>4900000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4900000</v>
      </c>
      <c r="Y26" s="17"/>
      <c r="Z26" s="14">
        <f t="shared" si="4"/>
        <v>4900000</v>
      </c>
      <c r="AA26" s="150"/>
      <c r="AB26" s="151"/>
      <c r="AC26" s="152"/>
      <c r="AD26" s="153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126"/>
      <c r="H27" s="142"/>
      <c r="I27" s="126"/>
      <c r="J27" s="9"/>
      <c r="K27" s="11" t="str">
        <f t="shared" ca="1" si="0"/>
        <v/>
      </c>
      <c r="L27" s="124"/>
      <c r="M27" s="124"/>
      <c r="N27" s="124"/>
      <c r="O27" s="9">
        <v>5511.11</v>
      </c>
      <c r="P27" s="9">
        <v>1</v>
      </c>
      <c r="Q27" s="69" t="str">
        <f>VLOOKUP(O27, '[1]لیست محصولات 1402'!B:C,2,0)</f>
        <v>هامبلا(رست دمی) | Hambella( Filter Roast)</v>
      </c>
      <c r="R27" s="9"/>
      <c r="S27" s="12">
        <f>VLOOKUP(O27, '[1]لیست محصولات 1402'!B:F,5,0)</f>
        <v>150</v>
      </c>
      <c r="T27" s="14">
        <f>VLOOKUP(O27, '[1]لیست محصولات 1402'!B:G,6,0)</f>
        <v>2500000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2500000</v>
      </c>
      <c r="Y27" s="17"/>
      <c r="Z27" s="14">
        <f t="shared" si="4"/>
        <v>2500000</v>
      </c>
      <c r="AA27" s="134"/>
      <c r="AB27" s="132"/>
      <c r="AC27" s="130"/>
      <c r="AD27" s="128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>
        <v>16</v>
      </c>
      <c r="H28" s="10">
        <v>52168450002</v>
      </c>
      <c r="I28" s="9" t="s">
        <v>487</v>
      </c>
      <c r="J28" s="9"/>
      <c r="K28" s="11" t="str">
        <f t="shared" ca="1" si="0"/>
        <v/>
      </c>
      <c r="L28" s="12" t="s">
        <v>507</v>
      </c>
      <c r="M28" s="12" t="s">
        <v>508</v>
      </c>
      <c r="N28" s="12" t="s">
        <v>509</v>
      </c>
      <c r="O28" s="9">
        <v>5518.3</v>
      </c>
      <c r="P28" s="9">
        <v>1</v>
      </c>
      <c r="Q28" s="13" t="str">
        <f>VLOOKUP(O28, '[1]لیست محصولات 1402'!B:C,2,0)</f>
        <v>هوآنکایو | Peru Huancayo</v>
      </c>
      <c r="R28" s="9"/>
      <c r="S28" s="12">
        <f>VLOOKUP(O28, '[1]لیست محصولات 1402'!B:F,5,0)</f>
        <v>4000</v>
      </c>
      <c r="T28" s="14">
        <f>VLOOKUP(O28, '[1]لیست محصولات 1402'!B:G,6,0)</f>
        <v>42000000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42000000</v>
      </c>
      <c r="Y28" s="17"/>
      <c r="Z28" s="14">
        <f t="shared" si="4"/>
        <v>42000000</v>
      </c>
      <c r="AA28" s="18" t="s">
        <v>411</v>
      </c>
      <c r="AB28" s="13" t="s">
        <v>510</v>
      </c>
      <c r="AC28" s="19" t="s">
        <v>511</v>
      </c>
      <c r="AD28" s="20"/>
      <c r="AE28" s="19"/>
      <c r="AF28" s="21"/>
      <c r="AG28" s="22" t="str">
        <f t="shared" si="5"/>
        <v>TRUE</v>
      </c>
      <c r="AH28" s="23" t="str">
        <f t="shared" si="6"/>
        <v>زنجان کوی قائم - بازارچه کوی قائم - جنب رستوران تمدن - کافه کاو(انتهای خیبر 7) کافه کاو - سروش محرمی 09102030815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125">
        <v>17</v>
      </c>
      <c r="H29" s="141">
        <v>52168642702</v>
      </c>
      <c r="I29" s="125" t="s">
        <v>487</v>
      </c>
      <c r="J29" s="9"/>
      <c r="K29" s="11" t="str">
        <f t="shared" ca="1" si="0"/>
        <v/>
      </c>
      <c r="L29" s="123" t="s">
        <v>512</v>
      </c>
      <c r="M29" s="123" t="s">
        <v>513</v>
      </c>
      <c r="N29" s="123"/>
      <c r="O29" s="98"/>
      <c r="P29" s="98"/>
      <c r="Q29" s="99" t="e">
        <f>VLOOKUP(O29, '[1]لیست محصولات 1402'!B:C,2,0)</f>
        <v>#N/A</v>
      </c>
      <c r="R29" s="98"/>
      <c r="S29" s="100" t="e">
        <f>VLOOKUP(O29, '[1]لیست محصولات 1402'!B:F,5,0)</f>
        <v>#N/A</v>
      </c>
      <c r="T29" s="101" t="e">
        <f>VLOOKUP(O29, '[1]لیست محصولات 1402'!B:G,6,0)</f>
        <v>#N/A</v>
      </c>
      <c r="U29" s="102"/>
      <c r="V29" s="103">
        <f t="shared" si="1"/>
        <v>0</v>
      </c>
      <c r="W29" s="100">
        <f t="shared" si="2"/>
        <v>0</v>
      </c>
      <c r="X29" s="101" t="e">
        <f t="shared" si="3"/>
        <v>#N/A</v>
      </c>
      <c r="Y29" s="104"/>
      <c r="Z29" s="101" t="e">
        <f t="shared" si="4"/>
        <v>#N/A</v>
      </c>
      <c r="AA29" s="133" t="s">
        <v>85</v>
      </c>
      <c r="AB29" s="131" t="s">
        <v>514</v>
      </c>
      <c r="AC29" s="129" t="s">
        <v>515</v>
      </c>
      <c r="AD29" s="127" t="s">
        <v>94</v>
      </c>
      <c r="AE29" s="121" t="s">
        <v>684</v>
      </c>
      <c r="AF29" s="21"/>
      <c r="AG29" s="22" t="str">
        <f t="shared" si="5"/>
        <v>FALSE</v>
      </c>
      <c r="AH29" s="23" t="str">
        <f t="shared" si="6"/>
        <v>تهران انتهای خیابان یوسف آباد، نبش 69 ام، ساختمان بانک ایران زمین  - فرزان قاطع 09308185332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126"/>
      <c r="H30" s="142"/>
      <c r="I30" s="126"/>
      <c r="J30" s="9"/>
      <c r="K30" s="11" t="str">
        <f t="shared" ca="1" si="0"/>
        <v/>
      </c>
      <c r="L30" s="124"/>
      <c r="M30" s="124"/>
      <c r="N30" s="124"/>
      <c r="O30" s="9">
        <v>5518.1</v>
      </c>
      <c r="P30" s="9">
        <v>1</v>
      </c>
      <c r="Q30" s="13" t="str">
        <f>VLOOKUP(O30, '[1]لیست محصولات 1402'!B:C,2,0)</f>
        <v>هوآنکایو | Peru Huancayo</v>
      </c>
      <c r="R30" s="9"/>
      <c r="S30" s="12">
        <f>VLOOKUP(O30, '[1]لیست محصولات 1402'!B:F,5,0)</f>
        <v>150</v>
      </c>
      <c r="T30" s="14">
        <f>VLOOKUP(O30, '[1]لیست محصولات 1402'!B:G,6,0)</f>
        <v>1800000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1800000</v>
      </c>
      <c r="Y30" s="17"/>
      <c r="Z30" s="14">
        <f t="shared" si="4"/>
        <v>1800000</v>
      </c>
      <c r="AA30" s="134"/>
      <c r="AB30" s="132"/>
      <c r="AC30" s="130"/>
      <c r="AD30" s="128"/>
      <c r="AE30" s="122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>
        <v>18</v>
      </c>
      <c r="H31" s="10">
        <v>52171541302</v>
      </c>
      <c r="I31" s="9" t="s">
        <v>487</v>
      </c>
      <c r="J31" s="9"/>
      <c r="K31" s="11" t="str">
        <f t="shared" ca="1" si="0"/>
        <v/>
      </c>
      <c r="L31" s="12" t="s">
        <v>437</v>
      </c>
      <c r="M31" s="12" t="s">
        <v>516</v>
      </c>
      <c r="N31" s="12" t="s">
        <v>517</v>
      </c>
      <c r="O31" s="9">
        <v>5518.3</v>
      </c>
      <c r="P31" s="9">
        <v>1</v>
      </c>
      <c r="Q31" s="13" t="str">
        <f>VLOOKUP(O31, '[1]لیست محصولات 1402'!B:C,2,0)</f>
        <v>هوآنکایو | Peru Huancayo</v>
      </c>
      <c r="R31" s="9"/>
      <c r="S31" s="12">
        <f>VLOOKUP(O31, '[1]لیست محصولات 1402'!B:F,5,0)</f>
        <v>4000</v>
      </c>
      <c r="T31" s="14">
        <f>VLOOKUP(O31, '[1]لیست محصولات 1402'!B:G,6,0)</f>
        <v>42000000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42000000</v>
      </c>
      <c r="Y31" s="17"/>
      <c r="Z31" s="14">
        <f t="shared" si="4"/>
        <v>42000000</v>
      </c>
      <c r="AA31" s="18" t="s">
        <v>91</v>
      </c>
      <c r="AB31" s="13" t="s">
        <v>518</v>
      </c>
      <c r="AC31" s="19" t="s">
        <v>519</v>
      </c>
      <c r="AD31" s="20"/>
      <c r="AE31" s="19"/>
      <c r="AF31" s="21"/>
      <c r="AG31" s="22" t="str">
        <f t="shared" si="5"/>
        <v>TRUE</v>
      </c>
      <c r="AH31" s="23" t="str">
        <f t="shared" si="6"/>
        <v>مازندران ساری - ساری میدان امام بلوار آزادی خیابان بعثت بین بعثت ۲ و ۴ کافه قهومون - محمدرضا غلامی شه بندی 09376143341</v>
      </c>
    </row>
    <row r="32" spans="1:34" ht="22.2" customHeight="1">
      <c r="A32" s="7"/>
      <c r="B32" s="7"/>
      <c r="C32" s="7"/>
      <c r="D32" s="7"/>
      <c r="E32" s="7"/>
      <c r="F32" s="8"/>
      <c r="G32" s="9">
        <v>19</v>
      </c>
      <c r="H32" s="10">
        <v>52173600602</v>
      </c>
      <c r="I32" s="9" t="s">
        <v>487</v>
      </c>
      <c r="J32" s="9"/>
      <c r="K32" s="11" t="str">
        <f t="shared" ca="1" si="0"/>
        <v/>
      </c>
      <c r="L32" s="12" t="s">
        <v>520</v>
      </c>
      <c r="M32" s="12" t="s">
        <v>115</v>
      </c>
      <c r="N32" s="12" t="s">
        <v>521</v>
      </c>
      <c r="O32" s="9">
        <v>5511.2</v>
      </c>
      <c r="P32" s="9">
        <v>3</v>
      </c>
      <c r="Q32" s="13" t="str">
        <f>VLOOKUP(O32, '[1]لیست محصولات 1402'!B:C,2,0)</f>
        <v>هامبلا | Hambella</v>
      </c>
      <c r="R32" s="9"/>
      <c r="S32" s="12">
        <f>VLOOKUP(O32, '[1]لیست محصولات 1402'!B:F,5,0)</f>
        <v>750</v>
      </c>
      <c r="T32" s="14">
        <f>VLOOKUP(O32, '[1]لیست محصولات 1402'!B:G,6,0)</f>
        <v>11850000</v>
      </c>
      <c r="U32" s="15"/>
      <c r="V32" s="16">
        <f t="shared" si="1"/>
        <v>0</v>
      </c>
      <c r="W32" s="12">
        <f t="shared" si="2"/>
        <v>3</v>
      </c>
      <c r="X32" s="14">
        <f t="shared" si="3"/>
        <v>35550000</v>
      </c>
      <c r="Y32" s="17"/>
      <c r="Z32" s="14">
        <f t="shared" si="4"/>
        <v>35550000</v>
      </c>
      <c r="AA32" s="18" t="s">
        <v>266</v>
      </c>
      <c r="AB32" s="13" t="s">
        <v>522</v>
      </c>
      <c r="AC32" s="19" t="s">
        <v>523</v>
      </c>
      <c r="AD32" s="20"/>
      <c r="AE32" s="19"/>
      <c r="AF32" s="21"/>
      <c r="AG32" s="22" t="str">
        <f t="shared" si="5"/>
        <v>TRUE</v>
      </c>
      <c r="AH32" s="23" t="str">
        <f t="shared" si="6"/>
        <v>اصفهان چهار راه فلسطین، ابتدای خیابان استانداری. جنب مادی فرشادی غربی کافه نیل - سید علی احمدی 09134434253</v>
      </c>
    </row>
    <row r="33" spans="1:34" ht="22.2" customHeight="1">
      <c r="A33" s="7"/>
      <c r="B33" s="7"/>
      <c r="C33" s="7"/>
      <c r="D33" s="7"/>
      <c r="E33" s="7"/>
      <c r="F33" s="8"/>
      <c r="G33" s="125">
        <v>20</v>
      </c>
      <c r="H33" s="141">
        <v>52173660002</v>
      </c>
      <c r="I33" s="125" t="s">
        <v>487</v>
      </c>
      <c r="J33" s="9"/>
      <c r="K33" s="11" t="str">
        <f t="shared" ca="1" si="0"/>
        <v/>
      </c>
      <c r="L33" s="123" t="s">
        <v>524</v>
      </c>
      <c r="M33" s="123" t="s">
        <v>525</v>
      </c>
      <c r="N33" s="123"/>
      <c r="O33" s="9">
        <v>5511.1</v>
      </c>
      <c r="P33" s="9">
        <v>1</v>
      </c>
      <c r="Q33" s="13" t="str">
        <f>VLOOKUP(O33, '[1]لیست محصولات 1402'!B:C,2,0)</f>
        <v>هامبلا | Hambella</v>
      </c>
      <c r="R33" s="9" t="s">
        <v>122</v>
      </c>
      <c r="S33" s="12">
        <f>VLOOKUP(O33, '[1]لیست محصولات 1402'!B:F,5,0)</f>
        <v>150</v>
      </c>
      <c r="T33" s="14">
        <f>VLOOKUP(O33, '[1]لیست محصولات 1402'!B:G,6,0)</f>
        <v>2500000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2500000</v>
      </c>
      <c r="Y33" s="17"/>
      <c r="Z33" s="14">
        <f t="shared" si="4"/>
        <v>2500000</v>
      </c>
      <c r="AA33" s="133" t="s">
        <v>120</v>
      </c>
      <c r="AB33" s="131" t="s">
        <v>526</v>
      </c>
      <c r="AC33" s="129" t="s">
        <v>527</v>
      </c>
      <c r="AD33" s="127"/>
      <c r="AE33" s="19"/>
      <c r="AF33" s="21"/>
      <c r="AG33" s="22" t="str">
        <f t="shared" si="5"/>
        <v>TRUE</v>
      </c>
      <c r="AH33" s="23" t="str">
        <f t="shared" si="6"/>
        <v>البرز کرج - منطقه 8، بلوار مطهری، خیابان حمزه، پلاک ۱۳۶، ساختمان پارسیان، طبقه 3واحد 7  - سحر جاوید 09021518090</v>
      </c>
    </row>
    <row r="34" spans="1:34" ht="22.2" customHeight="1">
      <c r="A34" s="7"/>
      <c r="B34" s="7"/>
      <c r="C34" s="7"/>
      <c r="D34" s="7"/>
      <c r="E34" s="7"/>
      <c r="F34" s="8"/>
      <c r="G34" s="126"/>
      <c r="H34" s="142"/>
      <c r="I34" s="126"/>
      <c r="J34" s="9"/>
      <c r="K34" s="11" t="str">
        <f t="shared" ca="1" si="0"/>
        <v/>
      </c>
      <c r="L34" s="124"/>
      <c r="M34" s="124"/>
      <c r="N34" s="124"/>
      <c r="O34" s="9">
        <v>5519.1</v>
      </c>
      <c r="P34" s="9">
        <v>1</v>
      </c>
      <c r="Q34" s="13" t="str">
        <f>VLOOKUP(O34, '[1]لیست محصولات 1402'!B:C,2,0)</f>
        <v>سرادو میناس | Brazil Cerrado de Minas</v>
      </c>
      <c r="R34" s="9" t="s">
        <v>122</v>
      </c>
      <c r="S34" s="12">
        <f>VLOOKUP(O34, '[1]لیست محصولات 1402'!B:F,5,0)</f>
        <v>150</v>
      </c>
      <c r="T34" s="14">
        <f>VLOOKUP(O34, '[1]لیست محصولات 1402'!B:G,6,0)</f>
        <v>1700000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1700000</v>
      </c>
      <c r="Y34" s="17"/>
      <c r="Z34" s="14">
        <f t="shared" si="4"/>
        <v>1700000</v>
      </c>
      <c r="AA34" s="134"/>
      <c r="AB34" s="132"/>
      <c r="AC34" s="130"/>
      <c r="AD34" s="128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125">
        <v>21</v>
      </c>
      <c r="H35" s="141">
        <v>52174195002</v>
      </c>
      <c r="I35" s="125" t="s">
        <v>415</v>
      </c>
      <c r="J35" s="9"/>
      <c r="K35" s="11" t="str">
        <f t="shared" ca="1" si="0"/>
        <v/>
      </c>
      <c r="L35" s="123" t="s">
        <v>259</v>
      </c>
      <c r="M35" s="123" t="s">
        <v>528</v>
      </c>
      <c r="N35" s="123" t="s">
        <v>529</v>
      </c>
      <c r="O35" s="9">
        <v>5511.2</v>
      </c>
      <c r="P35" s="9">
        <v>1</v>
      </c>
      <c r="Q35" s="13" t="str">
        <f>VLOOKUP(O35, '[1]لیست محصولات 1402'!B:C,2,0)</f>
        <v>هامبلا | Hambella</v>
      </c>
      <c r="R35" s="9"/>
      <c r="S35" s="12">
        <f>VLOOKUP(O35, '[1]لیست محصولات 1402'!B:F,5,0)</f>
        <v>750</v>
      </c>
      <c r="T35" s="14">
        <f>VLOOKUP(O35, '[1]لیست محصولات 1402'!B:G,6,0)</f>
        <v>11850000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11850000</v>
      </c>
      <c r="Y35" s="17"/>
      <c r="Z35" s="14">
        <f t="shared" si="4"/>
        <v>11850000</v>
      </c>
      <c r="AA35" s="133" t="s">
        <v>530</v>
      </c>
      <c r="AB35" s="131" t="s">
        <v>531</v>
      </c>
      <c r="AC35" s="129" t="s">
        <v>532</v>
      </c>
      <c r="AD35" s="127"/>
      <c r="AE35" s="19"/>
      <c r="AF35" s="21"/>
      <c r="AG35" s="22" t="str">
        <f t="shared" si="5"/>
        <v>TRUE</v>
      </c>
      <c r="AH35" s="23" t="str">
        <f t="shared" si="6"/>
        <v>همدان مجتمع مسکونی سعیدیه بخش اداری پشت بانک مسکن  کافه قرار - میلاد نصری 09129376163</v>
      </c>
    </row>
    <row r="36" spans="1:34" ht="22.2" customHeight="1">
      <c r="A36" s="7"/>
      <c r="B36" s="7"/>
      <c r="C36" s="7"/>
      <c r="D36" s="7"/>
      <c r="E36" s="7"/>
      <c r="F36" s="8"/>
      <c r="G36" s="126"/>
      <c r="H36" s="142"/>
      <c r="I36" s="126"/>
      <c r="J36" s="9"/>
      <c r="K36" s="11" t="str">
        <f t="shared" ca="1" si="0"/>
        <v/>
      </c>
      <c r="L36" s="124"/>
      <c r="M36" s="124"/>
      <c r="N36" s="124"/>
      <c r="O36" s="9">
        <v>1128.0999999999999</v>
      </c>
      <c r="P36" s="9">
        <v>1</v>
      </c>
      <c r="Q36" s="13" t="str">
        <f>VLOOKUP(O36, '[1]لیست محصولات 1402'!B:C,2,0)</f>
        <v>لا ناتورا | La Natura</v>
      </c>
      <c r="R36" s="9"/>
      <c r="S36" s="12">
        <f>VLOOKUP(O36, '[1]لیست محصولات 1402'!B:F,5,0)</f>
        <v>80</v>
      </c>
      <c r="T36" s="14">
        <f>VLOOKUP(O36, '[1]لیست محصولات 1402'!B:G,6,0)</f>
        <v>5500000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5500000</v>
      </c>
      <c r="Y36" s="17"/>
      <c r="Z36" s="14">
        <f t="shared" si="4"/>
        <v>5500000</v>
      </c>
      <c r="AA36" s="134"/>
      <c r="AB36" s="132"/>
      <c r="AC36" s="130"/>
      <c r="AD36" s="128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125">
        <v>22</v>
      </c>
      <c r="H37" s="141">
        <v>52177486702</v>
      </c>
      <c r="I37" s="125" t="s">
        <v>415</v>
      </c>
      <c r="J37" s="9"/>
      <c r="K37" s="11" t="str">
        <f t="shared" ca="1" si="0"/>
        <v/>
      </c>
      <c r="L37" s="123" t="s">
        <v>533</v>
      </c>
      <c r="M37" s="123" t="s">
        <v>534</v>
      </c>
      <c r="N37" s="123" t="s">
        <v>535</v>
      </c>
      <c r="O37" s="9">
        <v>5519.3</v>
      </c>
      <c r="P37" s="9">
        <v>2</v>
      </c>
      <c r="Q37" s="13" t="str">
        <f>VLOOKUP(O37, '[1]لیست محصولات 1402'!B:C,2,0)</f>
        <v>سرادو میناس | Brazil Cerrado de Minas</v>
      </c>
      <c r="R37" s="9"/>
      <c r="S37" s="12">
        <f>VLOOKUP(O37, '[1]لیست محصولات 1402'!B:F,5,0)</f>
        <v>4000</v>
      </c>
      <c r="T37" s="14">
        <f>VLOOKUP(O37, '[1]لیست محصولات 1402'!B:G,6,0)</f>
        <v>40800000</v>
      </c>
      <c r="U37" s="15"/>
      <c r="V37" s="16">
        <f t="shared" si="1"/>
        <v>0</v>
      </c>
      <c r="W37" s="12">
        <f t="shared" si="2"/>
        <v>2</v>
      </c>
      <c r="X37" s="14">
        <f t="shared" si="3"/>
        <v>81600000</v>
      </c>
      <c r="Y37" s="17"/>
      <c r="Z37" s="14">
        <f t="shared" si="4"/>
        <v>81600000</v>
      </c>
      <c r="AA37" s="133" t="s">
        <v>476</v>
      </c>
      <c r="AB37" s="131" t="s">
        <v>536</v>
      </c>
      <c r="AC37" s="129" t="s">
        <v>537</v>
      </c>
      <c r="AD37" s="127"/>
      <c r="AE37" s="19"/>
      <c r="AF37" s="21"/>
      <c r="AG37" s="22" t="str">
        <f t="shared" si="5"/>
        <v>TRUE</v>
      </c>
      <c r="AH37" s="23" t="str">
        <f t="shared" si="6"/>
        <v>فارس شیراز - خیابان ولیعصر قصرالدشت بین کوچه ۶ و ۸ کافه زکو - کوروش بهادری 09359395582</v>
      </c>
    </row>
    <row r="38" spans="1:34" ht="22.2" customHeight="1">
      <c r="A38" s="7"/>
      <c r="B38" s="7"/>
      <c r="C38" s="7"/>
      <c r="D38" s="7"/>
      <c r="E38" s="7"/>
      <c r="F38" s="8"/>
      <c r="G38" s="126"/>
      <c r="H38" s="142"/>
      <c r="I38" s="126"/>
      <c r="J38" s="9"/>
      <c r="K38" s="11" t="str">
        <f t="shared" ca="1" si="0"/>
        <v/>
      </c>
      <c r="L38" s="124"/>
      <c r="M38" s="124"/>
      <c r="N38" s="124"/>
      <c r="O38" s="9">
        <v>5521.2</v>
      </c>
      <c r="P38" s="9">
        <v>1</v>
      </c>
      <c r="Q38" s="13" t="str">
        <f>VLOOKUP(O38, '[1]لیست محصولات 1402'!B:C,2,0)</f>
        <v xml:space="preserve">Ethiopia Sidama |اتیوپی سیداما    </v>
      </c>
      <c r="R38" s="9"/>
      <c r="S38" s="12">
        <f>VLOOKUP(O38, '[1]لیست محصولات 1402'!B:F,5,0)</f>
        <v>750</v>
      </c>
      <c r="T38" s="14">
        <f>VLOOKUP(O38, '[1]لیست محصولات 1402'!B:G,6,0)</f>
        <v>8150000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8150000</v>
      </c>
      <c r="Y38" s="17"/>
      <c r="Z38" s="14">
        <f t="shared" si="4"/>
        <v>8150000</v>
      </c>
      <c r="AA38" s="134"/>
      <c r="AB38" s="132"/>
      <c r="AC38" s="130"/>
      <c r="AD38" s="128"/>
      <c r="AE38" s="19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125">
        <v>23</v>
      </c>
      <c r="H39" s="141">
        <v>52177942702</v>
      </c>
      <c r="I39" s="125" t="s">
        <v>415</v>
      </c>
      <c r="J39" s="9"/>
      <c r="K39" s="11" t="str">
        <f t="shared" ca="1" si="0"/>
        <v/>
      </c>
      <c r="L39" s="123" t="s">
        <v>162</v>
      </c>
      <c r="M39" s="123" t="s">
        <v>538</v>
      </c>
      <c r="N39" s="123"/>
      <c r="O39" s="9">
        <v>5519.1</v>
      </c>
      <c r="P39" s="9">
        <v>1</v>
      </c>
      <c r="Q39" s="13" t="str">
        <f>VLOOKUP(O39, '[1]لیست محصولات 1402'!B:C,2,0)</f>
        <v>سرادو میناس | Brazil Cerrado de Minas</v>
      </c>
      <c r="R39" s="9"/>
      <c r="S39" s="12">
        <f>VLOOKUP(O39, '[1]لیست محصولات 1402'!B:F,5,0)</f>
        <v>150</v>
      </c>
      <c r="T39" s="14">
        <f>VLOOKUP(O39, '[1]لیست محصولات 1402'!B:G,6,0)</f>
        <v>1700000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1700000</v>
      </c>
      <c r="Y39" s="17"/>
      <c r="Z39" s="14">
        <f t="shared" si="4"/>
        <v>1700000</v>
      </c>
      <c r="AA39" s="133" t="s">
        <v>539</v>
      </c>
      <c r="AB39" s="131" t="s">
        <v>549</v>
      </c>
      <c r="AC39" s="129" t="s">
        <v>540</v>
      </c>
      <c r="AD39" s="127"/>
      <c r="AE39" s="121" t="s">
        <v>541</v>
      </c>
      <c r="AF39" s="21"/>
      <c r="AG39" s="22" t="str">
        <f t="shared" si="5"/>
        <v>TRUE</v>
      </c>
      <c r="AH39" s="23" t="str">
        <f t="shared" si="6"/>
        <v>خوزستان اهواز - سه راه فرودگاه. ب سلیمانی. خ عباسپور جنب شرکت ملی حفاری(خیابان پمپ بنزین جواهری)،ابتدای خیابان منازل فرمانداری،بلوک 6    - مجتبی مهدی زاده 09123937177</v>
      </c>
    </row>
    <row r="40" spans="1:34" ht="22.2" customHeight="1">
      <c r="A40" s="7"/>
      <c r="B40" s="7"/>
      <c r="C40" s="7"/>
      <c r="D40" s="7"/>
      <c r="E40" s="7"/>
      <c r="F40" s="8"/>
      <c r="G40" s="126"/>
      <c r="H40" s="142"/>
      <c r="I40" s="126"/>
      <c r="J40" s="9"/>
      <c r="K40" s="11" t="str">
        <f t="shared" ca="1" si="0"/>
        <v/>
      </c>
      <c r="L40" s="124"/>
      <c r="M40" s="124"/>
      <c r="N40" s="124"/>
      <c r="O40" s="9">
        <v>5518.1</v>
      </c>
      <c r="P40" s="9">
        <v>1</v>
      </c>
      <c r="Q40" s="13" t="str">
        <f>VLOOKUP(O40, '[1]لیست محصولات 1402'!B:C,2,0)</f>
        <v>هوآنکایو | Peru Huancayo</v>
      </c>
      <c r="R40" s="9"/>
      <c r="S40" s="12">
        <f>VLOOKUP(O40, '[1]لیست محصولات 1402'!B:F,5,0)</f>
        <v>150</v>
      </c>
      <c r="T40" s="14">
        <f>VLOOKUP(O40, '[1]لیست محصولات 1402'!B:G,6,0)</f>
        <v>1800000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1800000</v>
      </c>
      <c r="Y40" s="17"/>
      <c r="Z40" s="14">
        <f t="shared" si="4"/>
        <v>1800000</v>
      </c>
      <c r="AA40" s="134"/>
      <c r="AB40" s="132"/>
      <c r="AC40" s="130"/>
      <c r="AD40" s="128"/>
      <c r="AE40" s="122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125">
        <v>24</v>
      </c>
      <c r="H41" s="141">
        <v>52182604602</v>
      </c>
      <c r="I41" s="125" t="s">
        <v>415</v>
      </c>
      <c r="J41" s="9"/>
      <c r="K41" s="11" t="str">
        <f t="shared" ca="1" si="0"/>
        <v/>
      </c>
      <c r="L41" s="123" t="s">
        <v>335</v>
      </c>
      <c r="M41" s="123" t="s">
        <v>542</v>
      </c>
      <c r="N41" s="123"/>
      <c r="O41" s="9">
        <v>5519.1</v>
      </c>
      <c r="P41" s="9">
        <v>1</v>
      </c>
      <c r="Q41" s="13" t="str">
        <f>VLOOKUP(O41, '[1]لیست محصولات 1402'!B:C,2,0)</f>
        <v>سرادو میناس | Brazil Cerrado de Minas</v>
      </c>
      <c r="R41" s="9"/>
      <c r="S41" s="12">
        <f>VLOOKUP(O41, '[1]لیست محصولات 1402'!B:F,5,0)</f>
        <v>150</v>
      </c>
      <c r="T41" s="14">
        <f>VLOOKUP(O41, '[1]لیست محصولات 1402'!B:G,6,0)</f>
        <v>1700000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1700000</v>
      </c>
      <c r="Y41" s="17"/>
      <c r="Z41" s="14">
        <f t="shared" si="4"/>
        <v>1700000</v>
      </c>
      <c r="AA41" s="133" t="s">
        <v>85</v>
      </c>
      <c r="AB41" s="131" t="s">
        <v>543</v>
      </c>
      <c r="AC41" s="129" t="s">
        <v>544</v>
      </c>
      <c r="AD41" s="127" t="s">
        <v>94</v>
      </c>
      <c r="AE41" s="19"/>
      <c r="AF41" s="21"/>
      <c r="AG41" s="22" t="str">
        <f t="shared" si="5"/>
        <v>TRUE</v>
      </c>
      <c r="AH41" s="23" t="str">
        <f t="shared" si="6"/>
        <v>تهران خیابان آیت الله کاشانی خیابان بهنام نبش فهیمی جنب افق کوروش پلاک ۱۶  - رضا پورمحمودیان 09127900928</v>
      </c>
    </row>
    <row r="42" spans="1:34" ht="22.2" customHeight="1">
      <c r="A42" s="7"/>
      <c r="B42" s="7"/>
      <c r="C42" s="7"/>
      <c r="D42" s="7"/>
      <c r="E42" s="7"/>
      <c r="F42" s="8"/>
      <c r="G42" s="126"/>
      <c r="H42" s="142"/>
      <c r="I42" s="126"/>
      <c r="J42" s="9"/>
      <c r="K42" s="11" t="str">
        <f t="shared" ca="1" si="0"/>
        <v/>
      </c>
      <c r="L42" s="124"/>
      <c r="M42" s="124"/>
      <c r="N42" s="124"/>
      <c r="O42" s="9">
        <v>5511.11</v>
      </c>
      <c r="P42" s="9">
        <v>1</v>
      </c>
      <c r="Q42" s="69" t="str">
        <f>VLOOKUP(O42, '[1]لیست محصولات 1402'!B:C,2,0)</f>
        <v>هامبلا(رست دمی) | Hambella( Filter Roast)</v>
      </c>
      <c r="R42" s="9"/>
      <c r="S42" s="12">
        <f>VLOOKUP(O42, '[1]لیست محصولات 1402'!B:F,5,0)</f>
        <v>150</v>
      </c>
      <c r="T42" s="14">
        <f>VLOOKUP(O42, '[1]لیست محصولات 1402'!B:G,6,0)</f>
        <v>2500000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2500000</v>
      </c>
      <c r="Y42" s="17"/>
      <c r="Z42" s="14">
        <f t="shared" si="4"/>
        <v>2500000</v>
      </c>
      <c r="AA42" s="134"/>
      <c r="AB42" s="132"/>
      <c r="AC42" s="130"/>
      <c r="AD42" s="128"/>
      <c r="AE42" s="19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>
        <v>25</v>
      </c>
      <c r="H43" s="10">
        <v>52183469302</v>
      </c>
      <c r="I43" s="9" t="s">
        <v>415</v>
      </c>
      <c r="J43" s="9"/>
      <c r="K43" s="11" t="str">
        <f t="shared" ca="1" si="0"/>
        <v/>
      </c>
      <c r="L43" s="12" t="s">
        <v>545</v>
      </c>
      <c r="M43" s="12" t="s">
        <v>546</v>
      </c>
      <c r="N43" s="12" t="s">
        <v>547</v>
      </c>
      <c r="O43" s="9">
        <v>5519.3</v>
      </c>
      <c r="P43" s="9">
        <v>2</v>
      </c>
      <c r="Q43" s="13" t="str">
        <f>VLOOKUP(O43, '[1]لیست محصولات 1402'!B:C,2,0)</f>
        <v>سرادو میناس | Brazil Cerrado de Minas</v>
      </c>
      <c r="R43" s="9"/>
      <c r="S43" s="12">
        <f>VLOOKUP(O43, '[1]لیست محصولات 1402'!B:F,5,0)</f>
        <v>4000</v>
      </c>
      <c r="T43" s="14">
        <f>VLOOKUP(O43, '[1]لیست محصولات 1402'!B:G,6,0)</f>
        <v>40800000</v>
      </c>
      <c r="U43" s="15"/>
      <c r="V43" s="16">
        <f t="shared" si="1"/>
        <v>0</v>
      </c>
      <c r="W43" s="12">
        <f t="shared" si="2"/>
        <v>2</v>
      </c>
      <c r="X43" s="14">
        <f t="shared" si="3"/>
        <v>81600000</v>
      </c>
      <c r="Y43" s="17"/>
      <c r="Z43" s="14">
        <f t="shared" si="4"/>
        <v>81600000</v>
      </c>
      <c r="AA43" s="18" t="s">
        <v>85</v>
      </c>
      <c r="AB43" s="13" t="s">
        <v>548</v>
      </c>
      <c r="AC43" s="19" t="s">
        <v>550</v>
      </c>
      <c r="AD43" s="20"/>
      <c r="AE43" s="19"/>
      <c r="AF43" s="21"/>
      <c r="AG43" s="22" t="str">
        <f t="shared" si="5"/>
        <v>TRUE</v>
      </c>
      <c r="AH43" s="23" t="str">
        <f t="shared" si="6"/>
        <v>تهران بزرگراه حقانى بلوار كتابخانه ملى ضلع جنوبى پرديس تئاتر موسيقى کافه کُر - فهیمه قدم یاری 09124431359</v>
      </c>
    </row>
    <row r="44" spans="1:34" ht="22.2" customHeight="1">
      <c r="A44" s="7"/>
      <c r="B44" s="7"/>
      <c r="C44" s="7"/>
      <c r="D44" s="7"/>
      <c r="E44" s="7"/>
      <c r="F44" s="8"/>
      <c r="G44" s="125">
        <v>26</v>
      </c>
      <c r="H44" s="141">
        <v>52183625202</v>
      </c>
      <c r="I44" s="125" t="s">
        <v>415</v>
      </c>
      <c r="J44" s="9"/>
      <c r="K44" s="11" t="str">
        <f t="shared" ca="1" si="0"/>
        <v/>
      </c>
      <c r="L44" s="123" t="s">
        <v>126</v>
      </c>
      <c r="M44" s="123" t="s">
        <v>551</v>
      </c>
      <c r="N44" s="123"/>
      <c r="O44" s="9">
        <v>5511.11</v>
      </c>
      <c r="P44" s="9">
        <v>1</v>
      </c>
      <c r="Q44" s="69" t="str">
        <f>VLOOKUP(O44, '[1]لیست محصولات 1402'!B:C,2,0)</f>
        <v>هامبلا(رست دمی) | Hambella( Filter Roast)</v>
      </c>
      <c r="R44" s="9"/>
      <c r="S44" s="12">
        <f>VLOOKUP(O44, '[1]لیست محصولات 1402'!B:F,5,0)</f>
        <v>150</v>
      </c>
      <c r="T44" s="14">
        <f>VLOOKUP(O44, '[1]لیست محصولات 1402'!B:G,6,0)</f>
        <v>2500000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2500000</v>
      </c>
      <c r="Y44" s="17"/>
      <c r="Z44" s="14">
        <f t="shared" si="4"/>
        <v>2500000</v>
      </c>
      <c r="AA44" s="133" t="s">
        <v>552</v>
      </c>
      <c r="AB44" s="131" t="s">
        <v>553</v>
      </c>
      <c r="AC44" s="129" t="s">
        <v>554</v>
      </c>
      <c r="AD44" s="127"/>
      <c r="AE44" s="19"/>
      <c r="AF44" s="21"/>
      <c r="AG44" s="22" t="str">
        <f t="shared" si="5"/>
        <v>TRUE</v>
      </c>
      <c r="AH44" s="23" t="str">
        <f t="shared" si="6"/>
        <v>قزوین تاکستان - خیابان معلم خ شهید محرم شاهد هشت پلاک ۲۳  - مهدی کوهی 09399422142</v>
      </c>
    </row>
    <row r="45" spans="1:34" ht="22.2" customHeight="1">
      <c r="A45" s="7"/>
      <c r="B45" s="7"/>
      <c r="C45" s="7"/>
      <c r="D45" s="7"/>
      <c r="E45" s="7"/>
      <c r="F45" s="8"/>
      <c r="G45" s="126"/>
      <c r="H45" s="142"/>
      <c r="I45" s="126"/>
      <c r="J45" s="9"/>
      <c r="K45" s="11" t="str">
        <f t="shared" ca="1" si="0"/>
        <v/>
      </c>
      <c r="L45" s="124"/>
      <c r="M45" s="124"/>
      <c r="N45" s="124"/>
      <c r="O45" s="9">
        <v>5521.2</v>
      </c>
      <c r="P45" s="9">
        <v>1</v>
      </c>
      <c r="Q45" s="13" t="str">
        <f>VLOOKUP(O45, '[1]لیست محصولات 1402'!B:C,2,0)</f>
        <v xml:space="preserve">Ethiopia Sidama |اتیوپی سیداما    </v>
      </c>
      <c r="R45" s="9"/>
      <c r="S45" s="12">
        <f>VLOOKUP(O45, '[1]لیست محصولات 1402'!B:F,5,0)</f>
        <v>750</v>
      </c>
      <c r="T45" s="14">
        <f>VLOOKUP(O45, '[1]لیست محصولات 1402'!B:G,6,0)</f>
        <v>8150000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8150000</v>
      </c>
      <c r="Y45" s="17"/>
      <c r="Z45" s="14">
        <f t="shared" si="4"/>
        <v>8150000</v>
      </c>
      <c r="AA45" s="134"/>
      <c r="AB45" s="132"/>
      <c r="AC45" s="130"/>
      <c r="AD45" s="128"/>
      <c r="AE45" s="19"/>
      <c r="AF45" s="21"/>
      <c r="AG45" s="22" t="str">
        <f t="shared" si="5"/>
        <v>TRUE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125">
        <v>27</v>
      </c>
      <c r="H46" s="141">
        <v>52188197702</v>
      </c>
      <c r="I46" s="125" t="s">
        <v>415</v>
      </c>
      <c r="J46" s="9"/>
      <c r="K46" s="11" t="str">
        <f t="shared" ca="1" si="0"/>
        <v/>
      </c>
      <c r="L46" s="123" t="s">
        <v>555</v>
      </c>
      <c r="M46" s="123" t="s">
        <v>556</v>
      </c>
      <c r="N46" s="123"/>
      <c r="O46" s="9">
        <v>5518.1</v>
      </c>
      <c r="P46" s="9">
        <v>1</v>
      </c>
      <c r="Q46" s="13" t="str">
        <f>VLOOKUP(O46, '[1]لیست محصولات 1402'!B:C,2,0)</f>
        <v>هوآنکایو | Peru Huancayo</v>
      </c>
      <c r="R46" s="9"/>
      <c r="S46" s="12">
        <f>VLOOKUP(O46, '[1]لیست محصولات 1402'!B:F,5,0)</f>
        <v>150</v>
      </c>
      <c r="T46" s="14">
        <f>VLOOKUP(O46, '[1]لیست محصولات 1402'!B:G,6,0)</f>
        <v>1800000</v>
      </c>
      <c r="U46" s="26"/>
      <c r="V46" s="16">
        <f t="shared" si="1"/>
        <v>0</v>
      </c>
      <c r="W46" s="12">
        <f t="shared" si="2"/>
        <v>1</v>
      </c>
      <c r="X46" s="14">
        <f t="shared" si="3"/>
        <v>1800000</v>
      </c>
      <c r="Y46" s="17"/>
      <c r="Z46" s="14">
        <f t="shared" si="4"/>
        <v>1800000</v>
      </c>
      <c r="AA46" s="133" t="s">
        <v>539</v>
      </c>
      <c r="AB46" s="131" t="s">
        <v>557</v>
      </c>
      <c r="AC46" s="129" t="s">
        <v>558</v>
      </c>
      <c r="AD46" s="127"/>
      <c r="AE46" s="121" t="s">
        <v>559</v>
      </c>
      <c r="AF46" s="21"/>
      <c r="AG46" s="22" t="str">
        <f t="shared" si="5"/>
        <v>TRUE</v>
      </c>
      <c r="AH46" s="23" t="str">
        <f t="shared" si="6"/>
        <v>خوزستان اهواز - شهرک نفت،فاز ۵،خیابان آبان ۲،پلاک ۱۲۱۷  - دانیال دهبان نژاد 09376324393</v>
      </c>
    </row>
    <row r="47" spans="1:34" ht="22.2" customHeight="1">
      <c r="A47" s="7"/>
      <c r="B47" s="7"/>
      <c r="C47" s="7"/>
      <c r="D47" s="7"/>
      <c r="E47" s="7"/>
      <c r="F47" s="8"/>
      <c r="G47" s="126"/>
      <c r="H47" s="142"/>
      <c r="I47" s="126"/>
      <c r="J47" s="9"/>
      <c r="K47" s="11" t="str">
        <f t="shared" ca="1" si="0"/>
        <v/>
      </c>
      <c r="L47" s="124"/>
      <c r="M47" s="124"/>
      <c r="N47" s="124"/>
      <c r="O47" s="9">
        <v>5519.2</v>
      </c>
      <c r="P47" s="9">
        <v>1</v>
      </c>
      <c r="Q47" s="13" t="str">
        <f>VLOOKUP(O47, '[1]لیست محصولات 1402'!B:C,2,0)</f>
        <v>سرادو میناس | Brazil Cerrado de Minas</v>
      </c>
      <c r="R47" s="9"/>
      <c r="S47" s="12">
        <f>VLOOKUP(O47, '[1]لیست محصولات 1402'!B:F,5,0)</f>
        <v>750</v>
      </c>
      <c r="T47" s="14">
        <f>VLOOKUP(O47, '[1]لیست محصولات 1402'!B:G,6,0)</f>
        <v>8050000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8050000</v>
      </c>
      <c r="Y47" s="17"/>
      <c r="Z47" s="14">
        <f t="shared" si="4"/>
        <v>8050000</v>
      </c>
      <c r="AA47" s="134"/>
      <c r="AB47" s="132"/>
      <c r="AC47" s="130"/>
      <c r="AD47" s="128"/>
      <c r="AE47" s="122"/>
      <c r="AF47" s="21"/>
      <c r="AG47" s="22" t="str">
        <f t="shared" si="5"/>
        <v>TRUE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135">
        <v>28</v>
      </c>
      <c r="H48" s="143"/>
      <c r="I48" s="135" t="s">
        <v>415</v>
      </c>
      <c r="J48" s="9"/>
      <c r="K48" s="11" t="str">
        <f t="shared" ca="1" si="0"/>
        <v/>
      </c>
      <c r="L48" s="123" t="s">
        <v>126</v>
      </c>
      <c r="M48" s="123" t="s">
        <v>560</v>
      </c>
      <c r="N48" s="123" t="s">
        <v>561</v>
      </c>
      <c r="O48" s="9">
        <v>5501.3</v>
      </c>
      <c r="P48" s="9">
        <v>1</v>
      </c>
      <c r="Q48" s="13" t="str">
        <f>VLOOKUP(O48, '[1]لیست محصولات 1402'!B:C,2,0)</f>
        <v>ورتکس | Vortex</v>
      </c>
      <c r="R48" s="9"/>
      <c r="S48" s="12">
        <f>VLOOKUP(O48, '[1]لیست محصولات 1402'!B:F,5,0)</f>
        <v>4000</v>
      </c>
      <c r="T48" s="14">
        <f>VLOOKUP(O48, '[1]لیست محصولات 1402'!B:G,6,0)</f>
        <v>41600000</v>
      </c>
      <c r="U48" s="15"/>
      <c r="V48" s="16">
        <f t="shared" si="1"/>
        <v>0</v>
      </c>
      <c r="W48" s="12">
        <f t="shared" si="2"/>
        <v>1</v>
      </c>
      <c r="X48" s="14">
        <f t="shared" si="3"/>
        <v>41600000</v>
      </c>
      <c r="Y48" s="17"/>
      <c r="Z48" s="14">
        <f t="shared" si="4"/>
        <v>41600000</v>
      </c>
      <c r="AA48" s="133" t="s">
        <v>85</v>
      </c>
      <c r="AB48" s="131" t="s">
        <v>569</v>
      </c>
      <c r="AC48" s="129" t="s">
        <v>565</v>
      </c>
      <c r="AD48" s="127"/>
      <c r="AE48" s="19"/>
      <c r="AF48" s="21"/>
      <c r="AG48" s="22" t="str">
        <f t="shared" si="5"/>
        <v>TRUE</v>
      </c>
      <c r="AH48" s="23" t="str">
        <f t="shared" si="6"/>
        <v>تهران انتهاي اتوبان امام علي - بلوار ارتش - خيابان نخل - كوچه خسرو - مجتمع تجاري شميران سنتر - واحد ۶۱۶  کافه ویوو لانژ - مهدی مولایی 09197844409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136"/>
      <c r="H49" s="144"/>
      <c r="I49" s="136"/>
      <c r="J49" s="9"/>
      <c r="K49" s="11" t="str">
        <f t="shared" ca="1" si="0"/>
        <v/>
      </c>
      <c r="L49" s="124"/>
      <c r="M49" s="124"/>
      <c r="N49" s="124"/>
      <c r="O49" s="9">
        <v>5511.2</v>
      </c>
      <c r="P49" s="9">
        <v>2</v>
      </c>
      <c r="Q49" s="13" t="str">
        <f>VLOOKUP(O49, '[1]لیست محصولات 1402'!B:C,2,0)</f>
        <v>هامبلا | Hambella</v>
      </c>
      <c r="R49" s="9"/>
      <c r="S49" s="12">
        <f>VLOOKUP(O49, '[1]لیست محصولات 1402'!B:F,5,0)</f>
        <v>750</v>
      </c>
      <c r="T49" s="14">
        <f>VLOOKUP(O49, '[1]لیست محصولات 1402'!B:G,6,0)</f>
        <v>11850000</v>
      </c>
      <c r="U49" s="15"/>
      <c r="V49" s="16">
        <f t="shared" si="1"/>
        <v>0</v>
      </c>
      <c r="W49" s="12">
        <f t="shared" si="2"/>
        <v>2</v>
      </c>
      <c r="X49" s="14">
        <f t="shared" si="3"/>
        <v>23700000</v>
      </c>
      <c r="Y49" s="17"/>
      <c r="Z49" s="14">
        <f t="shared" si="4"/>
        <v>23700000</v>
      </c>
      <c r="AA49" s="134"/>
      <c r="AB49" s="132"/>
      <c r="AC49" s="130"/>
      <c r="AD49" s="128"/>
      <c r="AE49" s="19"/>
      <c r="AF49" s="21"/>
      <c r="AG49" s="22" t="str">
        <f t="shared" si="5"/>
        <v>TRUE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66">
        <v>29</v>
      </c>
      <c r="H50" s="67"/>
      <c r="I50" s="66" t="s">
        <v>415</v>
      </c>
      <c r="J50" s="9"/>
      <c r="K50" s="11" t="str">
        <f t="shared" ca="1" si="0"/>
        <v/>
      </c>
      <c r="L50" s="12"/>
      <c r="M50" s="12" t="s">
        <v>562</v>
      </c>
      <c r="N50" s="12" t="s">
        <v>563</v>
      </c>
      <c r="O50" s="9">
        <v>5519.3</v>
      </c>
      <c r="P50" s="9">
        <v>2</v>
      </c>
      <c r="Q50" s="13" t="str">
        <f>VLOOKUP(O50, '[1]لیست محصولات 1402'!B:C,2,0)</f>
        <v>سرادو میناس | Brazil Cerrado de Minas</v>
      </c>
      <c r="R50" s="9"/>
      <c r="S50" s="12">
        <f>VLOOKUP(O50, '[1]لیست محصولات 1402'!B:F,5,0)</f>
        <v>4000</v>
      </c>
      <c r="T50" s="14">
        <f>VLOOKUP(O50, '[1]لیست محصولات 1402'!B:G,6,0)</f>
        <v>40800000</v>
      </c>
      <c r="U50" s="26"/>
      <c r="V50" s="16">
        <f t="shared" si="1"/>
        <v>0</v>
      </c>
      <c r="W50" s="12">
        <f t="shared" si="2"/>
        <v>2</v>
      </c>
      <c r="X50" s="14">
        <f t="shared" si="3"/>
        <v>81600000</v>
      </c>
      <c r="Y50" s="17"/>
      <c r="Z50" s="14">
        <f t="shared" si="4"/>
        <v>81600000</v>
      </c>
      <c r="AA50" s="18" t="s">
        <v>85</v>
      </c>
      <c r="AB50" s="13" t="s">
        <v>567</v>
      </c>
      <c r="AC50" s="19" t="s">
        <v>564</v>
      </c>
      <c r="AD50" s="20"/>
      <c r="AE50" s="19"/>
      <c r="AF50" s="21"/>
      <c r="AG50" s="22" t="str">
        <f t="shared" si="5"/>
        <v>TRUE</v>
      </c>
      <c r="AH50" s="23" t="str">
        <f t="shared" si="6"/>
        <v>تهران نياوران چهارراه مژده خيابان مقدسي نبش احمدي زماني - پیرهادی 09124031732 کافه بیکری کروسان مژده -  حجتی 09373955769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>
        <v>30</v>
      </c>
      <c r="H51" s="10">
        <v>52189259602</v>
      </c>
      <c r="I51" s="9" t="s">
        <v>415</v>
      </c>
      <c r="J51" s="9"/>
      <c r="K51" s="11" t="str">
        <f t="shared" ca="1" si="0"/>
        <v/>
      </c>
      <c r="L51" s="12" t="s">
        <v>335</v>
      </c>
      <c r="M51" s="12" t="s">
        <v>570</v>
      </c>
      <c r="N51" s="12"/>
      <c r="O51" s="9">
        <v>5501.1</v>
      </c>
      <c r="P51" s="9">
        <v>6</v>
      </c>
      <c r="Q51" s="13" t="str">
        <f>VLOOKUP(O51, '[1]لیست محصولات 1402'!B:C,2,0)</f>
        <v>ورتکس | Vortex</v>
      </c>
      <c r="R51" s="9"/>
      <c r="S51" s="12">
        <f>VLOOKUP(O51, '[1]لیست محصولات 1402'!B:F,5,0)</f>
        <v>150</v>
      </c>
      <c r="T51" s="14">
        <f>VLOOKUP(O51, '[1]لیست محصولات 1402'!B:G,6,0)</f>
        <v>1750000</v>
      </c>
      <c r="U51" s="15"/>
      <c r="V51" s="16">
        <f t="shared" si="1"/>
        <v>0</v>
      </c>
      <c r="W51" s="12">
        <f t="shared" si="2"/>
        <v>6</v>
      </c>
      <c r="X51" s="14">
        <f t="shared" si="3"/>
        <v>10500000</v>
      </c>
      <c r="Y51" s="17"/>
      <c r="Z51" s="14">
        <f t="shared" si="4"/>
        <v>10500000</v>
      </c>
      <c r="AA51" s="18" t="s">
        <v>85</v>
      </c>
      <c r="AB51" s="13" t="s">
        <v>571</v>
      </c>
      <c r="AC51" s="19" t="s">
        <v>572</v>
      </c>
      <c r="AD51" s="20" t="s">
        <v>94</v>
      </c>
      <c r="AE51" s="19"/>
      <c r="AF51" s="21"/>
      <c r="AG51" s="22" t="str">
        <f t="shared" si="5"/>
        <v>TRUE</v>
      </c>
      <c r="AH51" s="23" t="str">
        <f t="shared" si="6"/>
        <v>تهران سعادت آباد میدان فرهنگ بلوار فرهنگ خیابان ۱۶ شرقی پلاک ۱۸ واحد ۳۰۴  - رضا پورسیدی 09121228264</v>
      </c>
    </row>
    <row r="52" spans="1:34" ht="22.2" customHeight="1">
      <c r="A52" s="7"/>
      <c r="B52" s="7"/>
      <c r="C52" s="7"/>
      <c r="D52" s="7"/>
      <c r="E52" s="7"/>
      <c r="F52" s="8"/>
      <c r="G52" s="9">
        <v>31</v>
      </c>
      <c r="H52" s="10">
        <v>52190962902</v>
      </c>
      <c r="I52" s="9" t="s">
        <v>415</v>
      </c>
      <c r="J52" s="9"/>
      <c r="K52" s="11" t="str">
        <f t="shared" ca="1" si="0"/>
        <v/>
      </c>
      <c r="L52" s="12" t="s">
        <v>184</v>
      </c>
      <c r="M52" s="12" t="s">
        <v>573</v>
      </c>
      <c r="N52" s="12"/>
      <c r="O52" s="9">
        <v>5519.2</v>
      </c>
      <c r="P52" s="9">
        <v>1</v>
      </c>
      <c r="Q52" s="13" t="str">
        <f>VLOOKUP(O52, '[1]لیست محصولات 1402'!B:C,2,0)</f>
        <v>سرادو میناس | Brazil Cerrado de Minas</v>
      </c>
      <c r="R52" s="9" t="s">
        <v>122</v>
      </c>
      <c r="S52" s="12">
        <f>VLOOKUP(O52, '[1]لیست محصولات 1402'!B:F,5,0)</f>
        <v>750</v>
      </c>
      <c r="T52" s="14">
        <f>VLOOKUP(O52, '[1]لیست محصولات 1402'!B:G,6,0)</f>
        <v>8050000</v>
      </c>
      <c r="U52" s="15"/>
      <c r="V52" s="16">
        <f t="shared" si="1"/>
        <v>0</v>
      </c>
      <c r="W52" s="12">
        <f t="shared" si="2"/>
        <v>1</v>
      </c>
      <c r="X52" s="14">
        <f t="shared" si="3"/>
        <v>8050000</v>
      </c>
      <c r="Y52" s="17"/>
      <c r="Z52" s="14">
        <f t="shared" si="4"/>
        <v>8050000</v>
      </c>
      <c r="AA52" s="18" t="s">
        <v>85</v>
      </c>
      <c r="AB52" s="13" t="s">
        <v>575</v>
      </c>
      <c r="AC52" s="19" t="s">
        <v>574</v>
      </c>
      <c r="AD52" s="20" t="s">
        <v>94</v>
      </c>
      <c r="AE52" s="19"/>
      <c r="AF52" s="21"/>
      <c r="AG52" s="22" t="str">
        <f t="shared" si="5"/>
        <v>TRUE</v>
      </c>
      <c r="AH52" s="23" t="str">
        <f t="shared" si="6"/>
        <v>تهران انتهای کارگرشمالی- خیابان نوزدهم 19- پلاک 59- زنگ 4 *پلاک ۵۹ واقع در خیابان نوزدهم و در تقاطع والفجر ۲ واقع شده است*  - شهاب حشمت 09905544965</v>
      </c>
    </row>
    <row r="53" spans="1:34" ht="22.2" customHeight="1">
      <c r="A53" s="7"/>
      <c r="B53" s="7"/>
      <c r="C53" s="7"/>
      <c r="D53" s="7"/>
      <c r="E53" s="7"/>
      <c r="F53" s="8"/>
      <c r="G53" s="135">
        <v>32</v>
      </c>
      <c r="H53" s="143" t="s">
        <v>171</v>
      </c>
      <c r="I53" s="135" t="s">
        <v>415</v>
      </c>
      <c r="J53" s="9"/>
      <c r="K53" s="11" t="str">
        <f t="shared" ca="1" si="0"/>
        <v/>
      </c>
      <c r="L53" s="123" t="s">
        <v>576</v>
      </c>
      <c r="M53" s="123" t="s">
        <v>577</v>
      </c>
      <c r="N53" s="123" t="s">
        <v>578</v>
      </c>
      <c r="O53" s="9">
        <v>5511.2</v>
      </c>
      <c r="P53" s="9">
        <v>1</v>
      </c>
      <c r="Q53" s="13" t="str">
        <f>VLOOKUP(O53, '[1]لیست محصولات 1402'!B:C,2,0)</f>
        <v>هامبلا | Hambella</v>
      </c>
      <c r="R53" s="9"/>
      <c r="S53" s="12">
        <f>VLOOKUP(O53, '[1]لیست محصولات 1402'!B:F,5,0)</f>
        <v>750</v>
      </c>
      <c r="T53" s="14">
        <f>VLOOKUP(O53, '[1]لیست محصولات 1402'!B:G,6,0)</f>
        <v>11850000</v>
      </c>
      <c r="U53" s="15"/>
      <c r="V53" s="16">
        <f t="shared" si="1"/>
        <v>0</v>
      </c>
      <c r="W53" s="12">
        <f t="shared" si="2"/>
        <v>1</v>
      </c>
      <c r="X53" s="14">
        <f t="shared" si="3"/>
        <v>11850000</v>
      </c>
      <c r="Y53" s="17"/>
      <c r="Z53" s="14">
        <f t="shared" si="4"/>
        <v>11850000</v>
      </c>
      <c r="AA53" s="133" t="s">
        <v>579</v>
      </c>
      <c r="AB53" s="131" t="s">
        <v>580</v>
      </c>
      <c r="AC53" s="129" t="s">
        <v>581</v>
      </c>
      <c r="AD53" s="127"/>
      <c r="AE53" s="19"/>
      <c r="AF53" s="21"/>
      <c r="AG53" s="22" t="str">
        <f t="shared" si="5"/>
        <v>TRUE</v>
      </c>
      <c r="AH53" s="23" t="str">
        <f t="shared" si="6"/>
        <v>آذربایجان شرقی تبریز - شهرک ولیعصر، فلکه مخابرات به سمت اوحدی کافه تتا - مجتبی  محمودی 09142223767</v>
      </c>
    </row>
    <row r="54" spans="1:34" ht="22.2" customHeight="1">
      <c r="A54" s="7"/>
      <c r="B54" s="7"/>
      <c r="C54" s="7"/>
      <c r="D54" s="7"/>
      <c r="E54" s="7"/>
      <c r="F54" s="8"/>
      <c r="G54" s="154"/>
      <c r="H54" s="155"/>
      <c r="I54" s="154"/>
      <c r="J54" s="9"/>
      <c r="K54" s="11" t="str">
        <f t="shared" ca="1" si="0"/>
        <v/>
      </c>
      <c r="L54" s="149"/>
      <c r="M54" s="149"/>
      <c r="N54" s="149"/>
      <c r="O54" s="9">
        <v>5511.11</v>
      </c>
      <c r="P54" s="9">
        <v>4</v>
      </c>
      <c r="Q54" s="69" t="str">
        <f>VLOOKUP(O54, '[1]لیست محصولات 1402'!B:C,2,0)</f>
        <v>هامبلا(رست دمی) | Hambella( Filter Roast)</v>
      </c>
      <c r="R54" s="9"/>
      <c r="S54" s="12">
        <f>VLOOKUP(O54, '[1]لیست محصولات 1402'!B:F,5,0)</f>
        <v>150</v>
      </c>
      <c r="T54" s="14">
        <f>VLOOKUP(O54, '[1]لیست محصولات 1402'!B:G,6,0)</f>
        <v>2500000</v>
      </c>
      <c r="U54" s="15"/>
      <c r="V54" s="16">
        <f t="shared" si="1"/>
        <v>0</v>
      </c>
      <c r="W54" s="12">
        <f t="shared" si="2"/>
        <v>4</v>
      </c>
      <c r="X54" s="14">
        <f t="shared" si="3"/>
        <v>10000000</v>
      </c>
      <c r="Y54" s="17"/>
      <c r="Z54" s="14">
        <f t="shared" si="4"/>
        <v>10000000</v>
      </c>
      <c r="AA54" s="150"/>
      <c r="AB54" s="151"/>
      <c r="AC54" s="152"/>
      <c r="AD54" s="153"/>
      <c r="AE54" s="19"/>
      <c r="AF54" s="21"/>
      <c r="AG54" s="22" t="str">
        <f t="shared" si="5"/>
        <v>TRUE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136"/>
      <c r="H55" s="144"/>
      <c r="I55" s="136"/>
      <c r="J55" s="9"/>
      <c r="K55" s="11" t="str">
        <f t="shared" ca="1" si="0"/>
        <v/>
      </c>
      <c r="L55" s="124"/>
      <c r="M55" s="124"/>
      <c r="N55" s="124"/>
      <c r="O55" s="9">
        <v>5519.2</v>
      </c>
      <c r="P55" s="9">
        <v>4</v>
      </c>
      <c r="Q55" s="13" t="str">
        <f>VLOOKUP(O55, '[1]لیست محصولات 1402'!B:C,2,0)</f>
        <v>سرادو میناس | Brazil Cerrado de Minas</v>
      </c>
      <c r="R55" s="9"/>
      <c r="S55" s="12">
        <f>VLOOKUP(O55, '[1]لیست محصولات 1402'!B:F,5,0)</f>
        <v>750</v>
      </c>
      <c r="T55" s="14">
        <f>VLOOKUP(O55, '[1]لیست محصولات 1402'!B:G,6,0)</f>
        <v>8050000</v>
      </c>
      <c r="U55" s="26"/>
      <c r="V55" s="16">
        <f t="shared" si="1"/>
        <v>0</v>
      </c>
      <c r="W55" s="12">
        <f t="shared" si="2"/>
        <v>4</v>
      </c>
      <c r="X55" s="14">
        <f t="shared" si="3"/>
        <v>32200000</v>
      </c>
      <c r="Y55" s="17"/>
      <c r="Z55" s="14">
        <f t="shared" si="4"/>
        <v>32200000</v>
      </c>
      <c r="AA55" s="134"/>
      <c r="AB55" s="132"/>
      <c r="AC55" s="130"/>
      <c r="AD55" s="128"/>
      <c r="AE55" s="19"/>
      <c r="AF55" s="21"/>
      <c r="AG55" s="22" t="str">
        <f t="shared" si="5"/>
        <v>TRUE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>
        <v>33</v>
      </c>
      <c r="H56" s="10">
        <v>52192752302</v>
      </c>
      <c r="I56" s="9" t="s">
        <v>415</v>
      </c>
      <c r="J56" s="9"/>
      <c r="K56" s="11" t="str">
        <f t="shared" ca="1" si="0"/>
        <v/>
      </c>
      <c r="L56" s="12" t="s">
        <v>313</v>
      </c>
      <c r="M56" s="12" t="s">
        <v>314</v>
      </c>
      <c r="N56" s="12"/>
      <c r="O56" s="9">
        <v>5519.3</v>
      </c>
      <c r="P56" s="9">
        <v>1</v>
      </c>
      <c r="Q56" s="13" t="str">
        <f>VLOOKUP(O56, '[1]لیست محصولات 1402'!B:C,2,0)</f>
        <v>سرادو میناس | Brazil Cerrado de Minas</v>
      </c>
      <c r="R56" s="9"/>
      <c r="S56" s="12">
        <f>VLOOKUP(O56, '[1]لیست محصولات 1402'!B:F,5,0)</f>
        <v>4000</v>
      </c>
      <c r="T56" s="14">
        <f>VLOOKUP(O56, '[1]لیست محصولات 1402'!B:G,6,0)</f>
        <v>40800000</v>
      </c>
      <c r="U56" s="15"/>
      <c r="V56" s="16">
        <f t="shared" si="1"/>
        <v>0</v>
      </c>
      <c r="W56" s="12">
        <f t="shared" si="2"/>
        <v>1</v>
      </c>
      <c r="X56" s="14">
        <f t="shared" si="3"/>
        <v>40800000</v>
      </c>
      <c r="Y56" s="17"/>
      <c r="Z56" s="14">
        <f t="shared" si="4"/>
        <v>40800000</v>
      </c>
      <c r="AA56" s="18" t="s">
        <v>120</v>
      </c>
      <c r="AB56" s="13" t="s">
        <v>582</v>
      </c>
      <c r="AC56" s="19" t="s">
        <v>317</v>
      </c>
      <c r="AD56" s="20"/>
      <c r="AE56" s="19"/>
      <c r="AF56" s="21"/>
      <c r="AG56" s="22" t="str">
        <f t="shared" si="5"/>
        <v>TRUE</v>
      </c>
      <c r="AH56" s="23" t="str">
        <f t="shared" si="6"/>
        <v>البرز کرج - بعد از زیرگذر مترو کرج، شهرک بنفشه، بلوار آخوندی، کوچه اولیایی، پلاک ۱۰، واحد ۵  - امیرحسین هادی 09107891219</v>
      </c>
    </row>
    <row r="57" spans="1:34" ht="22.2" customHeight="1">
      <c r="A57" s="7"/>
      <c r="B57" s="7"/>
      <c r="C57" s="7"/>
      <c r="D57" s="7"/>
      <c r="E57" s="7"/>
      <c r="F57" s="8"/>
      <c r="G57" s="66">
        <v>34</v>
      </c>
      <c r="H57" s="67"/>
      <c r="I57" s="66" t="s">
        <v>415</v>
      </c>
      <c r="J57" s="9"/>
      <c r="K57" s="11" t="str">
        <f t="shared" ca="1" si="0"/>
        <v/>
      </c>
      <c r="L57" s="12"/>
      <c r="M57" s="12"/>
      <c r="N57" s="12" t="s">
        <v>386</v>
      </c>
      <c r="O57" s="9">
        <v>5518.3</v>
      </c>
      <c r="P57" s="9">
        <v>1</v>
      </c>
      <c r="Q57" s="13" t="str">
        <f>VLOOKUP(O57, '[1]لیست محصولات 1402'!B:C,2,0)</f>
        <v>هوآنکایو | Peru Huancayo</v>
      </c>
      <c r="R57" s="9"/>
      <c r="S57" s="12">
        <f>VLOOKUP(O57, '[1]لیست محصولات 1402'!B:F,5,0)</f>
        <v>4000</v>
      </c>
      <c r="T57" s="14">
        <f>VLOOKUP(O57, '[1]لیست محصولات 1402'!B:G,6,0)</f>
        <v>42000000</v>
      </c>
      <c r="U57" s="15"/>
      <c r="V57" s="16">
        <f t="shared" si="1"/>
        <v>0</v>
      </c>
      <c r="W57" s="12">
        <f t="shared" si="2"/>
        <v>1</v>
      </c>
      <c r="X57" s="14">
        <f t="shared" si="3"/>
        <v>42000000</v>
      </c>
      <c r="Y57" s="17"/>
      <c r="Z57" s="14">
        <f t="shared" si="4"/>
        <v>42000000</v>
      </c>
      <c r="AA57" s="18" t="s">
        <v>85</v>
      </c>
      <c r="AB57" s="13" t="s">
        <v>387</v>
      </c>
      <c r="AC57" s="19" t="s">
        <v>583</v>
      </c>
      <c r="AD57" s="20"/>
      <c r="AE57" s="19"/>
      <c r="AF57" s="21"/>
      <c r="AG57" s="22" t="str">
        <f t="shared" si="5"/>
        <v>TRUE</v>
      </c>
      <c r="AH57" s="23" t="str">
        <f t="shared" si="6"/>
        <v>تهران خيابان جمهوري ، قبل از پل حافظ ، خيابان گشتاسب ، پلاك 6 خانه فاموری -   09124302636</v>
      </c>
    </row>
    <row r="58" spans="1:34" ht="22.2" customHeight="1">
      <c r="A58" s="7"/>
      <c r="B58" s="7"/>
      <c r="C58" s="7"/>
      <c r="D58" s="7"/>
      <c r="E58" s="7"/>
      <c r="F58" s="8"/>
      <c r="G58" s="9">
        <v>35</v>
      </c>
      <c r="H58" s="10">
        <v>52193014602</v>
      </c>
      <c r="I58" s="9" t="s">
        <v>415</v>
      </c>
      <c r="J58" s="9"/>
      <c r="K58" s="11" t="str">
        <f t="shared" ca="1" si="0"/>
        <v/>
      </c>
      <c r="L58" s="12" t="s">
        <v>584</v>
      </c>
      <c r="M58" s="12" t="s">
        <v>585</v>
      </c>
      <c r="N58" s="12"/>
      <c r="O58" s="9">
        <v>5518.2</v>
      </c>
      <c r="P58" s="9">
        <v>1</v>
      </c>
      <c r="Q58" s="13" t="str">
        <f>VLOOKUP(O58, '[1]لیست محصولات 1402'!B:C,2,0)</f>
        <v>هوآنکایو | Peru Huancayo</v>
      </c>
      <c r="R58" s="9"/>
      <c r="S58" s="12">
        <f>VLOOKUP(O58, '[1]لیست محصولات 1402'!B:F,5,0)</f>
        <v>750</v>
      </c>
      <c r="T58" s="14">
        <f>VLOOKUP(O58, '[1]لیست محصولات 1402'!B:G,6,0)</f>
        <v>8300000</v>
      </c>
      <c r="U58" s="15"/>
      <c r="V58" s="16">
        <f t="shared" si="1"/>
        <v>0</v>
      </c>
      <c r="W58" s="12">
        <f t="shared" si="2"/>
        <v>1</v>
      </c>
      <c r="X58" s="14">
        <f t="shared" si="3"/>
        <v>8300000</v>
      </c>
      <c r="Y58" s="17"/>
      <c r="Z58" s="14">
        <f t="shared" si="4"/>
        <v>8300000</v>
      </c>
      <c r="AA58" s="18" t="s">
        <v>85</v>
      </c>
      <c r="AB58" s="13" t="s">
        <v>586</v>
      </c>
      <c r="AC58" s="19" t="s">
        <v>587</v>
      </c>
      <c r="AD58" s="20" t="s">
        <v>94</v>
      </c>
      <c r="AE58" s="19"/>
      <c r="AF58" s="21"/>
      <c r="AG58" s="22" t="str">
        <f t="shared" si="5"/>
        <v>TRUE</v>
      </c>
      <c r="AH58" s="23" t="str">
        <f t="shared" si="6"/>
        <v>تهران میدان تجربش ، خیابان دربندی ( مقصود بیک) ، بعد از سه راه تختی ، نبش کوچه موزه ، ساختمان لوتوس ، پلاک ۳۱ ،( لطفا زنگ ۱۰ رو بزنید ) واحد ۸۲   - نسیم فراهانی 09122171288</v>
      </c>
    </row>
    <row r="59" spans="1:34" ht="22.2" customHeight="1">
      <c r="A59" s="7"/>
      <c r="B59" s="7"/>
      <c r="C59" s="7"/>
      <c r="D59" s="7"/>
      <c r="E59" s="7"/>
      <c r="F59" s="8"/>
      <c r="G59" s="125">
        <v>36</v>
      </c>
      <c r="H59" s="141">
        <v>52193040802</v>
      </c>
      <c r="I59" s="125" t="s">
        <v>415</v>
      </c>
      <c r="J59" s="9"/>
      <c r="K59" s="11" t="str">
        <f t="shared" ca="1" si="0"/>
        <v/>
      </c>
      <c r="L59" s="123" t="s">
        <v>588</v>
      </c>
      <c r="M59" s="123" t="s">
        <v>589</v>
      </c>
      <c r="N59" s="123"/>
      <c r="O59" s="9">
        <v>5519.1</v>
      </c>
      <c r="P59" s="9">
        <v>1</v>
      </c>
      <c r="Q59" s="13" t="str">
        <f>VLOOKUP(O59, '[1]لیست محصولات 1402'!B:C,2,0)</f>
        <v>سرادو میناس | Brazil Cerrado de Minas</v>
      </c>
      <c r="R59" s="9"/>
      <c r="S59" s="12">
        <f>VLOOKUP(O59, '[1]لیست محصولات 1402'!B:F,5,0)</f>
        <v>150</v>
      </c>
      <c r="T59" s="14">
        <f>VLOOKUP(O59, '[1]لیست محصولات 1402'!B:G,6,0)</f>
        <v>1700000</v>
      </c>
      <c r="U59" s="15"/>
      <c r="V59" s="16">
        <f t="shared" si="1"/>
        <v>0</v>
      </c>
      <c r="W59" s="12">
        <f t="shared" si="2"/>
        <v>1</v>
      </c>
      <c r="X59" s="14">
        <f t="shared" si="3"/>
        <v>1700000</v>
      </c>
      <c r="Y59" s="17"/>
      <c r="Z59" s="14">
        <f t="shared" si="4"/>
        <v>1700000</v>
      </c>
      <c r="AA59" s="133" t="s">
        <v>102</v>
      </c>
      <c r="AB59" s="131" t="s">
        <v>590</v>
      </c>
      <c r="AC59" s="129" t="s">
        <v>591</v>
      </c>
      <c r="AD59" s="127"/>
      <c r="AE59" s="19"/>
      <c r="AF59" s="21"/>
      <c r="AG59" s="22" t="str">
        <f t="shared" si="5"/>
        <v>TRUE</v>
      </c>
      <c r="AH59" s="23" t="str">
        <f t="shared" si="6"/>
        <v>خراسان رضوی مشهد - بلوار امام علی،رفیعی۸،پلاک۱۶،واحد۱  - بهروز صراف زاده 09378060117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147"/>
      <c r="H60" s="148"/>
      <c r="I60" s="147"/>
      <c r="J60" s="9"/>
      <c r="K60" s="11" t="str">
        <f t="shared" ca="1" si="0"/>
        <v/>
      </c>
      <c r="L60" s="149"/>
      <c r="M60" s="149"/>
      <c r="N60" s="149"/>
      <c r="O60" s="9">
        <v>5518.1</v>
      </c>
      <c r="P60" s="9">
        <v>1</v>
      </c>
      <c r="Q60" s="13" t="str">
        <f>VLOOKUP(O60, '[1]لیست محصولات 1402'!B:C,2,0)</f>
        <v>هوآنکایو | Peru Huancayo</v>
      </c>
      <c r="R60" s="9"/>
      <c r="S60" s="12">
        <f>VLOOKUP(O60, '[1]لیست محصولات 1402'!B:F,5,0)</f>
        <v>150</v>
      </c>
      <c r="T60" s="14">
        <f>VLOOKUP(O60, '[1]لیست محصولات 1402'!B:G,6,0)</f>
        <v>1800000</v>
      </c>
      <c r="U60" s="15"/>
      <c r="V60" s="16">
        <f t="shared" si="1"/>
        <v>0</v>
      </c>
      <c r="W60" s="12">
        <f t="shared" si="2"/>
        <v>1</v>
      </c>
      <c r="X60" s="14">
        <f t="shared" si="3"/>
        <v>1800000</v>
      </c>
      <c r="Y60" s="17"/>
      <c r="Z60" s="14">
        <f t="shared" si="4"/>
        <v>1800000</v>
      </c>
      <c r="AA60" s="150"/>
      <c r="AB60" s="151"/>
      <c r="AC60" s="152"/>
      <c r="AD60" s="153"/>
      <c r="AE60" s="19"/>
      <c r="AF60" s="21"/>
      <c r="AG60" s="22" t="str">
        <f t="shared" si="5"/>
        <v>TRUE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126"/>
      <c r="H61" s="142"/>
      <c r="I61" s="126"/>
      <c r="J61" s="9"/>
      <c r="K61" s="11" t="str">
        <f t="shared" ca="1" si="0"/>
        <v/>
      </c>
      <c r="L61" s="124"/>
      <c r="M61" s="124"/>
      <c r="N61" s="124"/>
      <c r="O61" s="9">
        <v>5501.1</v>
      </c>
      <c r="P61" s="9">
        <v>1</v>
      </c>
      <c r="Q61" s="13" t="str">
        <f>VLOOKUP(O61, '[1]لیست محصولات 1402'!B:C,2,0)</f>
        <v>ورتکس | Vortex</v>
      </c>
      <c r="R61" s="9"/>
      <c r="S61" s="12">
        <f>VLOOKUP(O61, '[1]لیست محصولات 1402'!B:F,5,0)</f>
        <v>150</v>
      </c>
      <c r="T61" s="14">
        <f>VLOOKUP(O61, '[1]لیست محصولات 1402'!B:G,6,0)</f>
        <v>1750000</v>
      </c>
      <c r="U61" s="15"/>
      <c r="V61" s="16">
        <f t="shared" si="1"/>
        <v>0</v>
      </c>
      <c r="W61" s="12">
        <f t="shared" si="2"/>
        <v>1</v>
      </c>
      <c r="X61" s="14">
        <f t="shared" si="3"/>
        <v>1750000</v>
      </c>
      <c r="Y61" s="17"/>
      <c r="Z61" s="14">
        <f t="shared" si="4"/>
        <v>1750000</v>
      </c>
      <c r="AA61" s="134"/>
      <c r="AB61" s="132"/>
      <c r="AC61" s="130"/>
      <c r="AD61" s="128"/>
      <c r="AE61" s="19"/>
      <c r="AF61" s="21"/>
      <c r="AG61" s="22" t="str">
        <f t="shared" si="5"/>
        <v>TRUE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>
        <v>37</v>
      </c>
      <c r="H62" s="10">
        <v>52238157402</v>
      </c>
      <c r="I62" s="9" t="s">
        <v>642</v>
      </c>
      <c r="J62" s="9"/>
      <c r="K62" s="11" t="str">
        <f t="shared" ca="1" si="0"/>
        <v/>
      </c>
      <c r="L62" s="12" t="s">
        <v>360</v>
      </c>
      <c r="M62" s="12" t="s">
        <v>689</v>
      </c>
      <c r="N62" s="12" t="s">
        <v>690</v>
      </c>
      <c r="O62" s="9">
        <v>5501.2</v>
      </c>
      <c r="P62" s="9">
        <v>2</v>
      </c>
      <c r="Q62" s="13" t="str">
        <f>VLOOKUP(O62, '[1]لیست محصولات 1402'!B:C,2,0)</f>
        <v>ورتکس | Vortex</v>
      </c>
      <c r="R62" s="9"/>
      <c r="S62" s="12">
        <f>VLOOKUP(O62, '[1]لیست محصولات 1402'!B:F,5,0)</f>
        <v>750</v>
      </c>
      <c r="T62" s="14">
        <f>VLOOKUP(O62, '[1]لیست محصولات 1402'!B:G,6,0)</f>
        <v>8200000</v>
      </c>
      <c r="U62" s="15"/>
      <c r="V62" s="16">
        <f t="shared" si="1"/>
        <v>0</v>
      </c>
      <c r="W62" s="12">
        <f t="shared" si="2"/>
        <v>2</v>
      </c>
      <c r="X62" s="14">
        <f t="shared" si="3"/>
        <v>16400000</v>
      </c>
      <c r="Y62" s="17"/>
      <c r="Z62" s="14">
        <f t="shared" si="4"/>
        <v>16400000</v>
      </c>
      <c r="AA62" s="18" t="s">
        <v>85</v>
      </c>
      <c r="AB62" s="13" t="s">
        <v>691</v>
      </c>
      <c r="AC62" s="19" t="s">
        <v>692</v>
      </c>
      <c r="AD62" s="20" t="s">
        <v>94</v>
      </c>
      <c r="AE62" s="70" t="s">
        <v>693</v>
      </c>
      <c r="AF62" s="21"/>
      <c r="AG62" s="22" t="str">
        <f t="shared" si="5"/>
        <v>TRUE</v>
      </c>
      <c r="AH62" s="23" t="str">
        <f t="shared" si="6"/>
        <v>تهران بازار مبل یافت اباد خ شاندیز ک اسدیان پ۳۴ کافه ساده - مریم ابوترابی گودرزی 09395951816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1402'!B:C,2,0)</f>
        <v>#N/A</v>
      </c>
      <c r="R63" s="9"/>
      <c r="S63" s="12" t="e">
        <f>VLOOKUP(O63, '[1]لیست محصولات 1402'!B:F,5,0)</f>
        <v>#N/A</v>
      </c>
      <c r="T63" s="14" t="e">
        <f>VLOOKUP(O63, '[1]لیست محصولات 1402'!B:G,6,0)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1402'!B:C,2,0)</f>
        <v>#N/A</v>
      </c>
      <c r="R64" s="9"/>
      <c r="S64" s="12" t="e">
        <f>VLOOKUP(O64, '[1]لیست محصولات 1402'!B:F,5,0)</f>
        <v>#N/A</v>
      </c>
      <c r="T64" s="14" t="e">
        <f>VLOOKUP(O64, '[1]لیست محصولات 1402'!B:G,6,0)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1402'!B:C,2,0)</f>
        <v>#N/A</v>
      </c>
      <c r="R65" s="9"/>
      <c r="S65" s="12" t="e">
        <f>VLOOKUP(O65, '[1]لیست محصولات 1402'!B:F,5,0)</f>
        <v>#N/A</v>
      </c>
      <c r="T65" s="14" t="e">
        <f>VLOOKUP(O65, '[1]لیست محصولات 1402'!B:G,6,0)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1402'!B:C,2,0)</f>
        <v>#N/A</v>
      </c>
      <c r="R66" s="9"/>
      <c r="S66" s="12" t="e">
        <f>VLOOKUP(O66, '[1]لیست محصولات 1402'!B:F,5,0)</f>
        <v>#N/A</v>
      </c>
      <c r="T66" s="14" t="e">
        <f>VLOOKUP(O66, '[1]لیست محصولات 1402'!B:G,6,0)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1402'!B:C,2,0)</f>
        <v>#N/A</v>
      </c>
      <c r="R67" s="9"/>
      <c r="S67" s="12" t="e">
        <f>VLOOKUP(O67, '[1]لیست محصولات 1402'!B:F,5,0)</f>
        <v>#N/A</v>
      </c>
      <c r="T67" s="14" t="e">
        <f>VLOOKUP(O67, '[1]لیست محصولات 1402'!B:G,6,0)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1402'!B:C,2,0)</f>
        <v>#N/A</v>
      </c>
      <c r="R68" s="9"/>
      <c r="S68" s="12" t="e">
        <f>VLOOKUP(O68, '[1]لیست محصولات 1402'!B:F,5,0)</f>
        <v>#N/A</v>
      </c>
      <c r="T68" s="14" t="e">
        <f>VLOOKUP(O68, '[1]لیست محصولات 1402'!B:G,6,0)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1402'!B:C,2,0)</f>
        <v>#N/A</v>
      </c>
      <c r="R69" s="9"/>
      <c r="S69" s="12" t="e">
        <f>VLOOKUP(O69, '[1]لیست محصولات 1402'!B:F,5,0)</f>
        <v>#N/A</v>
      </c>
      <c r="T69" s="14" t="e">
        <f>VLOOKUP(O69, '[1]لیست محصولات 1402'!B:G,6,0)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1402'!B:C,2,0)</f>
        <v>#N/A</v>
      </c>
      <c r="R70" s="9"/>
      <c r="S70" s="12" t="e">
        <f>VLOOKUP(O70, '[1]لیست محصولات 1402'!B:F,5,0)</f>
        <v>#N/A</v>
      </c>
      <c r="T70" s="14" t="e">
        <f>VLOOKUP(O70, '[1]لیست محصولات 1402'!B:G,6,0)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1402'!B:C,2,0)</f>
        <v>#N/A</v>
      </c>
      <c r="R71" s="9"/>
      <c r="S71" s="12" t="e">
        <f>VLOOKUP(O71, '[1]لیست محصولات 1402'!B:F,5,0)</f>
        <v>#N/A</v>
      </c>
      <c r="T71" s="14" t="e">
        <f>VLOOKUP(O71, '[1]لیست محصولات 1402'!B:G,6,0)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1402'!B:C,2,0)</f>
        <v>#N/A</v>
      </c>
      <c r="R72" s="9"/>
      <c r="S72" s="12" t="e">
        <f>VLOOKUP(O72, '[1]لیست محصولات 1402'!B:F,5,0)</f>
        <v>#N/A</v>
      </c>
      <c r="T72" s="14" t="e">
        <f>VLOOKUP(O72, '[1]لیست محصولات 1402'!B:G,6,0)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1402'!B:C,2,0)</f>
        <v>#N/A</v>
      </c>
      <c r="R73" s="9"/>
      <c r="S73" s="12" t="e">
        <f>VLOOKUP(O73, '[1]لیست محصولات 1402'!B:F,5,0)</f>
        <v>#N/A</v>
      </c>
      <c r="T73" s="14" t="e">
        <f>VLOOKUP(O73, '[1]لیست محصولات 1402'!B:G,6,0)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1402'!B:C,2,0)</f>
        <v>#N/A</v>
      </c>
      <c r="R74" s="9"/>
      <c r="S74" s="12" t="e">
        <f>VLOOKUP(O74, '[1]لیست محصولات 1402'!B:F,5,0)</f>
        <v>#N/A</v>
      </c>
      <c r="T74" s="14" t="e">
        <f>VLOOKUP(O74, '[1]لیست محصولات 1402'!B:G,6,0)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1402'!B:C,2,0)</f>
        <v>#N/A</v>
      </c>
      <c r="R75" s="9"/>
      <c r="S75" s="12" t="e">
        <f>VLOOKUP(O75, '[1]لیست محصولات 1402'!B:F,5,0)</f>
        <v>#N/A</v>
      </c>
      <c r="T75" s="14" t="e">
        <f>VLOOKUP(O75, '[1]لیست محصولات 1402'!B:G,6,0)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1402'!B:C,2,0)</f>
        <v>#N/A</v>
      </c>
      <c r="R76" s="9"/>
      <c r="S76" s="12" t="e">
        <f>VLOOKUP(O76, '[1]لیست محصولات 1402'!B:F,5,0)</f>
        <v>#N/A</v>
      </c>
      <c r="T76" s="14" t="e">
        <f>VLOOKUP(O76, '[1]لیست محصولات 1402'!B:G,6,0)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1402'!B:C,2,0)</f>
        <v>#N/A</v>
      </c>
      <c r="R77" s="9"/>
      <c r="S77" s="12" t="e">
        <f>VLOOKUP(O77, '[1]لیست محصولات 1402'!B:F,5,0)</f>
        <v>#N/A</v>
      </c>
      <c r="T77" s="14" t="e">
        <f>VLOOKUP(O77, '[1]لیست محصولات 1402'!B:G,6,0)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1402'!B:C,2,0)</f>
        <v>#N/A</v>
      </c>
      <c r="R78" s="9"/>
      <c r="S78" s="12" t="e">
        <f>VLOOKUP(O78, '[1]لیست محصولات 1402'!B:F,5,0)</f>
        <v>#N/A</v>
      </c>
      <c r="T78" s="14" t="e">
        <f>VLOOKUP(O78, '[1]لیست محصولات 1402'!B:G,6,0)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1402'!B:C,2,0)</f>
        <v>#N/A</v>
      </c>
      <c r="R79" s="9"/>
      <c r="S79" s="12" t="e">
        <f>VLOOKUP(O79, '[1]لیست محصولات 1402'!B:F,5,0)</f>
        <v>#N/A</v>
      </c>
      <c r="T79" s="14" t="e">
        <f>VLOOKUP(O79, '[1]لیست محصولات 1402'!B:G,6,0)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1402'!B:C,2,0)</f>
        <v>#N/A</v>
      </c>
      <c r="R80" s="9"/>
      <c r="S80" s="12" t="e">
        <f>VLOOKUP(O80, '[1]لیست محصولات 1402'!B:F,5,0)</f>
        <v>#N/A</v>
      </c>
      <c r="T80" s="14" t="e">
        <f>VLOOKUP(O80, '[1]لیست محصولات 1402'!B:G,6,0)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1402'!B:C,2,0)</f>
        <v>#N/A</v>
      </c>
      <c r="R81" s="9"/>
      <c r="S81" s="12" t="e">
        <f>VLOOKUP(O81, '[1]لیست محصولات 1402'!B:F,5,0)</f>
        <v>#N/A</v>
      </c>
      <c r="T81" s="14" t="e">
        <f>VLOOKUP(O81, '[1]لیست محصولات 1402'!B:G,6,0)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1402'!B:C,2,0)</f>
        <v>#N/A</v>
      </c>
      <c r="R82" s="9"/>
      <c r="S82" s="12" t="e">
        <f>VLOOKUP(O82, '[1]لیست محصولات 1402'!B:F,5,0)</f>
        <v>#N/A</v>
      </c>
      <c r="T82" s="14" t="e">
        <f>VLOOKUP(O82, '[1]لیست محصولات 1402'!B:G,6,0)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1402'!B:C,2,0)</f>
        <v>#N/A</v>
      </c>
      <c r="R83" s="9"/>
      <c r="S83" s="12" t="e">
        <f>VLOOKUP(O83, '[1]لیست محصولات 1402'!B:F,5,0)</f>
        <v>#N/A</v>
      </c>
      <c r="T83" s="14" t="e">
        <f>VLOOKUP(O83, '[1]لیست محصولات 1402'!B:G,6,0)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1402'!B:C,2,0)</f>
        <v>#N/A</v>
      </c>
      <c r="R84" s="9"/>
      <c r="S84" s="12" t="e">
        <f>VLOOKUP(O84, '[1]لیست محصولات 1402'!B:F,5,0)</f>
        <v>#N/A</v>
      </c>
      <c r="T84" s="14" t="e">
        <f>VLOOKUP(O84, '[1]لیست محصولات 1402'!B:G,6,0)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1402'!B:C,2,0)</f>
        <v>#N/A</v>
      </c>
      <c r="R85" s="9"/>
      <c r="S85" s="12" t="e">
        <f>VLOOKUP(O85, '[1]لیست محصولات 1402'!B:F,5,0)</f>
        <v>#N/A</v>
      </c>
      <c r="T85" s="14" t="e">
        <f>VLOOKUP(O85, '[1]لیست محصولات 1402'!B:G,6,0)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1402'!B:C,2,0)</f>
        <v>#N/A</v>
      </c>
      <c r="R86" s="9"/>
      <c r="S86" s="12" t="e">
        <f>VLOOKUP(O86, '[1]لیست محصولات 1402'!B:F,5,0)</f>
        <v>#N/A</v>
      </c>
      <c r="T86" s="14" t="e">
        <f>VLOOKUP(O86, '[1]لیست محصولات 1402'!B:G,6,0)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1402'!B:C,2,0)</f>
        <v>#N/A</v>
      </c>
      <c r="R87" s="9"/>
      <c r="S87" s="12" t="e">
        <f>VLOOKUP(O87, '[1]لیست محصولات 1402'!B:F,5,0)</f>
        <v>#N/A</v>
      </c>
      <c r="T87" s="14" t="e">
        <f>VLOOKUP(O87, '[1]لیست محصولات 1402'!B:G,6,0)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1402'!B:C,2,0)</f>
        <v>#N/A</v>
      </c>
      <c r="R88" s="9"/>
      <c r="S88" s="12" t="e">
        <f>VLOOKUP(O88, '[1]لیست محصولات 1402'!B:F,5,0)</f>
        <v>#N/A</v>
      </c>
      <c r="T88" s="14" t="e">
        <f>VLOOKUP(O88, '[1]لیست محصولات 1402'!B:G,6,0)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1402'!B:C,2,0)</f>
        <v>#N/A</v>
      </c>
      <c r="R89" s="9"/>
      <c r="S89" s="12" t="e">
        <f>VLOOKUP(O89, '[1]لیست محصولات 1402'!B:F,5,0)</f>
        <v>#N/A</v>
      </c>
      <c r="T89" s="14" t="e">
        <f>VLOOKUP(O89, '[1]لیست محصولات 1402'!B:G,6,0)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1402'!B:C,2,0)</f>
        <v>#N/A</v>
      </c>
      <c r="R90" s="9"/>
      <c r="S90" s="12" t="e">
        <f>VLOOKUP(O90, '[1]لیست محصولات 1402'!B:F,5,0)</f>
        <v>#N/A</v>
      </c>
      <c r="T90" s="14" t="e">
        <f>VLOOKUP(O90, '[1]لیست محصولات 1402'!B:G,6,0)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1402'!B:C,2,0)</f>
        <v>#N/A</v>
      </c>
      <c r="R91" s="9"/>
      <c r="S91" s="12" t="e">
        <f>VLOOKUP(O91, '[1]لیست محصولات 1402'!B:F,5,0)</f>
        <v>#N/A</v>
      </c>
      <c r="T91" s="14" t="e">
        <f>VLOOKUP(O91, '[1]لیست محصولات 1402'!B:G,6,0)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1402'!B:C,2,0)</f>
        <v>#N/A</v>
      </c>
      <c r="R92" s="9"/>
      <c r="S92" s="12" t="e">
        <f>VLOOKUP(O92, '[1]لیست محصولات 1402'!B:F,5,0)</f>
        <v>#N/A</v>
      </c>
      <c r="T92" s="14" t="e">
        <f>VLOOKUP(O92, '[1]لیست محصولات 1402'!B:G,6,0)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1402'!B:C,2,0)</f>
        <v>#N/A</v>
      </c>
      <c r="R93" s="9"/>
      <c r="S93" s="12" t="e">
        <f>VLOOKUP(O93, '[1]لیست محصولات 1402'!B:F,5,0)</f>
        <v>#N/A</v>
      </c>
      <c r="T93" s="14" t="e">
        <f>VLOOKUP(O93, '[1]لیست محصولات 1402'!B:G,6,0)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1402'!B:C,2,0)</f>
        <v>#N/A</v>
      </c>
      <c r="R94" s="9"/>
      <c r="S94" s="12" t="e">
        <f>VLOOKUP(O94, '[1]لیست محصولات 1402'!B:F,5,0)</f>
        <v>#N/A</v>
      </c>
      <c r="T94" s="14" t="e">
        <f>VLOOKUP(O94, '[1]لیست محصولات 1402'!B:G,6,0)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1402'!B:C,2,0)</f>
        <v>#N/A</v>
      </c>
      <c r="R95" s="9"/>
      <c r="S95" s="12" t="e">
        <f>VLOOKUP(O95, '[1]لیست محصولات 1402'!B:F,5,0)</f>
        <v>#N/A</v>
      </c>
      <c r="T95" s="14" t="e">
        <f>VLOOKUP(O95, '[1]لیست محصولات 1402'!B:G,6,0)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1402'!B:C,2,0)</f>
        <v>#N/A</v>
      </c>
      <c r="R96" s="9"/>
      <c r="S96" s="12" t="e">
        <f>VLOOKUP(O96, '[1]لیست محصولات 1402'!B:F,5,0)</f>
        <v>#N/A</v>
      </c>
      <c r="T96" s="14" t="e">
        <f>VLOOKUP(O96, '[1]لیست محصولات 1402'!B:G,6,0)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1402'!B:C,2,0)</f>
        <v>#N/A</v>
      </c>
      <c r="R97" s="9"/>
      <c r="S97" s="12" t="e">
        <f>VLOOKUP(O97, '[1]لیست محصولات 1402'!B:F,5,0)</f>
        <v>#N/A</v>
      </c>
      <c r="T97" s="14" t="e">
        <f>VLOOKUP(O97, '[1]لیست محصولات 1402'!B:G,6,0)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1402'!B:C,2,0)</f>
        <v>#N/A</v>
      </c>
      <c r="R98" s="9"/>
      <c r="S98" s="12" t="e">
        <f>VLOOKUP(O98, '[1]لیست محصولات 1402'!B:F,5,0)</f>
        <v>#N/A</v>
      </c>
      <c r="T98" s="14" t="e">
        <f>VLOOKUP(O98, '[1]لیست محصولات 1402'!B:G,6,0)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1402'!B:C,2,0)</f>
        <v>#N/A</v>
      </c>
      <c r="R99" s="9"/>
      <c r="S99" s="12" t="e">
        <f>VLOOKUP(O99, '[1]لیست محصولات 1402'!B:F,5,0)</f>
        <v>#N/A</v>
      </c>
      <c r="T99" s="14" t="e">
        <f>VLOOKUP(O99, '[1]لیست محصولات 1402'!B:G,6,0)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1402'!B:C,2,0)</f>
        <v>#N/A</v>
      </c>
      <c r="R100" s="9"/>
      <c r="S100" s="12" t="e">
        <f>VLOOKUP(O100, '[1]لیست محصولات 1402'!B:F,5,0)</f>
        <v>#N/A</v>
      </c>
      <c r="T100" s="14" t="e">
        <f>VLOOKUP(O100, '[1]لیست محصولات 1402'!B:G,6,0)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1402'!B:C,2,0)</f>
        <v>#N/A</v>
      </c>
      <c r="R101" s="9"/>
      <c r="S101" s="12" t="e">
        <f>VLOOKUP(O101, '[1]لیست محصولات 1402'!B:F,5,0)</f>
        <v>#N/A</v>
      </c>
      <c r="T101" s="14" t="e">
        <f>VLOOKUP(O101, '[1]لیست محصولات 1402'!B:G,6,0)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1402'!B:C,2,0)</f>
        <v>#N/A</v>
      </c>
      <c r="R102" s="9"/>
      <c r="S102" s="12" t="e">
        <f>VLOOKUP(O102, '[1]لیست محصولات 1402'!B:F,5,0)</f>
        <v>#N/A</v>
      </c>
      <c r="T102" s="14" t="e">
        <f>VLOOKUP(O102, '[1]لیست محصولات 1402'!B:G,6,0)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1402'!B:C,2,0)</f>
        <v>#N/A</v>
      </c>
      <c r="R103" s="9"/>
      <c r="S103" s="12" t="e">
        <f>VLOOKUP(O103, '[1]لیست محصولات 1402'!B:F,5,0)</f>
        <v>#N/A</v>
      </c>
      <c r="T103" s="14" t="e">
        <f>VLOOKUP(O103, '[1]لیست محصولات 1402'!B:G,6,0)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1402'!B:C,2,0)</f>
        <v>#N/A</v>
      </c>
      <c r="R104" s="9"/>
      <c r="S104" s="12" t="e">
        <f>VLOOKUP(O104, '[1]لیست محصولات 1402'!B:F,5,0)</f>
        <v>#N/A</v>
      </c>
      <c r="T104" s="14" t="e">
        <f>VLOOKUP(O104, '[1]لیست محصولات 1402'!B:G,6,0)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1402'!B:C,2,0)</f>
        <v>#N/A</v>
      </c>
      <c r="R105" s="9"/>
      <c r="S105" s="12" t="e">
        <f>VLOOKUP(O105, '[1]لیست محصولات 1402'!B:F,5,0)</f>
        <v>#N/A</v>
      </c>
      <c r="T105" s="14" t="e">
        <f>VLOOKUP(O105, '[1]لیست محصولات 1402'!B:G,6,0)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1402'!B:C,2,0)</f>
        <v>#N/A</v>
      </c>
      <c r="R106" s="9"/>
      <c r="S106" s="12" t="e">
        <f>VLOOKUP(O106, '[1]لیست محصولات 1402'!B:F,5,0)</f>
        <v>#N/A</v>
      </c>
      <c r="T106" s="14" t="e">
        <f>VLOOKUP(O106, '[1]لیست محصولات 1402'!B:G,6,0)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1402'!B:C,2,0)</f>
        <v>#N/A</v>
      </c>
      <c r="R107" s="9"/>
      <c r="S107" s="12" t="e">
        <f>VLOOKUP(O107, '[1]لیست محصولات 1402'!B:F,5,0)</f>
        <v>#N/A</v>
      </c>
      <c r="T107" s="14" t="e">
        <f>VLOOKUP(O107, '[1]لیست محصولات 1402'!B:G,6,0)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1402'!B:C,2,0)</f>
        <v>#N/A</v>
      </c>
      <c r="R108" s="9"/>
      <c r="S108" s="12" t="e">
        <f>VLOOKUP(O108, '[1]لیست محصولات 1402'!B:F,5,0)</f>
        <v>#N/A</v>
      </c>
      <c r="T108" s="14" t="e">
        <f>VLOOKUP(O108, '[1]لیست محصولات 1402'!B:G,6,0)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1402'!B:C,2,0)</f>
        <v>#N/A</v>
      </c>
      <c r="R109" s="9"/>
      <c r="S109" s="12" t="e">
        <f>VLOOKUP(O109, '[1]لیست محصولات 1402'!B:F,5,0)</f>
        <v>#N/A</v>
      </c>
      <c r="T109" s="14" t="e">
        <f>VLOOKUP(O109, '[1]لیست محصولات 1402'!B:G,6,0)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1402'!B:C,2,0)</f>
        <v>#N/A</v>
      </c>
      <c r="R110" s="9"/>
      <c r="S110" s="12" t="e">
        <f>VLOOKUP(O110, '[1]لیست محصولات 1402'!B:F,5,0)</f>
        <v>#N/A</v>
      </c>
      <c r="T110" s="14" t="e">
        <f>VLOOKUP(O110, '[1]لیست محصولات 1402'!B:G,6,0)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1402'!B:C,2,0)</f>
        <v>#N/A</v>
      </c>
      <c r="R111" s="9"/>
      <c r="S111" s="12" t="e">
        <f>VLOOKUP(O111, '[1]لیست محصولات 1402'!B:F,5,0)</f>
        <v>#N/A</v>
      </c>
      <c r="T111" s="14" t="e">
        <f>VLOOKUP(O111, '[1]لیست محصولات 1402'!B:G,6,0)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1402'!B:C,2,0)</f>
        <v>#N/A</v>
      </c>
      <c r="R112" s="9"/>
      <c r="S112" s="12" t="e">
        <f>VLOOKUP(O112, '[1]لیست محصولات 1402'!B:F,5,0)</f>
        <v>#N/A</v>
      </c>
      <c r="T112" s="14" t="e">
        <f>VLOOKUP(O112, '[1]لیست محصولات 1402'!B:G,6,0)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1402'!B:C,2,0)</f>
        <v>#N/A</v>
      </c>
      <c r="R113" s="9"/>
      <c r="S113" s="12" t="e">
        <f>VLOOKUP(O113, '[1]لیست محصولات 1402'!B:F,5,0)</f>
        <v>#N/A</v>
      </c>
      <c r="T113" s="14" t="e">
        <f>VLOOKUP(O113, '[1]لیست محصولات 1402'!B:G,6,0)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1402'!B:C,2,0)</f>
        <v>#N/A</v>
      </c>
      <c r="R114" s="9"/>
      <c r="S114" s="12" t="e">
        <f>VLOOKUP(O114, '[1]لیست محصولات 1402'!B:F,5,0)</f>
        <v>#N/A</v>
      </c>
      <c r="T114" s="14" t="e">
        <f>VLOOKUP(O114, '[1]لیست محصولات 1402'!B:G,6,0)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1402'!B:C,2,0)</f>
        <v>#N/A</v>
      </c>
      <c r="R115" s="9"/>
      <c r="S115" s="12" t="e">
        <f>VLOOKUP(O115, '[1]لیست محصولات 1402'!B:F,5,0)</f>
        <v>#N/A</v>
      </c>
      <c r="T115" s="14" t="e">
        <f>VLOOKUP(O115, '[1]لیست محصولات 1402'!B:G,6,0)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1402'!B:C,2,0)</f>
        <v>#N/A</v>
      </c>
      <c r="R116" s="9"/>
      <c r="S116" s="12" t="e">
        <f>VLOOKUP(O116, '[1]لیست محصولات 1402'!B:F,5,0)</f>
        <v>#N/A</v>
      </c>
      <c r="T116" s="14" t="e">
        <f>VLOOKUP(O116, '[1]لیست محصولات 1402'!B:G,6,0)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1402'!B:C,2,0)</f>
        <v>#N/A</v>
      </c>
      <c r="R117" s="9"/>
      <c r="S117" s="12" t="e">
        <f>VLOOKUP(O117, '[1]لیست محصولات 1402'!B:F,5,0)</f>
        <v>#N/A</v>
      </c>
      <c r="T117" s="14" t="e">
        <f>VLOOKUP(O117, '[1]لیست محصولات 1402'!B:G,6,0)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1402'!B:C,2,0)</f>
        <v>#N/A</v>
      </c>
      <c r="R118" s="9"/>
      <c r="S118" s="12" t="e">
        <f>VLOOKUP(O118, '[1]لیست محصولات 1402'!B:F,5,0)</f>
        <v>#N/A</v>
      </c>
      <c r="T118" s="14" t="e">
        <f>VLOOKUP(O118, '[1]لیست محصولات 1402'!B:G,6,0)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1402'!B:C,2,0)</f>
        <v>#N/A</v>
      </c>
      <c r="R119" s="9"/>
      <c r="S119" s="12" t="e">
        <f>VLOOKUP(O119, '[1]لیست محصولات 1402'!B:F,5,0)</f>
        <v>#N/A</v>
      </c>
      <c r="T119" s="14" t="e">
        <f>VLOOKUP(O119, '[1]لیست محصولات 1402'!B:G,6,0)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1402'!B:C,2,0)</f>
        <v>#N/A</v>
      </c>
      <c r="R120" s="9"/>
      <c r="S120" s="12" t="e">
        <f>VLOOKUP(O120, '[1]لیست محصولات 1402'!B:F,5,0)</f>
        <v>#N/A</v>
      </c>
      <c r="T120" s="14" t="e">
        <f>VLOOKUP(O120, '[1]لیست محصولات 1402'!B:G,6,0)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1402'!B:C,2,0)</f>
        <v>#N/A</v>
      </c>
      <c r="R121" s="9"/>
      <c r="S121" s="12" t="e">
        <f>VLOOKUP(O121, '[1]لیست محصولات 1402'!B:F,5,0)</f>
        <v>#N/A</v>
      </c>
      <c r="T121" s="14" t="e">
        <f>VLOOKUP(O121, '[1]لیست محصولات 1402'!B:G,6,0)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1402'!B:C,2,0)</f>
        <v>#N/A</v>
      </c>
      <c r="R122" s="9"/>
      <c r="S122" s="12" t="e">
        <f>VLOOKUP(O122, '[1]لیست محصولات 1402'!B:F,5,0)</f>
        <v>#N/A</v>
      </c>
      <c r="T122" s="14" t="e">
        <f>VLOOKUP(O122, '[1]لیست محصولات 1402'!B:G,6,0)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1402'!B:C,2,0)</f>
        <v>#N/A</v>
      </c>
      <c r="R123" s="9"/>
      <c r="S123" s="12" t="e">
        <f>VLOOKUP(O123, '[1]لیست محصولات 1402'!B:F,5,0)</f>
        <v>#N/A</v>
      </c>
      <c r="T123" s="14" t="e">
        <f>VLOOKUP(O123, '[1]لیست محصولات 1402'!B:G,6,0)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1402'!B:C,2,0)</f>
        <v>#N/A</v>
      </c>
      <c r="R124" s="9"/>
      <c r="S124" s="12" t="e">
        <f>VLOOKUP(O124, '[1]لیست محصولات 1402'!B:F,5,0)</f>
        <v>#N/A</v>
      </c>
      <c r="T124" s="14" t="e">
        <f>VLOOKUP(O124, '[1]لیست محصولات 1402'!B:G,6,0)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1402'!B:C,2,0)</f>
        <v>#N/A</v>
      </c>
      <c r="R125" s="9"/>
      <c r="S125" s="12" t="e">
        <f>VLOOKUP(O125, '[1]لیست محصولات 1402'!B:F,5,0)</f>
        <v>#N/A</v>
      </c>
      <c r="T125" s="14" t="e">
        <f>VLOOKUP(O125, '[1]لیست محصولات 1402'!B:G,6,0)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1402'!B:C,2,0)</f>
        <v>#N/A</v>
      </c>
      <c r="R126" s="9"/>
      <c r="S126" s="12" t="e">
        <f>VLOOKUP(O126, '[1]لیست محصولات 1402'!B:F,5,0)</f>
        <v>#N/A</v>
      </c>
      <c r="T126" s="14" t="e">
        <f>VLOOKUP(O126, '[1]لیست محصولات 1402'!B:G,6,0)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1402'!B:C,2,0)</f>
        <v>#N/A</v>
      </c>
      <c r="R127" s="9"/>
      <c r="S127" s="12" t="e">
        <f>VLOOKUP(O127, '[1]لیست محصولات 1402'!B:F,5,0)</f>
        <v>#N/A</v>
      </c>
      <c r="T127" s="14" t="e">
        <f>VLOOKUP(O127, '[1]لیست محصولات 1402'!B:G,6,0)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1402'!B:C,2,0)</f>
        <v>#N/A</v>
      </c>
      <c r="R128" s="9"/>
      <c r="S128" s="12" t="e">
        <f>VLOOKUP(O128, '[1]لیست محصولات 1402'!B:F,5,0)</f>
        <v>#N/A</v>
      </c>
      <c r="T128" s="14" t="e">
        <f>VLOOKUP(O128, '[1]لیست محصولات 1402'!B:G,6,0)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1402'!B:C,2,0)</f>
        <v>#N/A</v>
      </c>
      <c r="R129" s="9"/>
      <c r="S129" s="12" t="e">
        <f>VLOOKUP(O129, '[1]لیست محصولات 1402'!B:F,5,0)</f>
        <v>#N/A</v>
      </c>
      <c r="T129" s="14" t="e">
        <f>VLOOKUP(O129, '[1]لیست محصولات 1402'!B:G,6,0)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1402'!B:C,2,0)</f>
        <v>#N/A</v>
      </c>
      <c r="R130" s="9"/>
      <c r="S130" s="12" t="e">
        <f>VLOOKUP(O130, '[1]لیست محصولات 1402'!B:F,5,0)</f>
        <v>#N/A</v>
      </c>
      <c r="T130" s="14" t="e">
        <f>VLOOKUP(O130, '[1]لیست محصولات 1402'!B:G,6,0)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1402'!B:C,2,0)</f>
        <v>#N/A</v>
      </c>
      <c r="R131" s="9"/>
      <c r="S131" s="12" t="e">
        <f>VLOOKUP(O131, '[1]لیست محصولات 1402'!B:F,5,0)</f>
        <v>#N/A</v>
      </c>
      <c r="T131" s="14" t="e">
        <f>VLOOKUP(O131, '[1]لیست محصولات 1402'!B:G,6,0)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1402'!B:C,2,0)</f>
        <v>#N/A</v>
      </c>
      <c r="R132" s="9"/>
      <c r="S132" s="12" t="e">
        <f>VLOOKUP(O132, '[1]لیست محصولات 1402'!B:F,5,0)</f>
        <v>#N/A</v>
      </c>
      <c r="T132" s="14" t="e">
        <f>VLOOKUP(O132, '[1]لیست محصولات 1402'!B:G,6,0)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1402'!B:C,2,0)</f>
        <v>#N/A</v>
      </c>
      <c r="R133" s="9"/>
      <c r="S133" s="12" t="e">
        <f>VLOOKUP(O133, '[1]لیست محصولات 1402'!B:F,5,0)</f>
        <v>#N/A</v>
      </c>
      <c r="T133" s="14" t="e">
        <f>VLOOKUP(O133, '[1]لیست محصولات 1402'!B:G,6,0)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1402'!B:C,2,0)</f>
        <v>#N/A</v>
      </c>
      <c r="R134" s="9"/>
      <c r="S134" s="12" t="e">
        <f>VLOOKUP(O134, '[1]لیست محصولات 1402'!B:F,5,0)</f>
        <v>#N/A</v>
      </c>
      <c r="T134" s="14" t="e">
        <f>VLOOKUP(O134, '[1]لیست محصولات 1402'!B:G,6,0)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1402'!B:C,2,0)</f>
        <v>#N/A</v>
      </c>
      <c r="R135" s="9"/>
      <c r="S135" s="12" t="e">
        <f>VLOOKUP(O135, '[1]لیست محصولات 1402'!B:F,5,0)</f>
        <v>#N/A</v>
      </c>
      <c r="T135" s="14" t="e">
        <f>VLOOKUP(O135, '[1]لیست محصولات 1402'!B:G,6,0)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1402'!B:C,2,0)</f>
        <v>#N/A</v>
      </c>
      <c r="R136" s="9"/>
      <c r="S136" s="12" t="e">
        <f>VLOOKUP(O136, '[1]لیست محصولات 1402'!B:F,5,0)</f>
        <v>#N/A</v>
      </c>
      <c r="T136" s="14" t="e">
        <f>VLOOKUP(O136, '[1]لیست محصولات 1402'!B:G,6,0)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1402'!B:C,2,0)</f>
        <v>#N/A</v>
      </c>
      <c r="R137" s="9"/>
      <c r="S137" s="12" t="e">
        <f>VLOOKUP(O137, '[1]لیست محصولات 1402'!B:F,5,0)</f>
        <v>#N/A</v>
      </c>
      <c r="T137" s="14" t="e">
        <f>VLOOKUP(O137, '[1]لیست محصولات 1402'!B:G,6,0)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1402'!B:C,2,0)</f>
        <v>#N/A</v>
      </c>
      <c r="R138" s="9"/>
      <c r="S138" s="12" t="e">
        <f>VLOOKUP(O138, '[1]لیست محصولات 1402'!B:F,5,0)</f>
        <v>#N/A</v>
      </c>
      <c r="T138" s="14" t="e">
        <f>VLOOKUP(O138, '[1]لیست محصولات 1402'!B:G,6,0)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1402'!B:C,2,0)</f>
        <v>#N/A</v>
      </c>
      <c r="R139" s="9"/>
      <c r="S139" s="12" t="e">
        <f>VLOOKUP(O139, '[1]لیست محصولات 1402'!B:F,5,0)</f>
        <v>#N/A</v>
      </c>
      <c r="T139" s="14" t="e">
        <f>VLOOKUP(O139, '[1]لیست محصولات 1402'!B:G,6,0)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1402'!B:C,2,0)</f>
        <v>#N/A</v>
      </c>
      <c r="R140" s="9"/>
      <c r="S140" s="12" t="e">
        <f>VLOOKUP(O140, '[1]لیست محصولات 1402'!B:F,5,0)</f>
        <v>#N/A</v>
      </c>
      <c r="T140" s="14" t="e">
        <f>VLOOKUP(O140, '[1]لیست محصولات 1402'!B:G,6,0)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1402'!B:C,2,0)</f>
        <v>#N/A</v>
      </c>
      <c r="R141" s="9"/>
      <c r="S141" s="12" t="e">
        <f>VLOOKUP(O141, '[1]لیست محصولات 1402'!B:F,5,0)</f>
        <v>#N/A</v>
      </c>
      <c r="T141" s="14" t="e">
        <f>VLOOKUP(O141, '[1]لیست محصولات 1402'!B:G,6,0)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1402'!B:C,2,0)</f>
        <v>#N/A</v>
      </c>
      <c r="R142" s="9"/>
      <c r="S142" s="12" t="e">
        <f>VLOOKUP(O142, '[1]لیست محصولات 1402'!B:F,5,0)</f>
        <v>#N/A</v>
      </c>
      <c r="T142" s="14" t="e">
        <f>VLOOKUP(O142, '[1]لیست محصولات 1402'!B:G,6,0)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1402'!B:C,2,0)</f>
        <v>#N/A</v>
      </c>
      <c r="R143" s="9"/>
      <c r="S143" s="12" t="e">
        <f>VLOOKUP(O143, '[1]لیست محصولات 1402'!B:F,5,0)</f>
        <v>#N/A</v>
      </c>
      <c r="T143" s="14" t="e">
        <f>VLOOKUP(O143, '[1]لیست محصولات 1402'!B:G,6,0)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1402'!B:C,2,0)</f>
        <v>#N/A</v>
      </c>
      <c r="R144" s="9"/>
      <c r="S144" s="12" t="e">
        <f>VLOOKUP(O144, '[1]لیست محصولات 1402'!B:F,5,0)</f>
        <v>#N/A</v>
      </c>
      <c r="T144" s="14" t="e">
        <f>VLOOKUP(O144, '[1]لیست محصولات 1402'!B:G,6,0)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1402'!B:C,2,0)</f>
        <v>#N/A</v>
      </c>
      <c r="R145" s="9"/>
      <c r="S145" s="12" t="e">
        <f>VLOOKUP(O145, '[1]لیست محصولات 1402'!B:F,5,0)</f>
        <v>#N/A</v>
      </c>
      <c r="T145" s="14" t="e">
        <f>VLOOKUP(O145, '[1]لیست محصولات 1402'!B:G,6,0)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1402'!B:C,2,0)</f>
        <v>#N/A</v>
      </c>
      <c r="R146" s="9"/>
      <c r="S146" s="12" t="e">
        <f>VLOOKUP(O146, '[1]لیست محصولات 1402'!B:F,5,0)</f>
        <v>#N/A</v>
      </c>
      <c r="T146" s="14" t="e">
        <f>VLOOKUP(O146, '[1]لیست محصولات 1402'!B:G,6,0)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1402'!B:C,2,0)</f>
        <v>#N/A</v>
      </c>
      <c r="R147" s="9"/>
      <c r="S147" s="12" t="e">
        <f>VLOOKUP(O147, '[1]لیست محصولات 1402'!B:F,5,0)</f>
        <v>#N/A</v>
      </c>
      <c r="T147" s="14" t="e">
        <f>VLOOKUP(O147, '[1]لیست محصولات 1402'!B:G,6,0)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1402'!B:C,2,0)</f>
        <v>#N/A</v>
      </c>
      <c r="R148" s="9"/>
      <c r="S148" s="12" t="e">
        <f>VLOOKUP(O148, '[1]لیست محصولات 1402'!B:F,5,0)</f>
        <v>#N/A</v>
      </c>
      <c r="T148" s="14" t="e">
        <f>VLOOKUP(O148, '[1]لیست محصولات 1402'!B:G,6,0)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1402'!B:C,2,0)</f>
        <v>#N/A</v>
      </c>
      <c r="R149" s="9"/>
      <c r="S149" s="12" t="e">
        <f>VLOOKUP(O149, '[1]لیست محصولات 1402'!B:F,5,0)</f>
        <v>#N/A</v>
      </c>
      <c r="T149" s="14" t="e">
        <f>VLOOKUP(O149, '[1]لیست محصولات 1402'!B:G,6,0)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1402'!B:C,2,0)</f>
        <v>#N/A</v>
      </c>
      <c r="R150" s="9"/>
      <c r="S150" s="12" t="e">
        <f>VLOOKUP(O150, '[1]لیست محصولات 1402'!B:F,5,0)</f>
        <v>#N/A</v>
      </c>
      <c r="T150" s="14" t="e">
        <f>VLOOKUP(O150, '[1]لیست محصولات 1402'!B:G,6,0)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1402'!B:C,2,0)</f>
        <v>#N/A</v>
      </c>
      <c r="R151" s="9"/>
      <c r="S151" s="12" t="e">
        <f>VLOOKUP(O151, '[1]لیست محصولات 1402'!B:F,5,0)</f>
        <v>#N/A</v>
      </c>
      <c r="T151" s="14" t="e">
        <f>VLOOKUP(O151, '[1]لیست محصولات 1402'!B:G,6,0)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1402'!B:C,2,0)</f>
        <v>#N/A</v>
      </c>
      <c r="R152" s="9"/>
      <c r="S152" s="12" t="e">
        <f>VLOOKUP(O152, '[1]لیست محصولات 1402'!B:F,5,0)</f>
        <v>#N/A</v>
      </c>
      <c r="T152" s="14" t="e">
        <f>VLOOKUP(O152, '[1]لیست محصولات 1402'!B:G,6,0)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1402'!B:C,2,0)</f>
        <v>#N/A</v>
      </c>
      <c r="R153" s="9"/>
      <c r="S153" s="12" t="e">
        <f>VLOOKUP(O153, '[1]لیست محصولات 1402'!B:F,5,0)</f>
        <v>#N/A</v>
      </c>
      <c r="T153" s="14" t="e">
        <f>VLOOKUP(O153, '[1]لیست محصولات 1402'!B:G,6,0)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1402'!B:C,2,0)</f>
        <v>#N/A</v>
      </c>
      <c r="R154" s="9"/>
      <c r="S154" s="12" t="e">
        <f>VLOOKUP(O154, '[1]لیست محصولات 1402'!B:F,5,0)</f>
        <v>#N/A</v>
      </c>
      <c r="T154" s="14" t="e">
        <f>VLOOKUP(O154, '[1]لیست محصولات 1402'!B:G,6,0)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1402'!B:C,2,0)</f>
        <v>#N/A</v>
      </c>
      <c r="R155" s="9"/>
      <c r="S155" s="12" t="e">
        <f>VLOOKUP(O155, '[1]لیست محصولات 1402'!B:F,5,0)</f>
        <v>#N/A</v>
      </c>
      <c r="T155" s="14" t="e">
        <f>VLOOKUP(O155, '[1]لیست محصولات 1402'!B:G,6,0)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1402'!B:C,2,0)</f>
        <v>#N/A</v>
      </c>
      <c r="R156" s="9"/>
      <c r="S156" s="12" t="e">
        <f>VLOOKUP(O156, '[1]لیست محصولات 1402'!B:F,5,0)</f>
        <v>#N/A</v>
      </c>
      <c r="T156" s="14" t="e">
        <f>VLOOKUP(O156, '[1]لیست محصولات 1402'!B:G,6,0)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1402'!B:C,2,0)</f>
        <v>#N/A</v>
      </c>
      <c r="R157" s="9"/>
      <c r="S157" s="12" t="e">
        <f>VLOOKUP(O157, '[1]لیست محصولات 1402'!B:F,5,0)</f>
        <v>#N/A</v>
      </c>
      <c r="T157" s="14" t="e">
        <f>VLOOKUP(O157, '[1]لیست محصولات 1402'!B:G,6,0)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1402'!B:C,2,0)</f>
        <v>#N/A</v>
      </c>
      <c r="R158" s="9"/>
      <c r="S158" s="12" t="e">
        <f>VLOOKUP(O158, '[1]لیست محصولات 1402'!B:F,5,0)</f>
        <v>#N/A</v>
      </c>
      <c r="T158" s="14" t="e">
        <f>VLOOKUP(O158, '[1]لیست محصولات 1402'!B:G,6,0)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1402'!B:C,2,0)</f>
        <v>#N/A</v>
      </c>
      <c r="R159" s="9"/>
      <c r="S159" s="12" t="e">
        <f>VLOOKUP(O159, '[1]لیست محصولات 1402'!B:F,5,0)</f>
        <v>#N/A</v>
      </c>
      <c r="T159" s="14" t="e">
        <f>VLOOKUP(O159, '[1]لیست محصولات 1402'!B:G,6,0)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1402'!B:C,2,0)</f>
        <v>#N/A</v>
      </c>
      <c r="R160" s="9"/>
      <c r="S160" s="12" t="e">
        <f>VLOOKUP(O160, '[1]لیست محصولات 1402'!B:F,5,0)</f>
        <v>#N/A</v>
      </c>
      <c r="T160" s="14" t="e">
        <f>VLOOKUP(O160, '[1]لیست محصولات 1402'!B:G,6,0)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1402'!B:C,2,0)</f>
        <v>#N/A</v>
      </c>
      <c r="R161" s="9"/>
      <c r="S161" s="12" t="e">
        <f>VLOOKUP(O161, '[1]لیست محصولات 1402'!B:F,5,0)</f>
        <v>#N/A</v>
      </c>
      <c r="T161" s="14" t="e">
        <f>VLOOKUP(O161, '[1]لیست محصولات 1402'!B:G,6,0)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1402'!B:C,2,0)</f>
        <v>#N/A</v>
      </c>
      <c r="R162" s="9"/>
      <c r="S162" s="12" t="e">
        <f>VLOOKUP(O162, '[1]لیست محصولات 1402'!B:F,5,0)</f>
        <v>#N/A</v>
      </c>
      <c r="T162" s="14" t="e">
        <f>VLOOKUP(O162, '[1]لیست محصولات 1402'!B:G,6,0)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1402'!B:C,2,0)</f>
        <v>#N/A</v>
      </c>
      <c r="R163" s="9"/>
      <c r="S163" s="12" t="e">
        <f>VLOOKUP(O163, '[1]لیست محصولات 1402'!B:F,5,0)</f>
        <v>#N/A</v>
      </c>
      <c r="T163" s="14" t="e">
        <f>VLOOKUP(O163, '[1]لیست محصولات 1402'!B:G,6,0)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1402'!B:C,2,0)</f>
        <v>#N/A</v>
      </c>
      <c r="R164" s="9"/>
      <c r="S164" s="12" t="e">
        <f>VLOOKUP(O164, '[1]لیست محصولات 1402'!B:F,5,0)</f>
        <v>#N/A</v>
      </c>
      <c r="T164" s="14" t="e">
        <f>VLOOKUP(O164, '[1]لیست محصولات 1402'!B:G,6,0)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1402'!B:C,2,0)</f>
        <v>#N/A</v>
      </c>
      <c r="R165" s="9"/>
      <c r="S165" s="12" t="e">
        <f>VLOOKUP(O165, '[1]لیست محصولات 1402'!B:F,5,0)</f>
        <v>#N/A</v>
      </c>
      <c r="T165" s="14" t="e">
        <f>VLOOKUP(O165, '[1]لیست محصولات 1402'!B:G,6,0)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1402'!B:C,2,0)</f>
        <v>#N/A</v>
      </c>
      <c r="R166" s="9"/>
      <c r="S166" s="12" t="e">
        <f>VLOOKUP(O166, '[1]لیست محصولات 1402'!B:F,5,0)</f>
        <v>#N/A</v>
      </c>
      <c r="T166" s="14" t="e">
        <f>VLOOKUP(O166, '[1]لیست محصولات 1402'!B:G,6,0)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1402'!B:C,2,0)</f>
        <v>#N/A</v>
      </c>
      <c r="R167" s="9"/>
      <c r="S167" s="12" t="e">
        <f>VLOOKUP(O167, '[1]لیست محصولات 1402'!B:F,5,0)</f>
        <v>#N/A</v>
      </c>
      <c r="T167" s="14" t="e">
        <f>VLOOKUP(O167, '[1]لیست محصولات 1402'!B:G,6,0)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1402'!B:C,2,0)</f>
        <v>#N/A</v>
      </c>
      <c r="R168" s="9"/>
      <c r="S168" s="12" t="e">
        <f>VLOOKUP(O168, '[1]لیست محصولات 1402'!B:F,5,0)</f>
        <v>#N/A</v>
      </c>
      <c r="T168" s="14" t="e">
        <f>VLOOKUP(O168, '[1]لیست محصولات 1402'!B:G,6,0)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1402'!B:C,2,0)</f>
        <v>#N/A</v>
      </c>
      <c r="R169" s="9"/>
      <c r="S169" s="12" t="e">
        <f>VLOOKUP(O169, '[1]لیست محصولات 1402'!B:F,5,0)</f>
        <v>#N/A</v>
      </c>
      <c r="T169" s="14" t="e">
        <f>VLOOKUP(O169, '[1]لیست محصولات 1402'!B:G,6,0)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1402'!B:C,2,0)</f>
        <v>#N/A</v>
      </c>
      <c r="R170" s="9"/>
      <c r="S170" s="12" t="e">
        <f>VLOOKUP(O170, '[1]لیست محصولات 1402'!B:F,5,0)</f>
        <v>#N/A</v>
      </c>
      <c r="T170" s="14" t="e">
        <f>VLOOKUP(O170, '[1]لیست محصولات 1402'!B:G,6,0)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1402'!B:C,2,0)</f>
        <v>#N/A</v>
      </c>
      <c r="R171" s="9"/>
      <c r="S171" s="12" t="e">
        <f>VLOOKUP(O171, '[1]لیست محصولات 1402'!B:F,5,0)</f>
        <v>#N/A</v>
      </c>
      <c r="T171" s="14" t="e">
        <f>VLOOKUP(O171, '[1]لیست محصولات 1402'!B:G,6,0)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1402'!B:C,2,0)</f>
        <v>#N/A</v>
      </c>
      <c r="R172" s="9"/>
      <c r="S172" s="12" t="e">
        <f>VLOOKUP(O172, '[1]لیست محصولات 1402'!B:F,5,0)</f>
        <v>#N/A</v>
      </c>
      <c r="T172" s="14" t="e">
        <f>VLOOKUP(O172, '[1]لیست محصولات 1402'!B:G,6,0)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1402'!B:C,2,0)</f>
        <v>#N/A</v>
      </c>
      <c r="R173" s="9"/>
      <c r="S173" s="12" t="e">
        <f>VLOOKUP(O173, '[1]لیست محصولات 1402'!B:F,5,0)</f>
        <v>#N/A</v>
      </c>
      <c r="T173" s="14" t="e">
        <f>VLOOKUP(O173, '[1]لیست محصولات 1402'!B:G,6,0)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1402'!B:C,2,0)</f>
        <v>#N/A</v>
      </c>
      <c r="R174" s="9"/>
      <c r="S174" s="12" t="e">
        <f>VLOOKUP(O174, '[1]لیست محصولات 1402'!B:F,5,0)</f>
        <v>#N/A</v>
      </c>
      <c r="T174" s="14" t="e">
        <f>VLOOKUP(O174, '[1]لیست محصولات 1402'!B:G,6,0)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1402'!B:C,2,0)</f>
        <v>#N/A</v>
      </c>
      <c r="R175" s="9"/>
      <c r="S175" s="12" t="e">
        <f>VLOOKUP(O175, '[1]لیست محصولات 1402'!B:F,5,0)</f>
        <v>#N/A</v>
      </c>
      <c r="T175" s="14" t="e">
        <f>VLOOKUP(O175, '[1]لیست محصولات 1402'!B:G,6,0)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1402'!B:C,2,0)</f>
        <v>#N/A</v>
      </c>
      <c r="R176" s="9"/>
      <c r="S176" s="12" t="e">
        <f>VLOOKUP(O176, '[1]لیست محصولات 1402'!B:F,5,0)</f>
        <v>#N/A</v>
      </c>
      <c r="T176" s="14" t="e">
        <f>VLOOKUP(O176, '[1]لیست محصولات 1402'!B:G,6,0)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1402'!B:C,2,0)</f>
        <v>#N/A</v>
      </c>
      <c r="R177" s="9"/>
      <c r="S177" s="12" t="e">
        <f>VLOOKUP(O177, '[1]لیست محصولات 1402'!B:F,5,0)</f>
        <v>#N/A</v>
      </c>
      <c r="T177" s="14" t="e">
        <f>VLOOKUP(O177, '[1]لیست محصولات 1402'!B:G,6,0)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1402'!B:C,2,0)</f>
        <v>#N/A</v>
      </c>
      <c r="R178" s="9"/>
      <c r="S178" s="12" t="e">
        <f>VLOOKUP(O178, '[1]لیست محصولات 1402'!B:F,5,0)</f>
        <v>#N/A</v>
      </c>
      <c r="T178" s="14" t="e">
        <f>VLOOKUP(O178, '[1]لیست محصولات 1402'!B:G,6,0)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1402'!B:C,2,0)</f>
        <v>#N/A</v>
      </c>
      <c r="R179" s="9"/>
      <c r="S179" s="12" t="e">
        <f>VLOOKUP(O179, '[1]لیست محصولات 1402'!B:F,5,0)</f>
        <v>#N/A</v>
      </c>
      <c r="T179" s="14" t="e">
        <f>VLOOKUP(O179, '[1]لیست محصولات 1402'!B:G,6,0)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1402'!B:C,2,0)</f>
        <v>#N/A</v>
      </c>
      <c r="R180" s="9"/>
      <c r="S180" s="12" t="e">
        <f>VLOOKUP(O180, '[1]لیست محصولات 1402'!B:F,5,0)</f>
        <v>#N/A</v>
      </c>
      <c r="T180" s="14" t="e">
        <f>VLOOKUP(O180, '[1]لیست محصولات 1402'!B:G,6,0)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1402'!B:C,2,0)</f>
        <v>#N/A</v>
      </c>
      <c r="R181" s="9"/>
      <c r="S181" s="12" t="e">
        <f>VLOOKUP(O181, '[1]لیست محصولات 1402'!B:F,5,0)</f>
        <v>#N/A</v>
      </c>
      <c r="T181" s="14" t="e">
        <f>VLOOKUP(O181, '[1]لیست محصولات 1402'!B:G,6,0)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1402'!B:C,2,0)</f>
        <v>#N/A</v>
      </c>
      <c r="R182" s="9"/>
      <c r="S182" s="12" t="e">
        <f>VLOOKUP(O182, '[1]لیست محصولات 1402'!B:F,5,0)</f>
        <v>#N/A</v>
      </c>
      <c r="T182" s="14" t="e">
        <f>VLOOKUP(O182, '[1]لیست محصولات 1402'!B:G,6,0)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1402'!B:C,2,0)</f>
        <v>#N/A</v>
      </c>
      <c r="R183" s="9"/>
      <c r="S183" s="12" t="e">
        <f>VLOOKUP(O183, '[1]لیست محصولات 1402'!B:F,5,0)</f>
        <v>#N/A</v>
      </c>
      <c r="T183" s="14" t="e">
        <f>VLOOKUP(O183, '[1]لیست محصولات 1402'!B:G,6,0)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1402'!B:C,2,0)</f>
        <v>#N/A</v>
      </c>
      <c r="R184" s="9"/>
      <c r="S184" s="12" t="e">
        <f>VLOOKUP(O184, '[1]لیست محصولات 1402'!B:F,5,0)</f>
        <v>#N/A</v>
      </c>
      <c r="T184" s="14" t="e">
        <f>VLOOKUP(O184, '[1]لیست محصولات 1402'!B:G,6,0)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1402'!B:C,2,0)</f>
        <v>#N/A</v>
      </c>
      <c r="R185" s="9"/>
      <c r="S185" s="12" t="e">
        <f>VLOOKUP(O185, '[1]لیست محصولات 1402'!B:F,5,0)</f>
        <v>#N/A</v>
      </c>
      <c r="T185" s="14" t="e">
        <f>VLOOKUP(O185, '[1]لیست محصولات 1402'!B:G,6,0)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1402'!B:C,2,0)</f>
        <v>#N/A</v>
      </c>
      <c r="R186" s="9"/>
      <c r="S186" s="12" t="e">
        <f>VLOOKUP(O186, '[1]لیست محصولات 1402'!B:F,5,0)</f>
        <v>#N/A</v>
      </c>
      <c r="T186" s="14" t="e">
        <f>VLOOKUP(O186, '[1]لیست محصولات 1402'!B:G,6,0)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1402'!B:C,2,0)</f>
        <v>#N/A</v>
      </c>
      <c r="R187" s="9"/>
      <c r="S187" s="12" t="e">
        <f>VLOOKUP(O187, '[1]لیست محصولات 1402'!B:F,5,0)</f>
        <v>#N/A</v>
      </c>
      <c r="T187" s="14" t="e">
        <f>VLOOKUP(O187, '[1]لیست محصولات 1402'!B:G,6,0)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1402'!B:C,2,0)</f>
        <v>#N/A</v>
      </c>
      <c r="R188" s="9"/>
      <c r="S188" s="12" t="e">
        <f>VLOOKUP(O188, '[1]لیست محصولات 1402'!B:F,5,0)</f>
        <v>#N/A</v>
      </c>
      <c r="T188" s="14" t="e">
        <f>VLOOKUP(O188, '[1]لیست محصولات 1402'!B:G,6,0)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1402'!B:C,2,0)</f>
        <v>#N/A</v>
      </c>
      <c r="R189" s="9"/>
      <c r="S189" s="12" t="e">
        <f>VLOOKUP(O189, '[1]لیست محصولات 1402'!B:F,5,0)</f>
        <v>#N/A</v>
      </c>
      <c r="T189" s="14" t="e">
        <f>VLOOKUP(O189, '[1]لیست محصولات 1402'!B:G,6,0)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1402'!B:C,2,0)</f>
        <v>#N/A</v>
      </c>
      <c r="R190" s="9"/>
      <c r="S190" s="12" t="e">
        <f>VLOOKUP(O190, '[1]لیست محصولات 1402'!B:F,5,0)</f>
        <v>#N/A</v>
      </c>
      <c r="T190" s="14" t="e">
        <f>VLOOKUP(O190, '[1]لیست محصولات 1402'!B:G,6,0)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1402'!B:C,2,0)</f>
        <v>#N/A</v>
      </c>
      <c r="R191" s="9"/>
      <c r="S191" s="12" t="e">
        <f>VLOOKUP(O191, '[1]لیست محصولات 1402'!B:F,5,0)</f>
        <v>#N/A</v>
      </c>
      <c r="T191" s="14" t="e">
        <f>VLOOKUP(O191, '[1]لیست محصولات 1402'!B:G,6,0)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1402'!B:C,2,0)</f>
        <v>#N/A</v>
      </c>
      <c r="R192" s="9"/>
      <c r="S192" s="12" t="e">
        <f>VLOOKUP(O192, '[1]لیست محصولات 1402'!B:F,5,0)</f>
        <v>#N/A</v>
      </c>
      <c r="T192" s="14" t="e">
        <f>VLOOKUP(O192, '[1]لیست محصولات 1402'!B:G,6,0)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1402'!B:C,2,0)</f>
        <v>#N/A</v>
      </c>
      <c r="R193" s="9"/>
      <c r="S193" s="12" t="e">
        <f>VLOOKUP(O193, '[1]لیست محصولات 1402'!B:F,5,0)</f>
        <v>#N/A</v>
      </c>
      <c r="T193" s="14" t="e">
        <f>VLOOKUP(O193, '[1]لیست محصولات 1402'!B:G,6,0)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1402'!B:C,2,0)</f>
        <v>#N/A</v>
      </c>
      <c r="R194" s="9"/>
      <c r="S194" s="12" t="e">
        <f>VLOOKUP(O194, '[1]لیست محصولات 1402'!B:F,5,0)</f>
        <v>#N/A</v>
      </c>
      <c r="T194" s="14" t="e">
        <f>VLOOKUP(O194, '[1]لیست محصولات 1402'!B:G,6,0)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1402'!B:C,2,0)</f>
        <v>#N/A</v>
      </c>
      <c r="R195" s="9"/>
      <c r="S195" s="12" t="e">
        <f>VLOOKUP(O195, '[1]لیست محصولات 1402'!B:F,5,0)</f>
        <v>#N/A</v>
      </c>
      <c r="T195" s="14" t="e">
        <f>VLOOKUP(O195, '[1]لیست محصولات 1402'!B:G,6,0)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1402'!B:C,2,0)</f>
        <v>#N/A</v>
      </c>
      <c r="R196" s="9"/>
      <c r="S196" s="12" t="e">
        <f>VLOOKUP(O196, '[1]لیست محصولات 1402'!B:F,5,0)</f>
        <v>#N/A</v>
      </c>
      <c r="T196" s="14" t="e">
        <f>VLOOKUP(O196, '[1]لیست محصولات 1402'!B:G,6,0)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1402'!B:C,2,0)</f>
        <v>#N/A</v>
      </c>
      <c r="R197" s="9"/>
      <c r="S197" s="12" t="e">
        <f>VLOOKUP(O197, '[1]لیست محصولات 1402'!B:F,5,0)</f>
        <v>#N/A</v>
      </c>
      <c r="T197" s="14" t="e">
        <f>VLOOKUP(O197, '[1]لیست محصولات 1402'!B:G,6,0)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1402'!B:C,2,0)</f>
        <v>#N/A</v>
      </c>
      <c r="R198" s="9"/>
      <c r="S198" s="12" t="e">
        <f>VLOOKUP(O198, '[1]لیست محصولات 1402'!B:F,5,0)</f>
        <v>#N/A</v>
      </c>
      <c r="T198" s="14" t="e">
        <f>VLOOKUP(O198, '[1]لیست محصولات 1402'!B:G,6,0)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1402'!B:C,2,0)</f>
        <v>#N/A</v>
      </c>
      <c r="R199" s="9"/>
      <c r="S199" s="12" t="e">
        <f>VLOOKUP(O199, '[1]لیست محصولات 1402'!B:F,5,0)</f>
        <v>#N/A</v>
      </c>
      <c r="T199" s="14" t="e">
        <f>VLOOKUP(O199, '[1]لیست محصولات 1402'!B:G,6,0)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1402'!B:C,2,0)</f>
        <v>#N/A</v>
      </c>
      <c r="R200" s="9"/>
      <c r="S200" s="12" t="e">
        <f>VLOOKUP(O200, '[1]لیست محصولات 1402'!B:F,5,0)</f>
        <v>#N/A</v>
      </c>
      <c r="T200" s="14" t="e">
        <f>VLOOKUP(O200, '[1]لیست محصولات 1402'!B:G,6,0)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8</v>
      </c>
      <c r="AI240" s="56">
        <f t="shared" si="19"/>
        <v>0</v>
      </c>
      <c r="AJ240" s="57">
        <f>AH240-AI240</f>
        <v>8</v>
      </c>
      <c r="AK240" s="58">
        <f t="shared" si="23"/>
        <v>1.2</v>
      </c>
      <c r="AL240" s="59">
        <f>AO240+AQ240-[2]Sheet1!$AH241</f>
        <v>0</v>
      </c>
      <c r="AM240" s="59">
        <f t="shared" si="25"/>
        <v>-8</v>
      </c>
      <c r="AN240" s="58">
        <f t="shared" si="21"/>
        <v>0</v>
      </c>
      <c r="AO240" s="59"/>
      <c r="AP240" s="58">
        <f t="shared" si="22"/>
        <v>-1.2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19</v>
      </c>
      <c r="AI241" s="56">
        <f t="shared" si="19"/>
        <v>0</v>
      </c>
      <c r="AJ241" s="57">
        <f t="shared" ref="AJ241:AJ264" si="27">AH241-AI241</f>
        <v>19</v>
      </c>
      <c r="AK241" s="58">
        <f>AH241*AG241/1000</f>
        <v>14.25</v>
      </c>
      <c r="AL241" s="59">
        <f>AO241+AQ241-[2]Sheet1!$AH242</f>
        <v>0</v>
      </c>
      <c r="AM241" s="59">
        <f t="shared" si="25"/>
        <v>-19</v>
      </c>
      <c r="AN241" s="58">
        <f t="shared" si="21"/>
        <v>0</v>
      </c>
      <c r="AO241" s="59"/>
      <c r="AP241" s="58">
        <f t="shared" si="22"/>
        <v>-14.25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3</v>
      </c>
      <c r="AI242" s="56">
        <f t="shared" si="19"/>
        <v>0</v>
      </c>
      <c r="AJ242" s="57">
        <f t="shared" si="27"/>
        <v>3</v>
      </c>
      <c r="AK242" s="58">
        <f t="shared" ref="AK242:AK267" si="28">AH242*AG242/1000</f>
        <v>12</v>
      </c>
      <c r="AL242" s="59">
        <f>AO242+AQ242-[2]Sheet1!$AH243</f>
        <v>0</v>
      </c>
      <c r="AM242" s="59">
        <f t="shared" si="25"/>
        <v>-3</v>
      </c>
      <c r="AN242" s="58">
        <f t="shared" si="21"/>
        <v>0</v>
      </c>
      <c r="AO242" s="59"/>
      <c r="AP242" s="58">
        <f t="shared" si="22"/>
        <v>-12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5</v>
      </c>
      <c r="AI251" s="56">
        <f t="shared" si="19"/>
        <v>0</v>
      </c>
      <c r="AJ251" s="57">
        <f t="shared" si="27"/>
        <v>5</v>
      </c>
      <c r="AK251" s="58">
        <f t="shared" si="28"/>
        <v>0.75</v>
      </c>
      <c r="AL251" s="59">
        <f>AO251+AQ251-[2]Sheet1!$AH252</f>
        <v>0</v>
      </c>
      <c r="AM251" s="59">
        <f t="shared" si="25"/>
        <v>-5</v>
      </c>
      <c r="AN251" s="58">
        <f t="shared" si="21"/>
        <v>0</v>
      </c>
      <c r="AO251" s="59"/>
      <c r="AP251" s="58">
        <f t="shared" si="22"/>
        <v>-0.75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7</v>
      </c>
      <c r="AI252" s="56">
        <f t="shared" si="19"/>
        <v>0</v>
      </c>
      <c r="AJ252" s="57">
        <f t="shared" si="27"/>
        <v>7</v>
      </c>
      <c r="AK252" s="58">
        <f t="shared" si="28"/>
        <v>5.25</v>
      </c>
      <c r="AL252" s="59">
        <f>AO252+AQ252-[2]Sheet1!$AH253</f>
        <v>0</v>
      </c>
      <c r="AM252" s="59">
        <f t="shared" si="25"/>
        <v>-7</v>
      </c>
      <c r="AN252" s="58">
        <f t="shared" si="21"/>
        <v>0</v>
      </c>
      <c r="AO252" s="59"/>
      <c r="AP252" s="58">
        <f t="shared" si="22"/>
        <v>-5.25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8</v>
      </c>
      <c r="AI253" s="56">
        <f t="shared" si="19"/>
        <v>0</v>
      </c>
      <c r="AJ253" s="57">
        <f t="shared" si="27"/>
        <v>8</v>
      </c>
      <c r="AK253" s="58">
        <f t="shared" si="28"/>
        <v>1.2</v>
      </c>
      <c r="AL253" s="59">
        <f>AO253+AQ253-[2]Sheet1!$AH254</f>
        <v>0</v>
      </c>
      <c r="AM253" s="59">
        <f t="shared" si="25"/>
        <v>-8</v>
      </c>
      <c r="AN253" s="58">
        <f t="shared" si="21"/>
        <v>0</v>
      </c>
      <c r="AO253" s="59"/>
      <c r="AP253" s="58">
        <f t="shared" si="22"/>
        <v>-1.2</v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3</v>
      </c>
      <c r="AI254" s="56">
        <f t="shared" si="19"/>
        <v>0</v>
      </c>
      <c r="AJ254" s="57">
        <f t="shared" si="27"/>
        <v>3</v>
      </c>
      <c r="AK254" s="58">
        <f t="shared" si="28"/>
        <v>2.25</v>
      </c>
      <c r="AL254" s="59">
        <f>AO254+AQ254-[2]Sheet1!$AH255</f>
        <v>0</v>
      </c>
      <c r="AM254" s="59">
        <f t="shared" si="25"/>
        <v>-3</v>
      </c>
      <c r="AN254" s="58">
        <f t="shared" si="21"/>
        <v>0</v>
      </c>
      <c r="AO254" s="59"/>
      <c r="AP254" s="58">
        <f t="shared" si="22"/>
        <v>-2.25</v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11</v>
      </c>
      <c r="AI259" s="56">
        <f t="shared" si="19"/>
        <v>0</v>
      </c>
      <c r="AJ259" s="57">
        <f t="shared" si="27"/>
        <v>11</v>
      </c>
      <c r="AK259" s="58">
        <f t="shared" si="28"/>
        <v>1.65</v>
      </c>
      <c r="AL259" s="59">
        <f>AO259+AQ259-[2]Sheet1!$AH260</f>
        <v>0</v>
      </c>
      <c r="AM259" s="59">
        <f t="shared" si="25"/>
        <v>-11</v>
      </c>
      <c r="AN259" s="58">
        <f t="shared" si="21"/>
        <v>0</v>
      </c>
      <c r="AO259" s="59"/>
      <c r="AP259" s="58">
        <f t="shared" si="22"/>
        <v>-1.65</v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1</v>
      </c>
      <c r="AI260" s="56">
        <f t="shared" si="19"/>
        <v>0</v>
      </c>
      <c r="AJ260" s="57">
        <f t="shared" si="27"/>
        <v>1</v>
      </c>
      <c r="AK260" s="58">
        <f t="shared" si="28"/>
        <v>0.75</v>
      </c>
      <c r="AL260" s="59">
        <f>AO260+AQ260-[2]Sheet1!$AH261</f>
        <v>0</v>
      </c>
      <c r="AM260" s="59">
        <f t="shared" si="25"/>
        <v>-1</v>
      </c>
      <c r="AN260" s="58">
        <f t="shared" si="21"/>
        <v>0</v>
      </c>
      <c r="AO260" s="59"/>
      <c r="AP260" s="58">
        <f t="shared" si="22"/>
        <v>-0.75</v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3</v>
      </c>
      <c r="AI261" s="56">
        <f t="shared" si="19"/>
        <v>0</v>
      </c>
      <c r="AJ261" s="57">
        <f t="shared" si="27"/>
        <v>3</v>
      </c>
      <c r="AK261" s="58">
        <f t="shared" si="28"/>
        <v>12</v>
      </c>
      <c r="AL261" s="59">
        <f>AO261+AQ261-[2]Sheet1!$AH262</f>
        <v>0</v>
      </c>
      <c r="AM261" s="59">
        <f t="shared" si="25"/>
        <v>-3</v>
      </c>
      <c r="AN261" s="58">
        <f t="shared" si="21"/>
        <v>0</v>
      </c>
      <c r="AO261" s="59"/>
      <c r="AP261" s="58">
        <f t="shared" si="22"/>
        <v>-12</v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68">
    <mergeCell ref="G59:G61"/>
    <mergeCell ref="AA59:AA61"/>
    <mergeCell ref="AB59:AB61"/>
    <mergeCell ref="AC59:AC61"/>
    <mergeCell ref="AD59:AD61"/>
    <mergeCell ref="N59:N61"/>
    <mergeCell ref="M59:M61"/>
    <mergeCell ref="L59:L61"/>
    <mergeCell ref="I59:I61"/>
    <mergeCell ref="H59:H61"/>
    <mergeCell ref="G53:G55"/>
    <mergeCell ref="AD48:AD49"/>
    <mergeCell ref="AC48:AC49"/>
    <mergeCell ref="AB48:AB49"/>
    <mergeCell ref="AA48:AA49"/>
    <mergeCell ref="N53:N55"/>
    <mergeCell ref="AD53:AD55"/>
    <mergeCell ref="AC53:AC55"/>
    <mergeCell ref="AB53:AB55"/>
    <mergeCell ref="AA53:AA55"/>
    <mergeCell ref="N48:N49"/>
    <mergeCell ref="M48:M49"/>
    <mergeCell ref="L48:L49"/>
    <mergeCell ref="I48:I49"/>
    <mergeCell ref="H48:H49"/>
    <mergeCell ref="G48:G49"/>
    <mergeCell ref="I46:I47"/>
    <mergeCell ref="H46:H47"/>
    <mergeCell ref="AC46:AC47"/>
    <mergeCell ref="AD46:AD47"/>
    <mergeCell ref="AE46:AE47"/>
    <mergeCell ref="AB46:AB47"/>
    <mergeCell ref="AA46:AA47"/>
    <mergeCell ref="M53:M55"/>
    <mergeCell ref="L53:L55"/>
    <mergeCell ref="I53:I55"/>
    <mergeCell ref="H53:H55"/>
    <mergeCell ref="G46:G47"/>
    <mergeCell ref="G41:G42"/>
    <mergeCell ref="AB41:AB42"/>
    <mergeCell ref="AA41:AA42"/>
    <mergeCell ref="AC41:AC42"/>
    <mergeCell ref="AD41:AD42"/>
    <mergeCell ref="N41:N42"/>
    <mergeCell ref="M41:M42"/>
    <mergeCell ref="L41:L42"/>
    <mergeCell ref="I41:I42"/>
    <mergeCell ref="H41:H42"/>
    <mergeCell ref="G44:G45"/>
    <mergeCell ref="AD44:AD45"/>
    <mergeCell ref="AC44:AC45"/>
    <mergeCell ref="AB44:AB45"/>
    <mergeCell ref="AA44:AA45"/>
    <mergeCell ref="N44:N45"/>
    <mergeCell ref="M44:M45"/>
    <mergeCell ref="L44:L45"/>
    <mergeCell ref="I44:I45"/>
    <mergeCell ref="H44:H45"/>
    <mergeCell ref="N46:N47"/>
    <mergeCell ref="M46:M47"/>
    <mergeCell ref="L46:L47"/>
    <mergeCell ref="G39:G40"/>
    <mergeCell ref="AE39:AE40"/>
    <mergeCell ref="AD39:AD40"/>
    <mergeCell ref="AC39:AC40"/>
    <mergeCell ref="AB39:AB40"/>
    <mergeCell ref="AA39:AA40"/>
    <mergeCell ref="N39:N40"/>
    <mergeCell ref="M39:M40"/>
    <mergeCell ref="L39:L40"/>
    <mergeCell ref="I39:I40"/>
    <mergeCell ref="H39:H40"/>
    <mergeCell ref="G37:G38"/>
    <mergeCell ref="AD37:AD38"/>
    <mergeCell ref="AC37:AC38"/>
    <mergeCell ref="AB37:AB38"/>
    <mergeCell ref="AA37:AA38"/>
    <mergeCell ref="N37:N38"/>
    <mergeCell ref="M37:M38"/>
    <mergeCell ref="L37:L38"/>
    <mergeCell ref="I37:I38"/>
    <mergeCell ref="H37:H38"/>
    <mergeCell ref="M35:M36"/>
    <mergeCell ref="L35:L36"/>
    <mergeCell ref="I35:I36"/>
    <mergeCell ref="H35:H36"/>
    <mergeCell ref="G35:G36"/>
    <mergeCell ref="AD33:AD34"/>
    <mergeCell ref="AC33:AC34"/>
    <mergeCell ref="AB33:AB34"/>
    <mergeCell ref="AA33:AA34"/>
    <mergeCell ref="N35:N36"/>
    <mergeCell ref="AD35:AD36"/>
    <mergeCell ref="AC35:AC36"/>
    <mergeCell ref="AB35:AB36"/>
    <mergeCell ref="AA35:AA36"/>
    <mergeCell ref="N33:N34"/>
    <mergeCell ref="M33:M34"/>
    <mergeCell ref="L33:L34"/>
    <mergeCell ref="I33:I34"/>
    <mergeCell ref="H33:H34"/>
    <mergeCell ref="G33:G34"/>
    <mergeCell ref="M20:M23"/>
    <mergeCell ref="L20:L23"/>
    <mergeCell ref="I20:I23"/>
    <mergeCell ref="H20:H23"/>
    <mergeCell ref="AE29:AE30"/>
    <mergeCell ref="N29:N30"/>
    <mergeCell ref="M29:M30"/>
    <mergeCell ref="L29:L30"/>
    <mergeCell ref="I29:I30"/>
    <mergeCell ref="AD25:AD27"/>
    <mergeCell ref="AC25:AC27"/>
    <mergeCell ref="AB25:AB27"/>
    <mergeCell ref="AA25:AA27"/>
    <mergeCell ref="AB29:AB30"/>
    <mergeCell ref="AA29:AA30"/>
    <mergeCell ref="AC29:AC30"/>
    <mergeCell ref="AD29:AD30"/>
    <mergeCell ref="H29:H30"/>
    <mergeCell ref="G29:G30"/>
    <mergeCell ref="AE17:AE19"/>
    <mergeCell ref="AA20:AA23"/>
    <mergeCell ref="AB20:AB23"/>
    <mergeCell ref="AD20:AD23"/>
    <mergeCell ref="AC20:AC23"/>
    <mergeCell ref="G17:G19"/>
    <mergeCell ref="AB17:AB19"/>
    <mergeCell ref="AA17:AA19"/>
    <mergeCell ref="AC17:AC19"/>
    <mergeCell ref="AD17:AD19"/>
    <mergeCell ref="N17:N19"/>
    <mergeCell ref="M17:M19"/>
    <mergeCell ref="L17:L19"/>
    <mergeCell ref="I17:I19"/>
    <mergeCell ref="H17:H19"/>
    <mergeCell ref="G20:G23"/>
    <mergeCell ref="N25:N27"/>
    <mergeCell ref="M25:M27"/>
    <mergeCell ref="L25:L27"/>
    <mergeCell ref="I25:I27"/>
    <mergeCell ref="H25:H27"/>
    <mergeCell ref="G25:G27"/>
    <mergeCell ref="N20:N23"/>
    <mergeCell ref="M11:M12"/>
    <mergeCell ref="L11:L12"/>
    <mergeCell ref="I11:I12"/>
    <mergeCell ref="H11:H12"/>
    <mergeCell ref="G11:G12"/>
    <mergeCell ref="AD3:AD4"/>
    <mergeCell ref="AC3:AC4"/>
    <mergeCell ref="AB3:AB4"/>
    <mergeCell ref="AA3:AA4"/>
    <mergeCell ref="N11:N12"/>
    <mergeCell ref="AD11:AD12"/>
    <mergeCell ref="AC11:AC12"/>
    <mergeCell ref="AB11:AB12"/>
    <mergeCell ref="AA11:AA12"/>
    <mergeCell ref="A1:B1"/>
    <mergeCell ref="C1:D1"/>
    <mergeCell ref="E1:F1"/>
    <mergeCell ref="U1:V1"/>
    <mergeCell ref="N3:N4"/>
    <mergeCell ref="M3:M4"/>
    <mergeCell ref="L3:L4"/>
    <mergeCell ref="I3:I4"/>
    <mergeCell ref="H3:H4"/>
    <mergeCell ref="G3:G4"/>
  </mergeCells>
  <conditionalFormatting sqref="G2:J3 AD2:AD3 Z2:Z200 J4:J200 AD5:AD11 G11:I11 G13:I17 AD13:AD17 G20:I20 AD20 G24:I25 AD24:AD25 G28:I29 AD28:AD29 G31:I33 AD31:AD33 G35:I35 AD35 G37:I37 AD37 G39:I39 AD39 G41:I41 AD41 G43:I44 AD43:AD44 G46:I46 AD46 G48:I48 AD48 G50:I53 AD50:AD53 G56:I59 AD56:AD59 G62:I200 AD62:AD200">
    <cfRule type="expression" dxfId="82" priority="63">
      <formula>$A2</formula>
    </cfRule>
    <cfRule type="expression" dxfId="81" priority="65">
      <formula>$E2</formula>
    </cfRule>
  </conditionalFormatting>
  <conditionalFormatting sqref="K2:Z2 G2:J3 AA2:AF3 Q3:Z200 J4:J200 AA5:AF11 G11:I11 G13:I17 AA13:AF17 G20:I20 AA20:AF20 G24:I25 AA24:AF25 G28:I29 AA28:AF29 G31:I33 AA31:AF33 G35:I35 AA35:AF35 G37:I37 AA37:AF37 G39:I39 AA39:AF39 G41:I41 AA41:AF41 G43:I44 AA43:AF44 G46:I46 AA46:AF46 G48:I48 AA48:AF48 G50:I53 AA50:AF53 G56:I59 AA56:AF59 G62:I200 AA62:AF200 K3:P3 AE4:AF4 K4:K10 O4:P10 H5:H10 K11:P11 K12 O12:P12 AE12:AF12 K13:P17 K18:K19 O18:P19 AF18:AF19 K20:P20 K21:K23 O21:P23 AE21:AF23 K24:P25 K26:K27 O26:P27 AE26:AF27 K28:P29 K30 O30:P30 AF30 K31:P33 K34 O34:P34 AE34:AF34 K35:P35 K36 O36:P36 AE36:AF36 K37:P37 K38 O38:P38 AE38:AF38 K39:P39 K40 O40:P40 AF40 K41:P41 K42 O42:P42 AE42:AF42 K43:P44 K45 O45:P45 AE45:AF45 K46:P46 K47 O47:P47 AF47 K48:P48 K49 O49:P49 AE49:AF49 K50:P53 K54:K55 O54:P55 AE54:AF55 K56:P59 K60:K61 O60:P61 AE60:AF61 K62:P200">
    <cfRule type="expression" dxfId="80" priority="64">
      <formula>$C2</formula>
    </cfRule>
  </conditionalFormatting>
  <conditionalFormatting sqref="W2:W200">
    <cfRule type="expression" dxfId="79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{07E8AF2F-9C30-4C6B-8C78-379B47460BD9}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{F5B73337-F9A3-48E2-94A6-E4990974FAF7}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{02E315FD-F3AF-4785-A065-46D450E55388}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{E8C99961-2B21-499E-A3BF-FB19740A0398}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{5B3CCB77-09E1-4798-AACE-4D70FDC2733F}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{29ECEE19-47B9-4083-A36D-84096E7EEDEE}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{7BC5FF73-12A1-4881-B789-4F65596916EB}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{F6A2CA50-BA41-4C3E-9318-57C80BC40FE1}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{E150553A-8263-4B1F-8D8F-810B667DF91E}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{5D1455B3-1D02-41B2-A3D4-9C448C774354}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{244B5BD7-57F5-4051-A555-D6B90BEA6AD1}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{591B1623-89D2-4E02-9D8B-0B91F757D554}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{6FA58CDF-3C96-46CD-8B80-90E5374FA471}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{0C99CBFE-4DB8-44E6-A99D-97B606BF8E07}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{B8DA5EED-EA30-4D93-95EF-08BCB4838D3B}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{79D81989-9917-48F9-8A69-1FF2F083F39F}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{6F99B2EE-66B7-4E24-98A2-321ECACEB014}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{678E6D89-5586-4AF3-8DCD-F974DD5F5CA3}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{1AF2C884-7076-436B-B07F-0D6CADD1BE44}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{98314F60-6F63-42EE-B8D3-F3D99360D6A7}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{B47682CD-9D6E-4762-BAC8-5AC781CB1CAB}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{C143DF09-EFCA-44A1-BEA9-451805D22A4C}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{8ABB4BEC-75A6-4B92-B076-68142840D4F9}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{97BEC873-0169-4FC3-BF10-4D28EFC3BC56}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{32C12804-E354-45C0-ABDD-8DDD1623CF85}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{D3899B9C-74D7-4902-A198-FC6D6E04993E}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{58EA6273-D73D-4DAE-B16D-D4812DBE82C9}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{54168A00-7358-4DA4-8EB6-87039CF387A6}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{10CB7958-53A6-48D2-8299-222FC3E36E4E}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{38897163-1BB4-4E4C-8D1C-3ED1BDEC4AEC}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{672613A7-536E-4CC0-A3A6-06BD50CA1AEB}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{0F479625-611F-490E-BA62-E126597E5F9C}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{7C4F6C52-4F43-423F-9863-735026FAFF9E}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{A71893BF-7C9F-4903-B693-04EB4A2BA58D}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{4499A4DF-BA20-49DE-ABE1-AA5D8185C181}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{6AE01830-011E-4F5D-95ED-53FDB845E551}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{F88F02F3-3C79-43A4-BD8F-1DE4F9D82AA9}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{08CBF0EE-F25A-4E48-B347-DACF0288DFD5}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{9C5821F2-4445-4FFC-A66C-F7D7254A621C}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{1B878666-C18E-42AD-957E-1223D4C0A113}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{2150BCF8-2FAE-4FD1-A4E7-2C9B4A54C68E}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{EED07EF6-36A9-425B-9DBF-750519AC9A62}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{98693239-5E77-4493-A953-2977FB81AFEA}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{C7EF7044-A276-410A-8509-86266F11515E}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{6F1457C6-54F5-4615-A405-B5BC8B236A4F}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{4B615AEC-27FD-4FE8-8988-E35C7F439F70}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{9454E859-7C87-4B65-AC83-DDA5A127431D}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{0BAB9538-E5D8-4433-BFF4-4DE9AC03F1E4}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{C94DF7B5-066F-498D-B5C0-D82894714D32}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{C9B66B05-BE02-4003-BF88-A0057BB47C59}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{9A07F6C8-D459-4D9C-BC77-1F8CFBE2795F}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{906EA836-1422-4FFA-A663-386DDF49A9F2}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{18F96669-F45D-426E-96AE-C11A023CBECB}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{41C9AE44-95E2-4B51-89ED-E1592140851B}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{7682C37D-82F5-406A-AEE4-F48AB6463538}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{E5B372D7-A6D1-4077-816D-AD97D6CF37E7}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{FB29D402-5D59-4855-AA57-99B298F5461C}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{39A99DC9-7E7A-42CC-A39F-21C6E0B7DD3E}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{844E0F27-83B4-4AF1-8A57-6A5D5A3EE15F}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{943781A1-6ACA-4E88-B539-6E4EDE04E041}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{E67E1E74-3944-41D0-964C-07C3CC8A5B69}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E8AF2F-9C30-4C6B-8C78-379B47460BD9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F5B73337-F9A3-48E2-94A6-E4990974FAF7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02E315FD-F3AF-4785-A065-46D450E55388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E8C99961-2B21-499E-A3BF-FB19740A0398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5B3CCB77-09E1-4798-AACE-4D70FDC2733F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29ECEE19-47B9-4083-A36D-84096E7EEDEE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BC5FF73-12A1-4881-B789-4F65596916EB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6A2CA50-BA41-4C3E-9318-57C80BC40FE1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E150553A-8263-4B1F-8D8F-810B667DF91E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5D1455B3-1D02-41B2-A3D4-9C448C774354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244B5BD7-57F5-4051-A555-D6B90BEA6AD1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591B1623-89D2-4E02-9D8B-0B91F757D554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6FA58CDF-3C96-46CD-8B80-90E5374FA471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0C99CBFE-4DB8-44E6-A99D-97B606BF8E07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B8DA5EED-EA30-4D93-95EF-08BCB4838D3B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79D81989-9917-48F9-8A69-1FF2F083F39F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6F99B2EE-66B7-4E24-98A2-321ECACEB014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678E6D89-5586-4AF3-8DCD-F974DD5F5CA3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1AF2C884-7076-436B-B07F-0D6CADD1BE44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98314F60-6F63-42EE-B8D3-F3D99360D6A7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B47682CD-9D6E-4762-BAC8-5AC781CB1CAB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C143DF09-EFCA-44A1-BEA9-451805D22A4C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8ABB4BEC-75A6-4B92-B076-68142840D4F9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97BEC873-0169-4FC3-BF10-4D28EFC3BC56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32C12804-E354-45C0-ABDD-8DDD1623CF85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D3899B9C-74D7-4902-A198-FC6D6E04993E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58EA6273-D73D-4DAE-B16D-D4812DBE82C9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54168A00-7358-4DA4-8EB6-87039CF387A6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10CB7958-53A6-48D2-8299-222FC3E36E4E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8897163-1BB4-4E4C-8D1C-3ED1BDEC4AEC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672613A7-536E-4CC0-A3A6-06BD50CA1AEB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0F479625-611F-490E-BA62-E126597E5F9C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7C4F6C52-4F43-423F-9863-735026FAFF9E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A71893BF-7C9F-4903-B693-04EB4A2BA58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4499A4DF-BA20-49DE-ABE1-AA5D8185C181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6AE01830-011E-4F5D-95ED-53FDB845E551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F88F02F3-3C79-43A4-BD8F-1DE4F9D82AA9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08CBF0EE-F25A-4E48-B347-DACF0288DFD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9C5821F2-4445-4FFC-A66C-F7D7254A621C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1B878666-C18E-42AD-957E-1223D4C0A113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2150BCF8-2FAE-4FD1-A4E7-2C9B4A54C68E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EED07EF6-36A9-425B-9DBF-750519AC9A62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98693239-5E77-4493-A953-2977FB81AFEA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C7EF7044-A276-410A-8509-86266F11515E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6F1457C6-54F5-4615-A405-B5BC8B236A4F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4B615AEC-27FD-4FE8-8988-E35C7F439F70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9454E859-7C87-4B65-AC83-DDA5A127431D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0BAB9538-E5D8-4433-BFF4-4DE9AC03F1E4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94DF7B5-066F-498D-B5C0-D82894714D32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C9B66B05-BE02-4003-BF88-A0057BB47C59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9A07F6C8-D459-4D9C-BC77-1F8CFBE2795F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906EA836-1422-4FFA-A663-386DDF49A9F2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18F96669-F45D-426E-96AE-C11A023CBECB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41C9AE44-95E2-4B51-89ED-E1592140851B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7682C37D-82F5-406A-AEE4-F48AB6463538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5B372D7-A6D1-4077-816D-AD97D6CF37E7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FB29D402-5D59-4855-AA57-99B298F5461C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39A99DC9-7E7A-42CC-A39F-21C6E0B7DD3E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844E0F27-83B4-4AF1-8A57-6A5D5A3EE15F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943781A1-6ACA-4E88-B539-6E4EDE04E041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E67E1E74-3944-41D0-964C-07C3CC8A5B69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F84F9-C21C-4D8C-A9CF-2FCF41647FE7}">
  <dimension ref="A1:AR267"/>
  <sheetViews>
    <sheetView rightToLeft="1" topLeftCell="AC40" zoomScale="70" zoomScaleNormal="70" workbookViewId="0">
      <selection activeCell="AD6" sqref="AD6:AD7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30.109375" style="28" bestFit="1" customWidth="1"/>
    <col min="9" max="9" width="27.3320312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5.5546875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20.109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14.6640625" style="24" bestFit="1" customWidth="1"/>
    <col min="29" max="29" width="32.77734375" style="31" bestFit="1" customWidth="1"/>
    <col min="30" max="30" width="13.6640625" style="32" bestFit="1" customWidth="1"/>
    <col min="31" max="31" width="45" style="24" bestFit="1" customWidth="1"/>
    <col min="32" max="32" width="28.33203125" style="24" bestFit="1" customWidth="1"/>
    <col min="33" max="33" width="13.44140625" style="24" bestFit="1" customWidth="1"/>
    <col min="34" max="34" width="138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137" t="s">
        <v>0</v>
      </c>
      <c r="B1" s="138"/>
      <c r="C1" s="137" t="s">
        <v>1</v>
      </c>
      <c r="D1" s="138"/>
      <c r="E1" s="137" t="s">
        <v>2</v>
      </c>
      <c r="F1" s="13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39" t="s">
        <v>17</v>
      </c>
      <c r="V1" s="14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35">
        <v>1</v>
      </c>
      <c r="H2" s="143"/>
      <c r="I2" s="135" t="s">
        <v>415</v>
      </c>
      <c r="J2" s="9"/>
      <c r="K2" s="11" t="str">
        <f t="shared" ref="K2:K65" ca="1" si="0">IF(C2, TODAY(), "" )</f>
        <v/>
      </c>
      <c r="L2" s="123"/>
      <c r="M2" s="123" t="s">
        <v>562</v>
      </c>
      <c r="N2" s="123" t="s">
        <v>566</v>
      </c>
      <c r="O2" s="9">
        <v>5519.3</v>
      </c>
      <c r="P2" s="9">
        <v>6</v>
      </c>
      <c r="Q2" s="13" t="str">
        <f>VLOOKUP(O2, '[1]لیست محصولات 1402'!B:C,2,0)</f>
        <v>سرادو میناس | Brazil Cerrado de Minas</v>
      </c>
      <c r="R2" s="9"/>
      <c r="S2" s="12">
        <f>VLOOKUP(O2, '[1]لیست محصولات 1402'!B:F,5,0)</f>
        <v>4000</v>
      </c>
      <c r="T2" s="14">
        <f>VLOOKUP(O2, '[1]لیست محصولات 1402'!B:G,6,0)</f>
        <v>40800000</v>
      </c>
      <c r="U2" s="15"/>
      <c r="V2" s="16">
        <f t="shared" ref="V2:V65" si="1">IF(C2, P2, U2 )</f>
        <v>0</v>
      </c>
      <c r="W2" s="12">
        <f t="shared" ref="W2:W65" si="2">P2-V2</f>
        <v>6</v>
      </c>
      <c r="X2" s="14">
        <f t="shared" ref="X2:X65" si="3">P2*T2</f>
        <v>244800000</v>
      </c>
      <c r="Y2" s="17"/>
      <c r="Z2" s="14">
        <f t="shared" ref="Z2:Z65" si="4">X2-Y2</f>
        <v>244800000</v>
      </c>
      <c r="AA2" s="133" t="s">
        <v>85</v>
      </c>
      <c r="AB2" s="131" t="s">
        <v>568</v>
      </c>
      <c r="AC2" s="129" t="s">
        <v>564</v>
      </c>
      <c r="AD2" s="127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دزاشيب - سه راه عمار - دپارتمان روشا –  طبقه منفي يك  - امانی 09391624793 کافه بیکری کروسان روشا -  حجتی 09373955769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36"/>
      <c r="H3" s="144"/>
      <c r="I3" s="136"/>
      <c r="J3" s="9"/>
      <c r="K3" s="11" t="str">
        <f t="shared" ca="1" si="0"/>
        <v/>
      </c>
      <c r="L3" s="124"/>
      <c r="M3" s="124"/>
      <c r="N3" s="124"/>
      <c r="O3" s="9">
        <v>5511.2</v>
      </c>
      <c r="P3" s="9">
        <v>16</v>
      </c>
      <c r="Q3" s="13" t="str">
        <f>VLOOKUP(O3, '[1]لیست محصولات 1402'!B:C,2,0)</f>
        <v>هامبلا | Hambella</v>
      </c>
      <c r="R3" s="9"/>
      <c r="S3" s="12">
        <f>VLOOKUP(O3, '[1]لیست محصولات 1402'!B:F,5,0)</f>
        <v>750</v>
      </c>
      <c r="T3" s="14">
        <f>VLOOKUP(O3, '[1]لیست محصولات 1402'!B:G,6,0)</f>
        <v>11850000</v>
      </c>
      <c r="U3" s="15"/>
      <c r="V3" s="16">
        <f t="shared" si="1"/>
        <v>0</v>
      </c>
      <c r="W3" s="12">
        <f t="shared" si="2"/>
        <v>16</v>
      </c>
      <c r="X3" s="14">
        <f t="shared" si="3"/>
        <v>189600000</v>
      </c>
      <c r="Y3" s="17"/>
      <c r="Z3" s="14">
        <f t="shared" si="4"/>
        <v>189600000</v>
      </c>
      <c r="AA3" s="134"/>
      <c r="AB3" s="132"/>
      <c r="AC3" s="130"/>
      <c r="AD3" s="128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35">
        <v>2</v>
      </c>
      <c r="H4" s="143" t="s">
        <v>592</v>
      </c>
      <c r="I4" s="135" t="s">
        <v>415</v>
      </c>
      <c r="J4" s="9"/>
      <c r="K4" s="11" t="str">
        <f t="shared" ca="1" si="0"/>
        <v/>
      </c>
      <c r="L4" s="123"/>
      <c r="M4" s="123" t="s">
        <v>593</v>
      </c>
      <c r="N4" s="123" t="s">
        <v>594</v>
      </c>
      <c r="O4" s="9">
        <v>5519.3</v>
      </c>
      <c r="P4" s="9">
        <v>10</v>
      </c>
      <c r="Q4" s="13" t="str">
        <f>VLOOKUP(O4, '[1]لیست محصولات 1402'!B:C,2,0)</f>
        <v>سرادو میناس | Brazil Cerrado de Minas</v>
      </c>
      <c r="R4" s="9"/>
      <c r="S4" s="12">
        <f>VLOOKUP(O4, '[1]لیست محصولات 1402'!B:F,5,0)</f>
        <v>4000</v>
      </c>
      <c r="T4" s="14">
        <f>VLOOKUP(O4, '[1]لیست محصولات 1402'!B:G,6,0)</f>
        <v>40800000</v>
      </c>
      <c r="U4" s="15"/>
      <c r="V4" s="16">
        <f t="shared" si="1"/>
        <v>0</v>
      </c>
      <c r="W4" s="12">
        <f t="shared" si="2"/>
        <v>10</v>
      </c>
      <c r="X4" s="14">
        <f t="shared" si="3"/>
        <v>408000000</v>
      </c>
      <c r="Y4" s="17"/>
      <c r="Z4" s="14">
        <f t="shared" si="4"/>
        <v>408000000</v>
      </c>
      <c r="AA4" s="133" t="s">
        <v>85</v>
      </c>
      <c r="AB4" s="131" t="s">
        <v>596</v>
      </c>
      <c r="AC4" s="129" t="s">
        <v>595</v>
      </c>
      <c r="AD4" s="127"/>
      <c r="AE4" s="121" t="s">
        <v>597</v>
      </c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اقدسيه-خيابان موحد دانش-جنب خيابان فيروز بخش-مجتمع تجاري آوا سنتر-طبقه منفي کافه بیکری روستار آوا سنتر -  قهرمانی 09369912100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36"/>
      <c r="H5" s="144"/>
      <c r="I5" s="136"/>
      <c r="J5" s="9"/>
      <c r="K5" s="11" t="str">
        <f t="shared" ca="1" si="0"/>
        <v/>
      </c>
      <c r="L5" s="124"/>
      <c r="M5" s="124"/>
      <c r="N5" s="124"/>
      <c r="O5" s="9">
        <v>5511.2</v>
      </c>
      <c r="P5" s="9">
        <v>7</v>
      </c>
      <c r="Q5" s="13" t="str">
        <f>VLOOKUP(O5, '[1]لیست محصولات 1402'!B:C,2,0)</f>
        <v>هامبلا | Hambella</v>
      </c>
      <c r="R5" s="9"/>
      <c r="S5" s="12">
        <f>VLOOKUP(O5, '[1]لیست محصولات 1402'!B:F,5,0)</f>
        <v>750</v>
      </c>
      <c r="T5" s="14">
        <f>VLOOKUP(O5, '[1]لیست محصولات 1402'!B:G,6,0)</f>
        <v>11850000</v>
      </c>
      <c r="U5" s="15"/>
      <c r="V5" s="16">
        <f t="shared" si="1"/>
        <v>0</v>
      </c>
      <c r="W5" s="12">
        <f t="shared" si="2"/>
        <v>7</v>
      </c>
      <c r="X5" s="14">
        <f t="shared" si="3"/>
        <v>82950000</v>
      </c>
      <c r="Y5" s="17"/>
      <c r="Z5" s="14">
        <f t="shared" si="4"/>
        <v>82950000</v>
      </c>
      <c r="AA5" s="134"/>
      <c r="AB5" s="132"/>
      <c r="AC5" s="130"/>
      <c r="AD5" s="128"/>
      <c r="AE5" s="122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2" customHeight="1">
      <c r="A6" s="7"/>
      <c r="B6" s="7"/>
      <c r="C6" s="7" t="b">
        <v>0</v>
      </c>
      <c r="D6" s="7"/>
      <c r="E6" s="7"/>
      <c r="F6" s="8"/>
      <c r="G6" s="135">
        <v>3</v>
      </c>
      <c r="H6" s="143" t="s">
        <v>601</v>
      </c>
      <c r="I6" s="135" t="s">
        <v>415</v>
      </c>
      <c r="J6" s="9"/>
      <c r="K6" s="11" t="str">
        <f t="shared" ca="1" si="0"/>
        <v/>
      </c>
      <c r="L6" s="123" t="s">
        <v>602</v>
      </c>
      <c r="M6" s="123" t="s">
        <v>603</v>
      </c>
      <c r="N6" s="123" t="s">
        <v>604</v>
      </c>
      <c r="O6" s="9">
        <v>5501.2</v>
      </c>
      <c r="P6" s="9">
        <v>1</v>
      </c>
      <c r="Q6" s="13" t="str">
        <f>VLOOKUP(O6, '[1]لیست محصولات 1402'!B:C,2,0)</f>
        <v>ورتکس | Vortex</v>
      </c>
      <c r="R6" s="9"/>
      <c r="S6" s="12">
        <f>VLOOKUP(O6, '[1]لیست محصولات 1402'!B:F,5,0)</f>
        <v>750</v>
      </c>
      <c r="T6" s="14">
        <f>VLOOKUP(O6, '[1]لیست محصولات 1402'!B:G,6,0)</f>
        <v>8200000</v>
      </c>
      <c r="U6" s="15"/>
      <c r="V6" s="16">
        <f t="shared" si="1"/>
        <v>0</v>
      </c>
      <c r="W6" s="12">
        <f t="shared" si="2"/>
        <v>1</v>
      </c>
      <c r="X6" s="14">
        <f t="shared" si="3"/>
        <v>8200000</v>
      </c>
      <c r="Y6" s="17"/>
      <c r="Z6" s="14">
        <f t="shared" si="4"/>
        <v>8200000</v>
      </c>
      <c r="AA6" s="133" t="s">
        <v>240</v>
      </c>
      <c r="AB6" s="131" t="s">
        <v>605</v>
      </c>
      <c r="AC6" s="129" t="s">
        <v>606</v>
      </c>
      <c r="AD6" s="127"/>
      <c r="AE6" s="129"/>
      <c r="AF6" s="21"/>
      <c r="AG6" s="22" t="str">
        <f t="shared" si="5"/>
        <v>TRUE</v>
      </c>
      <c r="AH6" s="23" t="str">
        <f t="shared" si="6"/>
        <v>مشهد قاضی طباطبائی ۱۰ ،‌سوزن چی ۷ ،‌مجتمع گرند، طبقه اول پلتفرم ایران - سعید آقایی 09307818965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36"/>
      <c r="H7" s="144"/>
      <c r="I7" s="136"/>
      <c r="J7" s="9"/>
      <c r="K7" s="11" t="str">
        <f t="shared" ca="1" si="0"/>
        <v/>
      </c>
      <c r="L7" s="124"/>
      <c r="M7" s="124"/>
      <c r="N7" s="124"/>
      <c r="O7" s="9">
        <v>5501.1</v>
      </c>
      <c r="P7" s="9">
        <v>2</v>
      </c>
      <c r="Q7" s="13" t="str">
        <f>VLOOKUP(O7, '[1]لیست محصولات 1402'!B:C,2,0)</f>
        <v>ورتکس | Vortex</v>
      </c>
      <c r="R7" s="9"/>
      <c r="S7" s="12">
        <f>VLOOKUP(O7, '[1]لیست محصولات 1402'!B:F,5,0)</f>
        <v>150</v>
      </c>
      <c r="T7" s="14">
        <f>VLOOKUP(O7, '[1]لیست محصولات 1402'!B:G,6,0)</f>
        <v>1750000</v>
      </c>
      <c r="U7" s="26"/>
      <c r="V7" s="16">
        <f t="shared" si="1"/>
        <v>0</v>
      </c>
      <c r="W7" s="12">
        <f t="shared" si="2"/>
        <v>2</v>
      </c>
      <c r="X7" s="14">
        <f t="shared" si="3"/>
        <v>3500000</v>
      </c>
      <c r="Y7" s="17"/>
      <c r="Z7" s="14">
        <f t="shared" si="4"/>
        <v>3500000</v>
      </c>
      <c r="AA7" s="134"/>
      <c r="AB7" s="132"/>
      <c r="AC7" s="130"/>
      <c r="AD7" s="128"/>
      <c r="AE7" s="130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25">
        <v>4</v>
      </c>
      <c r="H8" s="141">
        <v>52197559502</v>
      </c>
      <c r="I8" s="125" t="s">
        <v>415</v>
      </c>
      <c r="J8" s="9"/>
      <c r="K8" s="11" t="str">
        <f t="shared" ca="1" si="0"/>
        <v/>
      </c>
      <c r="L8" s="123" t="s">
        <v>607</v>
      </c>
      <c r="M8" s="123" t="s">
        <v>608</v>
      </c>
      <c r="N8" s="123"/>
      <c r="O8" s="9">
        <v>5511.11</v>
      </c>
      <c r="P8" s="9">
        <v>1</v>
      </c>
      <c r="Q8" s="69" t="str">
        <f>VLOOKUP(O8, '[1]لیست محصولات 1402'!B:C,2,0)</f>
        <v>هامبلا(رست دمی) | Hambella( Filter Roast)</v>
      </c>
      <c r="R8" s="9"/>
      <c r="S8" s="12">
        <f>VLOOKUP(O8, '[1]لیست محصولات 1402'!B:F,5,0)</f>
        <v>150</v>
      </c>
      <c r="T8" s="14">
        <f>VLOOKUP(O8, '[1]لیست محصولات 1402'!B:G,6,0)</f>
        <v>2500000</v>
      </c>
      <c r="U8" s="15"/>
      <c r="V8" s="16">
        <f t="shared" si="1"/>
        <v>0</v>
      </c>
      <c r="W8" s="12">
        <f t="shared" si="2"/>
        <v>1</v>
      </c>
      <c r="X8" s="14">
        <f t="shared" si="3"/>
        <v>2500000</v>
      </c>
      <c r="Y8" s="17"/>
      <c r="Z8" s="14">
        <f t="shared" si="4"/>
        <v>2500000</v>
      </c>
      <c r="AA8" s="133" t="s">
        <v>85</v>
      </c>
      <c r="AB8" s="131" t="s">
        <v>609</v>
      </c>
      <c r="AC8" s="129" t="s">
        <v>610</v>
      </c>
      <c r="AD8" s="127" t="s">
        <v>94</v>
      </c>
      <c r="AE8" s="19"/>
      <c r="AF8" s="21"/>
      <c r="AG8" s="22" t="str">
        <f t="shared" si="5"/>
        <v>TRUE</v>
      </c>
      <c r="AH8" s="23" t="str">
        <f t="shared" si="6"/>
        <v>تهران هفت تیر، خیابان مفتح جنوبی، انتهای کوچه‌ی افشار، مجتمع گلسا، واحد ۸۰۱ شمالی  - هستی رسولی 09152384424</v>
      </c>
    </row>
    <row r="9" spans="1:34" ht="22.2" customHeight="1">
      <c r="A9" s="7"/>
      <c r="B9" s="7"/>
      <c r="C9" s="7" t="b">
        <v>0</v>
      </c>
      <c r="D9" s="7"/>
      <c r="E9" s="7"/>
      <c r="F9" s="8"/>
      <c r="G9" s="147"/>
      <c r="H9" s="148"/>
      <c r="I9" s="147"/>
      <c r="J9" s="9"/>
      <c r="K9" s="11" t="str">
        <f t="shared" ca="1" si="0"/>
        <v/>
      </c>
      <c r="L9" s="149"/>
      <c r="M9" s="149"/>
      <c r="N9" s="149"/>
      <c r="O9" s="9">
        <v>5501.1</v>
      </c>
      <c r="P9" s="9">
        <v>1</v>
      </c>
      <c r="Q9" s="13" t="str">
        <f>VLOOKUP(O9, '[1]لیست محصولات 1402'!B:C,2,0)</f>
        <v>ورتکس | Vortex</v>
      </c>
      <c r="R9" s="9"/>
      <c r="S9" s="12">
        <f>VLOOKUP(O9, '[1]لیست محصولات 1402'!B:F,5,0)</f>
        <v>150</v>
      </c>
      <c r="T9" s="14">
        <f>VLOOKUP(O9, '[1]لیست محصولات 1402'!B:G,6,0)</f>
        <v>1750000</v>
      </c>
      <c r="U9" s="15"/>
      <c r="V9" s="16">
        <f t="shared" si="1"/>
        <v>0</v>
      </c>
      <c r="W9" s="12">
        <f t="shared" si="2"/>
        <v>1</v>
      </c>
      <c r="X9" s="14">
        <f t="shared" si="3"/>
        <v>1750000</v>
      </c>
      <c r="Y9" s="17"/>
      <c r="Z9" s="14">
        <f t="shared" si="4"/>
        <v>1750000</v>
      </c>
      <c r="AA9" s="150"/>
      <c r="AB9" s="151"/>
      <c r="AC9" s="152"/>
      <c r="AD9" s="153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126"/>
      <c r="H10" s="142"/>
      <c r="I10" s="126"/>
      <c r="J10" s="9"/>
      <c r="K10" s="11" t="str">
        <f t="shared" ca="1" si="0"/>
        <v/>
      </c>
      <c r="L10" s="124"/>
      <c r="M10" s="124"/>
      <c r="N10" s="124"/>
      <c r="O10" s="9">
        <v>5519.1</v>
      </c>
      <c r="P10" s="9">
        <v>1</v>
      </c>
      <c r="Q10" s="13" t="str">
        <f>VLOOKUP(O10, '[1]لیست محصولات 1402'!B:C,2,0)</f>
        <v>سرادو میناس | Brazil Cerrado de Minas</v>
      </c>
      <c r="R10" s="9"/>
      <c r="S10" s="12">
        <f>VLOOKUP(O10, '[1]لیست محصولات 1402'!B:F,5,0)</f>
        <v>150</v>
      </c>
      <c r="T10" s="14">
        <f>VLOOKUP(O10, '[1]لیست محصولات 1402'!B:G,6,0)</f>
        <v>1700000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1700000</v>
      </c>
      <c r="Y10" s="17"/>
      <c r="Z10" s="14">
        <f t="shared" si="4"/>
        <v>1700000</v>
      </c>
      <c r="AA10" s="134"/>
      <c r="AB10" s="132"/>
      <c r="AC10" s="130"/>
      <c r="AD10" s="128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5</v>
      </c>
      <c r="H11" s="10">
        <v>52199610202</v>
      </c>
      <c r="I11" s="9" t="s">
        <v>415</v>
      </c>
      <c r="J11" s="9"/>
      <c r="K11" s="11" t="str">
        <f t="shared" ca="1" si="0"/>
        <v/>
      </c>
      <c r="L11" s="12" t="s">
        <v>611</v>
      </c>
      <c r="M11" s="12" t="s">
        <v>612</v>
      </c>
      <c r="N11" s="12" t="s">
        <v>613</v>
      </c>
      <c r="O11" s="9">
        <v>5501.2</v>
      </c>
      <c r="P11" s="9">
        <v>1</v>
      </c>
      <c r="Q11" s="13" t="str">
        <f>VLOOKUP(O11, '[1]لیست محصولات 1402'!B:C,2,0)</f>
        <v>ورتکس | Vortex</v>
      </c>
      <c r="R11" s="9"/>
      <c r="S11" s="12">
        <f>VLOOKUP(O11, '[1]لیست محصولات 1402'!B:F,5,0)</f>
        <v>750</v>
      </c>
      <c r="T11" s="14">
        <f>VLOOKUP(O11, '[1]لیست محصولات 1402'!B:G,6,0)</f>
        <v>8200000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8200000</v>
      </c>
      <c r="Y11" s="17"/>
      <c r="Z11" s="14">
        <f t="shared" si="4"/>
        <v>8200000</v>
      </c>
      <c r="AA11" s="18" t="s">
        <v>453</v>
      </c>
      <c r="AB11" s="13" t="s">
        <v>614</v>
      </c>
      <c r="AC11" s="19" t="s">
        <v>615</v>
      </c>
      <c r="AD11" s="20"/>
      <c r="AE11" s="19"/>
      <c r="AF11" s="21"/>
      <c r="AG11" s="22" t="str">
        <f t="shared" si="5"/>
        <v>TRUE</v>
      </c>
      <c r="AH11" s="23" t="str">
        <f t="shared" si="6"/>
        <v>گیلان بندرانزلی - خیابان سپه، پاساژ پارادایس، طبقه سوم کافه مانا - منصوره شجری کهن 09113676587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25">
        <v>6</v>
      </c>
      <c r="H12" s="141">
        <v>52202807302</v>
      </c>
      <c r="I12" s="125" t="s">
        <v>415</v>
      </c>
      <c r="J12" s="9"/>
      <c r="K12" s="11" t="str">
        <f t="shared" ca="1" si="0"/>
        <v/>
      </c>
      <c r="L12" s="123" t="s">
        <v>259</v>
      </c>
      <c r="M12" s="123" t="s">
        <v>616</v>
      </c>
      <c r="N12" s="123" t="s">
        <v>617</v>
      </c>
      <c r="O12" s="9">
        <v>5501.3</v>
      </c>
      <c r="P12" s="9">
        <v>1</v>
      </c>
      <c r="Q12" s="13" t="str">
        <f>VLOOKUP(O12, '[1]لیست محصولات 1402'!B:C,2,0)</f>
        <v>ورتکس | Vortex</v>
      </c>
      <c r="R12" s="9"/>
      <c r="S12" s="12">
        <f>VLOOKUP(O12, '[1]لیست محصولات 1402'!B:F,5,0)</f>
        <v>4000</v>
      </c>
      <c r="T12" s="14">
        <f>VLOOKUP(O12, '[1]لیست محصولات 1402'!B:G,6,0)</f>
        <v>41600000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41600000</v>
      </c>
      <c r="Y12" s="17"/>
      <c r="Z12" s="14">
        <f t="shared" si="4"/>
        <v>41600000</v>
      </c>
      <c r="AA12" s="133" t="s">
        <v>219</v>
      </c>
      <c r="AB12" s="131" t="s">
        <v>618</v>
      </c>
      <c r="AC12" s="129" t="s">
        <v>619</v>
      </c>
      <c r="AD12" s="127"/>
      <c r="AE12" s="19"/>
      <c r="AF12" s="21"/>
      <c r="AG12" s="22" t="str">
        <f t="shared" si="5"/>
        <v>TRUE</v>
      </c>
      <c r="AH12" s="23" t="str">
        <f t="shared" si="6"/>
        <v>کردستان سنندج - خیابان بوستان نرسیده به استخر شین  کافه آفریقا - میلاد اسحقی 09010145254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47"/>
      <c r="H13" s="148"/>
      <c r="I13" s="147"/>
      <c r="J13" s="9"/>
      <c r="K13" s="11" t="str">
        <f t="shared" ca="1" si="0"/>
        <v/>
      </c>
      <c r="L13" s="149"/>
      <c r="M13" s="149"/>
      <c r="N13" s="149"/>
      <c r="O13" s="66"/>
      <c r="P13" s="66"/>
      <c r="Q13" s="71"/>
      <c r="R13" s="66"/>
      <c r="S13" s="72"/>
      <c r="T13" s="73"/>
      <c r="U13" s="107"/>
      <c r="V13" s="75"/>
      <c r="W13" s="72"/>
      <c r="X13" s="73"/>
      <c r="Y13" s="76"/>
      <c r="Z13" s="73"/>
      <c r="AA13" s="150"/>
      <c r="AB13" s="151"/>
      <c r="AC13" s="152"/>
      <c r="AD13" s="153"/>
      <c r="AE13" s="179" t="s">
        <v>978</v>
      </c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147"/>
      <c r="H14" s="148"/>
      <c r="I14" s="147"/>
      <c r="J14" s="9"/>
      <c r="K14" s="11" t="str">
        <f t="shared" ca="1" si="0"/>
        <v/>
      </c>
      <c r="L14" s="149"/>
      <c r="M14" s="149"/>
      <c r="N14" s="149"/>
      <c r="O14" s="9">
        <v>1127.0999999999999</v>
      </c>
      <c r="P14" s="9">
        <v>1</v>
      </c>
      <c r="Q14" s="13" t="str">
        <f>VLOOKUP(O14, '[1]لیست محصولات 1402'!B:C,2,0)</f>
        <v>سولداد | Soledad</v>
      </c>
      <c r="R14" s="9"/>
      <c r="S14" s="12">
        <f>VLOOKUP(O14, '[1]لیست محصولات 1402'!B:F,5,0)</f>
        <v>80</v>
      </c>
      <c r="T14" s="14">
        <f>VLOOKUP(O14, '[1]لیست محصولات 1402'!B:G,6,0)</f>
        <v>4900000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4900000</v>
      </c>
      <c r="Y14" s="17"/>
      <c r="Z14" s="14">
        <f t="shared" si="4"/>
        <v>4900000</v>
      </c>
      <c r="AA14" s="150"/>
      <c r="AB14" s="151"/>
      <c r="AC14" s="152"/>
      <c r="AD14" s="153"/>
      <c r="AE14" s="180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147"/>
      <c r="H15" s="148"/>
      <c r="I15" s="147"/>
      <c r="J15" s="9"/>
      <c r="K15" s="11" t="str">
        <f t="shared" ca="1" si="0"/>
        <v/>
      </c>
      <c r="L15" s="149"/>
      <c r="M15" s="149"/>
      <c r="N15" s="149"/>
      <c r="O15" s="9">
        <v>5519.1</v>
      </c>
      <c r="P15" s="9">
        <v>1</v>
      </c>
      <c r="Q15" s="13" t="str">
        <f>VLOOKUP(O15, '[1]لیست محصولات 1402'!B:C,2,0)</f>
        <v>سرادو میناس | Brazil Cerrado de Minas</v>
      </c>
      <c r="R15" s="9"/>
      <c r="S15" s="12">
        <f>VLOOKUP(O15, '[1]لیست محصولات 1402'!B:F,5,0)</f>
        <v>150</v>
      </c>
      <c r="T15" s="14">
        <f>VLOOKUP(O15, '[1]لیست محصولات 1402'!B:G,6,0)</f>
        <v>1700000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1700000</v>
      </c>
      <c r="Y15" s="17"/>
      <c r="Z15" s="14">
        <f t="shared" si="4"/>
        <v>1700000</v>
      </c>
      <c r="AA15" s="150"/>
      <c r="AB15" s="151"/>
      <c r="AC15" s="152"/>
      <c r="AD15" s="153"/>
      <c r="AE15" s="181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147"/>
      <c r="H16" s="148"/>
      <c r="I16" s="147"/>
      <c r="J16" s="9"/>
      <c r="K16" s="11" t="str">
        <f t="shared" ca="1" si="0"/>
        <v/>
      </c>
      <c r="L16" s="149"/>
      <c r="M16" s="149"/>
      <c r="N16" s="149"/>
      <c r="O16" s="9">
        <v>5518.1</v>
      </c>
      <c r="P16" s="9">
        <v>1</v>
      </c>
      <c r="Q16" s="13" t="str">
        <f>VLOOKUP(O16, '[1]لیست محصولات 1402'!B:C,2,0)</f>
        <v>هوآنکایو | Peru Huancayo</v>
      </c>
      <c r="R16" s="9"/>
      <c r="S16" s="12">
        <f>VLOOKUP(O16, '[1]لیست محصولات 1402'!B:F,5,0)</f>
        <v>150</v>
      </c>
      <c r="T16" s="14">
        <f>VLOOKUP(O16, '[1]لیست محصولات 1402'!B:G,6,0)</f>
        <v>1800000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1800000</v>
      </c>
      <c r="Y16" s="17"/>
      <c r="Z16" s="14">
        <f t="shared" si="4"/>
        <v>1800000</v>
      </c>
      <c r="AA16" s="150"/>
      <c r="AB16" s="151"/>
      <c r="AC16" s="152"/>
      <c r="AD16" s="153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2" customHeight="1">
      <c r="A17" s="7"/>
      <c r="B17" s="7"/>
      <c r="C17" s="7"/>
      <c r="D17" s="7"/>
      <c r="E17" s="7"/>
      <c r="F17" s="8"/>
      <c r="G17" s="126"/>
      <c r="H17" s="142"/>
      <c r="I17" s="126"/>
      <c r="J17" s="9"/>
      <c r="K17" s="11" t="str">
        <f t="shared" ca="1" si="0"/>
        <v/>
      </c>
      <c r="L17" s="124"/>
      <c r="M17" s="124"/>
      <c r="N17" s="124"/>
      <c r="O17" s="9">
        <v>5511.11</v>
      </c>
      <c r="P17" s="9">
        <v>1</v>
      </c>
      <c r="Q17" s="69" t="str">
        <f>VLOOKUP(O17, '[1]لیست محصولات 1402'!B:C,2,0)</f>
        <v>هامبلا(رست دمی) | Hambella( Filter Roast)</v>
      </c>
      <c r="R17" s="9"/>
      <c r="S17" s="12">
        <f>VLOOKUP(O17, '[1]لیست محصولات 1402'!B:F,5,0)</f>
        <v>150</v>
      </c>
      <c r="T17" s="14">
        <f>VLOOKUP(O17, '[1]لیست محصولات 1402'!B:G,6,0)</f>
        <v>2500000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2500000</v>
      </c>
      <c r="Y17" s="17"/>
      <c r="Z17" s="14">
        <f t="shared" si="4"/>
        <v>2500000</v>
      </c>
      <c r="AA17" s="134"/>
      <c r="AB17" s="132"/>
      <c r="AC17" s="130"/>
      <c r="AD17" s="128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125">
        <v>7</v>
      </c>
      <c r="H18" s="141">
        <v>52204241502</v>
      </c>
      <c r="I18" s="125" t="s">
        <v>415</v>
      </c>
      <c r="J18" s="9"/>
      <c r="K18" s="11" t="str">
        <f t="shared" ca="1" si="0"/>
        <v/>
      </c>
      <c r="L18" s="123" t="s">
        <v>158</v>
      </c>
      <c r="M18" s="123" t="s">
        <v>620</v>
      </c>
      <c r="N18" s="123" t="s">
        <v>621</v>
      </c>
      <c r="O18" s="9">
        <v>5501.2</v>
      </c>
      <c r="P18" s="9">
        <v>1</v>
      </c>
      <c r="Q18" s="13" t="str">
        <f>VLOOKUP(O18, '[1]لیست محصولات 1402'!B:C,2,0)</f>
        <v>ورتکس | Vortex</v>
      </c>
      <c r="R18" s="9"/>
      <c r="S18" s="12">
        <f>VLOOKUP(O18, '[1]لیست محصولات 1402'!B:F,5,0)</f>
        <v>750</v>
      </c>
      <c r="T18" s="14">
        <f>VLOOKUP(O18, '[1]لیست محصولات 1402'!B:G,6,0)</f>
        <v>8200000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8200000</v>
      </c>
      <c r="Y18" s="17"/>
      <c r="Z18" s="14">
        <f t="shared" si="4"/>
        <v>8200000</v>
      </c>
      <c r="AA18" s="133" t="s">
        <v>85</v>
      </c>
      <c r="AB18" s="131" t="s">
        <v>622</v>
      </c>
      <c r="AC18" s="129" t="s">
        <v>623</v>
      </c>
      <c r="AD18" s="127"/>
      <c r="AE18" s="19"/>
      <c r="AF18" s="21"/>
      <c r="AG18" s="22" t="str">
        <f t="shared" si="5"/>
        <v>TRUE</v>
      </c>
      <c r="AH18" s="23" t="str">
        <f t="shared" si="6"/>
        <v>تهران چهارراه ولیعصر به سمت تجریش خ بزرگمهر بین خ ظفر و فلسطین مجتمع تجار‌ی بزرگمهر  کافه لته باز - عرفان محمدی 09124508428</v>
      </c>
    </row>
    <row r="19" spans="1:34" ht="22.2" customHeight="1">
      <c r="A19" s="7"/>
      <c r="B19" s="7"/>
      <c r="C19" s="7"/>
      <c r="D19" s="7"/>
      <c r="E19" s="7"/>
      <c r="F19" s="8"/>
      <c r="G19" s="147"/>
      <c r="H19" s="148"/>
      <c r="I19" s="147"/>
      <c r="J19" s="9"/>
      <c r="K19" s="11" t="str">
        <f t="shared" ca="1" si="0"/>
        <v/>
      </c>
      <c r="L19" s="149"/>
      <c r="M19" s="149"/>
      <c r="N19" s="149"/>
      <c r="O19" s="9">
        <v>5521.2</v>
      </c>
      <c r="P19" s="9">
        <v>1</v>
      </c>
      <c r="Q19" s="13" t="str">
        <f>VLOOKUP(O19, '[1]لیست محصولات 1402'!B:C,2,0)</f>
        <v xml:space="preserve">Ethiopia Sidama |اتیوپی سیداما    </v>
      </c>
      <c r="R19" s="9"/>
      <c r="S19" s="12">
        <f>VLOOKUP(O19, '[1]لیست محصولات 1402'!B:F,5,0)</f>
        <v>750</v>
      </c>
      <c r="T19" s="14">
        <f>VLOOKUP(O19, '[1]لیست محصولات 1402'!B:G,6,0)</f>
        <v>8150000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8150000</v>
      </c>
      <c r="Y19" s="17"/>
      <c r="Z19" s="14">
        <f t="shared" si="4"/>
        <v>8150000</v>
      </c>
      <c r="AA19" s="150"/>
      <c r="AB19" s="151"/>
      <c r="AC19" s="152"/>
      <c r="AD19" s="153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147"/>
      <c r="H20" s="148"/>
      <c r="I20" s="147"/>
      <c r="J20" s="9"/>
      <c r="K20" s="11" t="str">
        <f t="shared" ca="1" si="0"/>
        <v/>
      </c>
      <c r="L20" s="149"/>
      <c r="M20" s="149"/>
      <c r="N20" s="149"/>
      <c r="O20" s="9">
        <v>5518.2</v>
      </c>
      <c r="P20" s="9">
        <v>1</v>
      </c>
      <c r="Q20" s="13" t="str">
        <f>VLOOKUP(O20, '[1]لیست محصولات 1402'!B:C,2,0)</f>
        <v>هوآنکایو | Peru Huancayo</v>
      </c>
      <c r="R20" s="9"/>
      <c r="S20" s="12">
        <f>VLOOKUP(O20, '[1]لیست محصولات 1402'!B:F,5,0)</f>
        <v>750</v>
      </c>
      <c r="T20" s="14">
        <f>VLOOKUP(O20, '[1]لیست محصولات 1402'!B:G,6,0)</f>
        <v>8300000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8300000</v>
      </c>
      <c r="Y20" s="17"/>
      <c r="Z20" s="14">
        <f t="shared" si="4"/>
        <v>8300000</v>
      </c>
      <c r="AA20" s="150"/>
      <c r="AB20" s="151"/>
      <c r="AC20" s="152"/>
      <c r="AD20" s="153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147"/>
      <c r="H21" s="148"/>
      <c r="I21" s="147"/>
      <c r="J21" s="9"/>
      <c r="K21" s="11" t="str">
        <f t="shared" ca="1" si="0"/>
        <v/>
      </c>
      <c r="L21" s="149"/>
      <c r="M21" s="149"/>
      <c r="N21" s="149"/>
      <c r="O21" s="9">
        <v>5519.2</v>
      </c>
      <c r="P21" s="9">
        <v>1</v>
      </c>
      <c r="Q21" s="13" t="str">
        <f>VLOOKUP(O21, '[1]لیست محصولات 1402'!B:C,2,0)</f>
        <v>سرادو میناس | Brazil Cerrado de Minas</v>
      </c>
      <c r="R21" s="9"/>
      <c r="S21" s="12">
        <f>VLOOKUP(O21, '[1]لیست محصولات 1402'!B:F,5,0)</f>
        <v>750</v>
      </c>
      <c r="T21" s="14">
        <f>VLOOKUP(O21, '[1]لیست محصولات 1402'!B:G,6,0)</f>
        <v>8050000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8050000</v>
      </c>
      <c r="Y21" s="17"/>
      <c r="Z21" s="14">
        <f t="shared" si="4"/>
        <v>8050000</v>
      </c>
      <c r="AA21" s="150"/>
      <c r="AB21" s="151"/>
      <c r="AC21" s="152"/>
      <c r="AD21" s="153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147"/>
      <c r="H22" s="148"/>
      <c r="I22" s="147"/>
      <c r="J22" s="9"/>
      <c r="K22" s="11" t="str">
        <f t="shared" ca="1" si="0"/>
        <v/>
      </c>
      <c r="L22" s="149"/>
      <c r="M22" s="149"/>
      <c r="N22" s="149"/>
      <c r="O22" s="9">
        <v>1127.0999999999999</v>
      </c>
      <c r="P22" s="9">
        <v>1</v>
      </c>
      <c r="Q22" s="13" t="str">
        <f>VLOOKUP(O22, '[1]لیست محصولات 1402'!B:C,2,0)</f>
        <v>سولداد | Soledad</v>
      </c>
      <c r="R22" s="9"/>
      <c r="S22" s="12">
        <f>VLOOKUP(O22, '[1]لیست محصولات 1402'!B:F,5,0)</f>
        <v>80</v>
      </c>
      <c r="T22" s="14">
        <f>VLOOKUP(O22, '[1]لیست محصولات 1402'!B:G,6,0)</f>
        <v>4900000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4900000</v>
      </c>
      <c r="Y22" s="17"/>
      <c r="Z22" s="14">
        <f t="shared" si="4"/>
        <v>4900000</v>
      </c>
      <c r="AA22" s="150"/>
      <c r="AB22" s="151"/>
      <c r="AC22" s="152"/>
      <c r="AD22" s="153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126"/>
      <c r="H23" s="142"/>
      <c r="I23" s="126"/>
      <c r="J23" s="9"/>
      <c r="K23" s="11" t="str">
        <f t="shared" ca="1" si="0"/>
        <v/>
      </c>
      <c r="L23" s="124"/>
      <c r="M23" s="124"/>
      <c r="N23" s="124"/>
      <c r="O23" s="9">
        <v>1128.0999999999999</v>
      </c>
      <c r="P23" s="9">
        <v>1</v>
      </c>
      <c r="Q23" s="13" t="str">
        <f>VLOOKUP(O23, '[1]لیست محصولات 1402'!B:C,2,0)</f>
        <v>لا ناتورا | La Natura</v>
      </c>
      <c r="R23" s="9"/>
      <c r="S23" s="12">
        <f>VLOOKUP(O23, '[1]لیست محصولات 1402'!B:F,5,0)</f>
        <v>80</v>
      </c>
      <c r="T23" s="14">
        <f>VLOOKUP(O23, '[1]لیست محصولات 1402'!B:G,6,0)</f>
        <v>5500000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5500000</v>
      </c>
      <c r="Y23" s="17"/>
      <c r="Z23" s="14">
        <f t="shared" si="4"/>
        <v>5500000</v>
      </c>
      <c r="AA23" s="134"/>
      <c r="AB23" s="132"/>
      <c r="AC23" s="130"/>
      <c r="AD23" s="128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125">
        <v>8</v>
      </c>
      <c r="H24" s="141">
        <v>52210121902</v>
      </c>
      <c r="I24" s="125" t="s">
        <v>415</v>
      </c>
      <c r="J24" s="9"/>
      <c r="K24" s="11" t="str">
        <f t="shared" ca="1" si="0"/>
        <v/>
      </c>
      <c r="L24" s="123" t="s">
        <v>290</v>
      </c>
      <c r="M24" s="123" t="s">
        <v>624</v>
      </c>
      <c r="N24" s="123" t="s">
        <v>625</v>
      </c>
      <c r="O24" s="9">
        <v>5511.22</v>
      </c>
      <c r="P24" s="9">
        <v>1</v>
      </c>
      <c r="Q24" s="69" t="str">
        <f>VLOOKUP(O24, '[1]لیست محصولات 1402'!B:C,2,0)</f>
        <v>هامبلا(رست دمی) | Hambella( Filter Roast)</v>
      </c>
      <c r="R24" s="9"/>
      <c r="S24" s="12">
        <f>VLOOKUP(O24, '[1]لیست محصولات 1402'!B:F,5,0)</f>
        <v>750</v>
      </c>
      <c r="T24" s="14">
        <f>VLOOKUP(O24, '[1]لیست محصولات 1402'!B:G,6,0)</f>
        <v>11850000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11850000</v>
      </c>
      <c r="Y24" s="17"/>
      <c r="Z24" s="14">
        <f t="shared" si="4"/>
        <v>11850000</v>
      </c>
      <c r="AA24" s="133" t="s">
        <v>552</v>
      </c>
      <c r="AB24" s="131" t="s">
        <v>626</v>
      </c>
      <c r="AC24" s="129" t="s">
        <v>627</v>
      </c>
      <c r="AD24" s="127"/>
      <c r="AE24" s="19"/>
      <c r="AF24" s="21"/>
      <c r="AG24" s="22" t="str">
        <f t="shared" si="5"/>
        <v>TRUE</v>
      </c>
      <c r="AH24" s="23" t="str">
        <f t="shared" si="6"/>
        <v>قزوین چهارراه فلسطین نبش بانک شهر کافه ریور - احمد آقایاری 09392470552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126"/>
      <c r="H25" s="142"/>
      <c r="I25" s="126"/>
      <c r="J25" s="9"/>
      <c r="K25" s="11" t="str">
        <f t="shared" ca="1" si="0"/>
        <v/>
      </c>
      <c r="L25" s="124"/>
      <c r="M25" s="124"/>
      <c r="N25" s="124"/>
      <c r="O25" s="9">
        <v>1127.0999999999999</v>
      </c>
      <c r="P25" s="9">
        <v>1</v>
      </c>
      <c r="Q25" s="13" t="str">
        <f>VLOOKUP(O25, '[1]لیست محصولات 1402'!B:C,2,0)</f>
        <v>سولداد | Soledad</v>
      </c>
      <c r="R25" s="9"/>
      <c r="S25" s="12">
        <f>VLOOKUP(O25, '[1]لیست محصولات 1402'!B:F,5,0)</f>
        <v>80</v>
      </c>
      <c r="T25" s="14">
        <f>VLOOKUP(O25, '[1]لیست محصولات 1402'!B:G,6,0)</f>
        <v>4900000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4900000</v>
      </c>
      <c r="Y25" s="17"/>
      <c r="Z25" s="14">
        <f t="shared" si="4"/>
        <v>4900000</v>
      </c>
      <c r="AA25" s="134"/>
      <c r="AB25" s="132"/>
      <c r="AC25" s="130"/>
      <c r="AD25" s="128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9">
        <v>9</v>
      </c>
      <c r="H26" s="10">
        <v>52211339202</v>
      </c>
      <c r="I26" s="9" t="s">
        <v>415</v>
      </c>
      <c r="J26" s="9"/>
      <c r="K26" s="11" t="str">
        <f t="shared" ca="1" si="0"/>
        <v/>
      </c>
      <c r="L26" s="12" t="s">
        <v>628</v>
      </c>
      <c r="M26" s="12" t="s">
        <v>629</v>
      </c>
      <c r="N26" s="12" t="s">
        <v>630</v>
      </c>
      <c r="O26" s="9">
        <v>5518.3</v>
      </c>
      <c r="P26" s="9">
        <v>1</v>
      </c>
      <c r="Q26" s="13" t="str">
        <f>VLOOKUP(O26, '[1]لیست محصولات 1402'!B:C,2,0)</f>
        <v>هوآنکایو | Peru Huancayo</v>
      </c>
      <c r="R26" s="9"/>
      <c r="S26" s="12">
        <f>VLOOKUP(O26, '[1]لیست محصولات 1402'!B:F,5,0)</f>
        <v>4000</v>
      </c>
      <c r="T26" s="14">
        <f>VLOOKUP(O26, '[1]لیست محصولات 1402'!B:G,6,0)</f>
        <v>42000000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42000000</v>
      </c>
      <c r="Y26" s="17"/>
      <c r="Z26" s="14">
        <f t="shared" si="4"/>
        <v>42000000</v>
      </c>
      <c r="AA26" s="18" t="s">
        <v>91</v>
      </c>
      <c r="AB26" s="13" t="s">
        <v>631</v>
      </c>
      <c r="AC26" s="19" t="s">
        <v>632</v>
      </c>
      <c r="AD26" s="20"/>
      <c r="AE26" s="19"/>
      <c r="AF26" s="21"/>
      <c r="AG26" s="22" t="str">
        <f t="shared" si="5"/>
        <v>TRUE</v>
      </c>
      <c r="AH26" s="23" t="str">
        <f t="shared" si="6"/>
        <v>مازندران بهشهر - خ پاسداران بالاتر از بیمارستان مهر ابتدای پارک مجاهدین کوچه جنابزاده  کافه بهار - بهار رمدانی 09128190859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9">
        <v>10</v>
      </c>
      <c r="H27" s="10">
        <v>52212168702</v>
      </c>
      <c r="I27" s="9" t="s">
        <v>415</v>
      </c>
      <c r="J27" s="9"/>
      <c r="K27" s="11" t="str">
        <f t="shared" ca="1" si="0"/>
        <v/>
      </c>
      <c r="L27" s="12" t="s">
        <v>633</v>
      </c>
      <c r="M27" s="12" t="s">
        <v>400</v>
      </c>
      <c r="N27" s="12"/>
      <c r="O27" s="9">
        <v>5511.22</v>
      </c>
      <c r="P27" s="9">
        <v>1</v>
      </c>
      <c r="Q27" s="69" t="str">
        <f>VLOOKUP(O27, '[1]لیست محصولات 1402'!B:C,2,0)</f>
        <v>هامبلا(رست دمی) | Hambella( Filter Roast)</v>
      </c>
      <c r="R27" s="9"/>
      <c r="S27" s="12">
        <f>VLOOKUP(O27, '[1]لیست محصولات 1402'!B:F,5,0)</f>
        <v>750</v>
      </c>
      <c r="T27" s="14">
        <f>VLOOKUP(O27, '[1]لیست محصولات 1402'!B:G,6,0)</f>
        <v>11850000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11850000</v>
      </c>
      <c r="Y27" s="17"/>
      <c r="Z27" s="14">
        <f t="shared" si="4"/>
        <v>11850000</v>
      </c>
      <c r="AA27" s="18" t="s">
        <v>476</v>
      </c>
      <c r="AB27" s="13" t="s">
        <v>634</v>
      </c>
      <c r="AC27" s="19" t="s">
        <v>635</v>
      </c>
      <c r="AD27" s="20"/>
      <c r="AE27" s="19"/>
      <c r="AF27" s="21"/>
      <c r="AG27" s="22" t="str">
        <f t="shared" si="5"/>
        <v>TRUE</v>
      </c>
      <c r="AH27" s="23" t="str">
        <f t="shared" si="6"/>
        <v>فارس شیراز - میدان زرگری، به سمت چمران، ساختمان پزشکی ابن سینا، طبقه 4 واحد 18  - میثم توسلی 09123663889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125">
        <v>11</v>
      </c>
      <c r="H28" s="141">
        <v>52213284702</v>
      </c>
      <c r="I28" s="125" t="s">
        <v>415</v>
      </c>
      <c r="J28" s="9"/>
      <c r="K28" s="11" t="str">
        <f t="shared" ca="1" si="0"/>
        <v/>
      </c>
      <c r="L28" s="123" t="s">
        <v>636</v>
      </c>
      <c r="M28" s="123" t="s">
        <v>637</v>
      </c>
      <c r="N28" s="123" t="s">
        <v>638</v>
      </c>
      <c r="O28" s="9">
        <v>5519.2</v>
      </c>
      <c r="P28" s="9">
        <v>4</v>
      </c>
      <c r="Q28" s="13" t="str">
        <f>VLOOKUP(O28, '[1]لیست محصولات 1402'!B:C,2,0)</f>
        <v>سرادو میناس | Brazil Cerrado de Minas</v>
      </c>
      <c r="R28" s="9"/>
      <c r="S28" s="12">
        <f>VLOOKUP(O28, '[1]لیست محصولات 1402'!B:F,5,0)</f>
        <v>750</v>
      </c>
      <c r="T28" s="14">
        <f>VLOOKUP(O28, '[1]لیست محصولات 1402'!B:G,6,0)</f>
        <v>8050000</v>
      </c>
      <c r="U28" s="15"/>
      <c r="V28" s="16">
        <f t="shared" si="1"/>
        <v>0</v>
      </c>
      <c r="W28" s="12">
        <f t="shared" si="2"/>
        <v>4</v>
      </c>
      <c r="X28" s="14">
        <f t="shared" si="3"/>
        <v>32200000</v>
      </c>
      <c r="Y28" s="17"/>
      <c r="Z28" s="14">
        <f t="shared" si="4"/>
        <v>32200000</v>
      </c>
      <c r="AA28" s="133" t="s">
        <v>639</v>
      </c>
      <c r="AB28" s="131" t="s">
        <v>640</v>
      </c>
      <c r="AC28" s="129" t="s">
        <v>641</v>
      </c>
      <c r="AD28" s="127"/>
      <c r="AE28" s="19"/>
      <c r="AF28" s="21"/>
      <c r="AG28" s="22" t="str">
        <f t="shared" si="5"/>
        <v>TRUE</v>
      </c>
      <c r="AH28" s="23" t="str">
        <f t="shared" si="6"/>
        <v>کاشان خیابان جانبازان نرسیده به میدان ۱۲ فروردین  کافه ریبار - علیرضا امانتی 09386353223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126"/>
      <c r="H29" s="142"/>
      <c r="I29" s="126"/>
      <c r="J29" s="9"/>
      <c r="K29" s="11" t="str">
        <f t="shared" ca="1" si="0"/>
        <v/>
      </c>
      <c r="L29" s="124"/>
      <c r="M29" s="124"/>
      <c r="N29" s="124"/>
      <c r="O29" s="9">
        <v>5521.2</v>
      </c>
      <c r="P29" s="9">
        <v>1</v>
      </c>
      <c r="Q29" s="13" t="str">
        <f>VLOOKUP(O29, '[1]لیست محصولات 1402'!B:C,2,0)</f>
        <v xml:space="preserve">Ethiopia Sidama |اتیوپی سیداما    </v>
      </c>
      <c r="R29" s="9"/>
      <c r="S29" s="12">
        <f>VLOOKUP(O29, '[1]لیست محصولات 1402'!B:F,5,0)</f>
        <v>750</v>
      </c>
      <c r="T29" s="14">
        <f>VLOOKUP(O29, '[1]لیست محصولات 1402'!B:G,6,0)</f>
        <v>8150000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8150000</v>
      </c>
      <c r="Y29" s="17"/>
      <c r="Z29" s="14">
        <f t="shared" si="4"/>
        <v>8150000</v>
      </c>
      <c r="AA29" s="134"/>
      <c r="AB29" s="132"/>
      <c r="AC29" s="130"/>
      <c r="AD29" s="128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125">
        <v>12</v>
      </c>
      <c r="H30" s="141">
        <v>52214436302</v>
      </c>
      <c r="I30" s="125" t="s">
        <v>642</v>
      </c>
      <c r="J30" s="9"/>
      <c r="K30" s="11" t="str">
        <f t="shared" ca="1" si="0"/>
        <v/>
      </c>
      <c r="L30" s="123" t="s">
        <v>643</v>
      </c>
      <c r="M30" s="123" t="s">
        <v>644</v>
      </c>
      <c r="N30" s="123"/>
      <c r="O30" s="9">
        <v>1127.0999999999999</v>
      </c>
      <c r="P30" s="9">
        <v>1</v>
      </c>
      <c r="Q30" s="13" t="str">
        <f>VLOOKUP(O30, '[1]لیست محصولات 1402'!B:C,2,0)</f>
        <v>سولداد | Soledad</v>
      </c>
      <c r="R30" s="9"/>
      <c r="S30" s="12">
        <f>VLOOKUP(O30, '[1]لیست محصولات 1402'!B:F,5,0)</f>
        <v>80</v>
      </c>
      <c r="T30" s="14">
        <f>VLOOKUP(O30, '[1]لیست محصولات 1402'!B:G,6,0)</f>
        <v>4900000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4900000</v>
      </c>
      <c r="Y30" s="17"/>
      <c r="Z30" s="14">
        <f t="shared" si="4"/>
        <v>4900000</v>
      </c>
      <c r="AA30" s="133" t="s">
        <v>645</v>
      </c>
      <c r="AB30" s="131" t="s">
        <v>647</v>
      </c>
      <c r="AC30" s="129" t="s">
        <v>646</v>
      </c>
      <c r="AD30" s="127"/>
      <c r="AE30" s="19"/>
      <c r="AF30" s="21"/>
      <c r="AG30" s="22" t="str">
        <f t="shared" si="5"/>
        <v>TRUE</v>
      </c>
      <c r="AH30" s="23" t="str">
        <f t="shared" si="6"/>
        <v>خراسان شمالی بجنورد - خیابان فردوسی، خیابان جمهوری هفده. پلاک ده. زنگ دوم(وسط) * در صورت عدم حضور، زنگ طبقه اول را بزنید *  - داود آتش بیک 09357271386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26"/>
      <c r="H31" s="142"/>
      <c r="I31" s="126"/>
      <c r="J31" s="9"/>
      <c r="K31" s="11" t="str">
        <f t="shared" ca="1" si="0"/>
        <v/>
      </c>
      <c r="L31" s="124"/>
      <c r="M31" s="124"/>
      <c r="N31" s="124"/>
      <c r="O31" s="9">
        <v>5501.2</v>
      </c>
      <c r="P31" s="9">
        <v>1</v>
      </c>
      <c r="Q31" s="13" t="str">
        <f>VLOOKUP(O31, '[1]لیست محصولات 1402'!B:C,2,0)</f>
        <v>ورتکس | Vortex</v>
      </c>
      <c r="R31" s="9"/>
      <c r="S31" s="12">
        <f>VLOOKUP(O31, '[1]لیست محصولات 1402'!B:F,5,0)</f>
        <v>750</v>
      </c>
      <c r="T31" s="14">
        <f>VLOOKUP(O31, '[1]لیست محصولات 1402'!B:G,6,0)</f>
        <v>8200000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8200000</v>
      </c>
      <c r="Y31" s="17"/>
      <c r="Z31" s="14">
        <f t="shared" si="4"/>
        <v>8200000</v>
      </c>
      <c r="AA31" s="134"/>
      <c r="AB31" s="132"/>
      <c r="AC31" s="130"/>
      <c r="AD31" s="128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125">
        <v>13</v>
      </c>
      <c r="H32" s="141">
        <v>52220188902</v>
      </c>
      <c r="I32" s="125" t="s">
        <v>642</v>
      </c>
      <c r="J32" s="9"/>
      <c r="K32" s="11" t="str">
        <f t="shared" ca="1" si="0"/>
        <v/>
      </c>
      <c r="L32" s="123" t="s">
        <v>89</v>
      </c>
      <c r="M32" s="123" t="s">
        <v>648</v>
      </c>
      <c r="N32" s="123"/>
      <c r="O32" s="9">
        <v>5521.2</v>
      </c>
      <c r="P32" s="9">
        <v>1</v>
      </c>
      <c r="Q32" s="13" t="str">
        <f>VLOOKUP(O32, '[1]لیست محصولات 1402'!B:C,2,0)</f>
        <v xml:space="preserve">Ethiopia Sidama |اتیوپی سیداما    </v>
      </c>
      <c r="R32" s="9" t="s">
        <v>122</v>
      </c>
      <c r="S32" s="12">
        <f>VLOOKUP(O32, '[1]لیست محصولات 1402'!B:F,5,0)</f>
        <v>750</v>
      </c>
      <c r="T32" s="14">
        <f>VLOOKUP(O32, '[1]لیست محصولات 1402'!B:G,6,0)</f>
        <v>8150000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8150000</v>
      </c>
      <c r="Y32" s="17"/>
      <c r="Z32" s="14">
        <f t="shared" si="4"/>
        <v>8150000</v>
      </c>
      <c r="AA32" s="133" t="s">
        <v>120</v>
      </c>
      <c r="AB32" s="131" t="s">
        <v>649</v>
      </c>
      <c r="AC32" s="129" t="s">
        <v>650</v>
      </c>
      <c r="AD32" s="127"/>
      <c r="AE32" s="19"/>
      <c r="AF32" s="21"/>
      <c r="AG32" s="22" t="str">
        <f t="shared" si="5"/>
        <v>TRUE</v>
      </c>
      <c r="AH32" s="23" t="str">
        <f t="shared" si="6"/>
        <v>البرز کرج - گلشهرویلا بلوار حدادی خ کوکب شرقی نبش کوچه حسینی زیرزمین املاک بزرگان  - محمد کاج 09163463643</v>
      </c>
    </row>
    <row r="33" spans="1:34" ht="22.2" customHeight="1">
      <c r="A33" s="7"/>
      <c r="B33" s="7"/>
      <c r="C33" s="7"/>
      <c r="D33" s="7"/>
      <c r="E33" s="7"/>
      <c r="F33" s="8"/>
      <c r="G33" s="126"/>
      <c r="H33" s="142"/>
      <c r="I33" s="126"/>
      <c r="J33" s="9"/>
      <c r="K33" s="11" t="str">
        <f t="shared" ca="1" si="0"/>
        <v/>
      </c>
      <c r="L33" s="124"/>
      <c r="M33" s="124"/>
      <c r="N33" s="124"/>
      <c r="O33" s="9">
        <v>5518.2</v>
      </c>
      <c r="P33" s="9">
        <v>1</v>
      </c>
      <c r="Q33" s="13" t="str">
        <f>VLOOKUP(O33, '[1]لیست محصولات 1402'!B:C,2,0)</f>
        <v>هوآنکایو | Peru Huancayo</v>
      </c>
      <c r="R33" s="9" t="s">
        <v>122</v>
      </c>
      <c r="S33" s="12">
        <f>VLOOKUP(O33, '[1]لیست محصولات 1402'!B:F,5,0)</f>
        <v>750</v>
      </c>
      <c r="T33" s="14">
        <f>VLOOKUP(O33, '[1]لیست محصولات 1402'!B:G,6,0)</f>
        <v>8300000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8300000</v>
      </c>
      <c r="Y33" s="17"/>
      <c r="Z33" s="14">
        <f t="shared" si="4"/>
        <v>8300000</v>
      </c>
      <c r="AA33" s="134"/>
      <c r="AB33" s="132"/>
      <c r="AC33" s="130"/>
      <c r="AD33" s="128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>
        <v>14</v>
      </c>
      <c r="H34" s="10">
        <v>52221612302</v>
      </c>
      <c r="I34" s="9" t="s">
        <v>642</v>
      </c>
      <c r="J34" s="9"/>
      <c r="K34" s="11" t="str">
        <f t="shared" ca="1" si="0"/>
        <v/>
      </c>
      <c r="L34" s="12" t="s">
        <v>651</v>
      </c>
      <c r="M34" s="12" t="s">
        <v>295</v>
      </c>
      <c r="N34" s="12"/>
      <c r="O34" s="9">
        <v>5501.1</v>
      </c>
      <c r="P34" s="9">
        <v>1</v>
      </c>
      <c r="Q34" s="13" t="str">
        <f>VLOOKUP(O34, '[1]لیست محصولات 1402'!B:C,2,0)</f>
        <v>ورتکس | Vortex</v>
      </c>
      <c r="R34" s="9" t="s">
        <v>107</v>
      </c>
      <c r="S34" s="12">
        <f>VLOOKUP(O34, '[1]لیست محصولات 1402'!B:F,5,0)</f>
        <v>150</v>
      </c>
      <c r="T34" s="14">
        <f>VLOOKUP(O34, '[1]لیست محصولات 1402'!B:G,6,0)</f>
        <v>1750000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1750000</v>
      </c>
      <c r="Y34" s="17"/>
      <c r="Z34" s="14">
        <f t="shared" si="4"/>
        <v>1750000</v>
      </c>
      <c r="AA34" s="18" t="s">
        <v>85</v>
      </c>
      <c r="AB34" s="13" t="s">
        <v>652</v>
      </c>
      <c r="AC34" s="19" t="s">
        <v>653</v>
      </c>
      <c r="AD34" s="20" t="s">
        <v>94</v>
      </c>
      <c r="AE34" s="19"/>
      <c r="AF34" s="21"/>
      <c r="AG34" s="22" t="str">
        <f t="shared" si="5"/>
        <v>TRUE</v>
      </c>
      <c r="AH34" s="23" t="str">
        <f t="shared" si="6"/>
        <v>تهران میدان هروی خیابان وفامنش خیابان عقیلی خیابان دلپسند پلاک ۱۷ واحد ۱۷  - امیر شایان بختیاری 09190243912</v>
      </c>
    </row>
    <row r="35" spans="1:34" ht="22.2" customHeight="1">
      <c r="A35" s="7"/>
      <c r="B35" s="7"/>
      <c r="C35" s="7"/>
      <c r="D35" s="7"/>
      <c r="E35" s="7"/>
      <c r="F35" s="8"/>
      <c r="G35" s="9">
        <v>15</v>
      </c>
      <c r="H35" s="10">
        <v>52225475002</v>
      </c>
      <c r="I35" s="9" t="s">
        <v>642</v>
      </c>
      <c r="J35" s="9"/>
      <c r="K35" s="11" t="str">
        <f t="shared" ca="1" si="0"/>
        <v/>
      </c>
      <c r="L35" s="12" t="s">
        <v>654</v>
      </c>
      <c r="M35" s="12" t="s">
        <v>655</v>
      </c>
      <c r="N35" s="12"/>
      <c r="O35" s="9">
        <v>5501.1</v>
      </c>
      <c r="P35" s="9">
        <v>2</v>
      </c>
      <c r="Q35" s="13" t="str">
        <f>VLOOKUP(O35, '[1]لیست محصولات 1402'!B:C,2,0)</f>
        <v>ورتکس | Vortex</v>
      </c>
      <c r="R35" s="9" t="s">
        <v>107</v>
      </c>
      <c r="S35" s="12">
        <f>VLOOKUP(O35, '[1]لیست محصولات 1402'!B:F,5,0)</f>
        <v>150</v>
      </c>
      <c r="T35" s="14">
        <f>VLOOKUP(O35, '[1]لیست محصولات 1402'!B:G,6,0)</f>
        <v>1750000</v>
      </c>
      <c r="U35" s="15"/>
      <c r="V35" s="16">
        <f t="shared" si="1"/>
        <v>0</v>
      </c>
      <c r="W35" s="12">
        <f t="shared" si="2"/>
        <v>2</v>
      </c>
      <c r="X35" s="14">
        <f t="shared" si="3"/>
        <v>3500000</v>
      </c>
      <c r="Y35" s="17"/>
      <c r="Z35" s="14">
        <f t="shared" si="4"/>
        <v>3500000</v>
      </c>
      <c r="AA35" s="18" t="s">
        <v>85</v>
      </c>
      <c r="AB35" s="13" t="s">
        <v>656</v>
      </c>
      <c r="AC35" s="19" t="s">
        <v>657</v>
      </c>
      <c r="AD35" s="20" t="s">
        <v>94</v>
      </c>
      <c r="AE35" s="19"/>
      <c r="AF35" s="21"/>
      <c r="AG35" s="22" t="str">
        <f t="shared" si="5"/>
        <v>TRUE</v>
      </c>
      <c r="AH35" s="23" t="str">
        <f t="shared" si="6"/>
        <v>تهران خیابان قزوین،دوراهی قپان،خیابان عارف قزوینی ،کوچه توانا۳ پلاک 29 طبقه 3  - الناز دادرس 09029257143</v>
      </c>
    </row>
    <row r="36" spans="1:34" ht="22.2" customHeight="1">
      <c r="A36" s="7"/>
      <c r="B36" s="7"/>
      <c r="C36" s="7"/>
      <c r="D36" s="7"/>
      <c r="E36" s="7"/>
      <c r="F36" s="8"/>
      <c r="G36" s="125">
        <v>16</v>
      </c>
      <c r="H36" s="141">
        <v>52225609602</v>
      </c>
      <c r="I36" s="125" t="s">
        <v>642</v>
      </c>
      <c r="J36" s="9"/>
      <c r="K36" s="11" t="str">
        <f t="shared" ca="1" si="0"/>
        <v/>
      </c>
      <c r="L36" s="123" t="s">
        <v>105</v>
      </c>
      <c r="M36" s="123" t="s">
        <v>658</v>
      </c>
      <c r="N36" s="123"/>
      <c r="O36" s="9">
        <v>5519.1</v>
      </c>
      <c r="P36" s="9">
        <v>1</v>
      </c>
      <c r="Q36" s="13" t="str">
        <f>VLOOKUP(O36, '[1]لیست محصولات 1402'!B:C,2,0)</f>
        <v>سرادو میناس | Brazil Cerrado de Minas</v>
      </c>
      <c r="R36" s="9" t="s">
        <v>659</v>
      </c>
      <c r="S36" s="12">
        <f>VLOOKUP(O36, '[1]لیست محصولات 1402'!B:F,5,0)</f>
        <v>150</v>
      </c>
      <c r="T36" s="14">
        <f>VLOOKUP(O36, '[1]لیست محصولات 1402'!B:G,6,0)</f>
        <v>1700000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1700000</v>
      </c>
      <c r="Y36" s="17"/>
      <c r="Z36" s="14">
        <f t="shared" si="4"/>
        <v>1700000</v>
      </c>
      <c r="AA36" s="133" t="s">
        <v>85</v>
      </c>
      <c r="AB36" s="131" t="s">
        <v>660</v>
      </c>
      <c r="AC36" s="129" t="s">
        <v>661</v>
      </c>
      <c r="AD36" s="127" t="s">
        <v>94</v>
      </c>
      <c r="AE36" s="121" t="s">
        <v>662</v>
      </c>
      <c r="AF36" s="21"/>
      <c r="AG36" s="22" t="str">
        <f t="shared" si="5"/>
        <v>TRUE</v>
      </c>
      <c r="AH36" s="23" t="str">
        <f t="shared" si="6"/>
        <v>تهران خیابان شیراز جنوبی، بلوار علیخانی غربی، پلاک ۱۴ واحد ۱  - علی معصومی 09125407867</v>
      </c>
    </row>
    <row r="37" spans="1:34" ht="22.2" customHeight="1">
      <c r="A37" s="7"/>
      <c r="B37" s="7"/>
      <c r="C37" s="7"/>
      <c r="D37" s="7"/>
      <c r="E37" s="7"/>
      <c r="F37" s="8"/>
      <c r="G37" s="126"/>
      <c r="H37" s="142"/>
      <c r="I37" s="126"/>
      <c r="J37" s="9"/>
      <c r="K37" s="11" t="str">
        <f t="shared" ca="1" si="0"/>
        <v/>
      </c>
      <c r="L37" s="124"/>
      <c r="M37" s="124"/>
      <c r="N37" s="124"/>
      <c r="O37" s="9">
        <v>5511.11</v>
      </c>
      <c r="P37" s="9">
        <v>1</v>
      </c>
      <c r="Q37" s="69" t="str">
        <f>VLOOKUP(O37, '[1]لیست محصولات 1402'!B:C,2,0)</f>
        <v>هامبلا(رست دمی) | Hambella( Filter Roast)</v>
      </c>
      <c r="R37" s="9" t="s">
        <v>659</v>
      </c>
      <c r="S37" s="12">
        <f>VLOOKUP(O37, '[1]لیست محصولات 1402'!B:F,5,0)</f>
        <v>150</v>
      </c>
      <c r="T37" s="14">
        <f>VLOOKUP(O37, '[1]لیست محصولات 1402'!B:G,6,0)</f>
        <v>2500000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2500000</v>
      </c>
      <c r="Y37" s="17"/>
      <c r="Z37" s="14">
        <f t="shared" si="4"/>
        <v>2500000</v>
      </c>
      <c r="AA37" s="134"/>
      <c r="AB37" s="132"/>
      <c r="AC37" s="130"/>
      <c r="AD37" s="128"/>
      <c r="AE37" s="122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125">
        <v>17</v>
      </c>
      <c r="H38" s="141">
        <v>52227229502</v>
      </c>
      <c r="I38" s="125" t="s">
        <v>642</v>
      </c>
      <c r="J38" s="9"/>
      <c r="K38" s="11" t="str">
        <f t="shared" ca="1" si="0"/>
        <v/>
      </c>
      <c r="L38" s="123" t="s">
        <v>437</v>
      </c>
      <c r="M38" s="123" t="s">
        <v>663</v>
      </c>
      <c r="N38" s="123" t="s">
        <v>664</v>
      </c>
      <c r="O38" s="9">
        <v>5511.22</v>
      </c>
      <c r="P38" s="9">
        <v>4</v>
      </c>
      <c r="Q38" s="69" t="str">
        <f>VLOOKUP(O38, '[1]لیست محصولات 1402'!B:C,2,0)</f>
        <v>هامبلا(رست دمی) | Hambella( Filter Roast)</v>
      </c>
      <c r="R38" s="9"/>
      <c r="S38" s="12">
        <f>VLOOKUP(O38, '[1]لیست محصولات 1402'!B:F,5,0)</f>
        <v>750</v>
      </c>
      <c r="T38" s="14">
        <f>VLOOKUP(O38, '[1]لیست محصولات 1402'!B:G,6,0)</f>
        <v>11850000</v>
      </c>
      <c r="U38" s="15"/>
      <c r="V38" s="16">
        <f t="shared" si="1"/>
        <v>0</v>
      </c>
      <c r="W38" s="12">
        <f t="shared" si="2"/>
        <v>4</v>
      </c>
      <c r="X38" s="14">
        <f t="shared" si="3"/>
        <v>47400000</v>
      </c>
      <c r="Y38" s="17"/>
      <c r="Z38" s="14">
        <f t="shared" si="4"/>
        <v>47400000</v>
      </c>
      <c r="AA38" s="133" t="s">
        <v>411</v>
      </c>
      <c r="AB38" s="131" t="s">
        <v>665</v>
      </c>
      <c r="AC38" s="129" t="s">
        <v>666</v>
      </c>
      <c r="AD38" s="127"/>
      <c r="AE38" s="19"/>
      <c r="AF38" s="21"/>
      <c r="AG38" s="22" t="str">
        <f t="shared" si="5"/>
        <v>TRUE</v>
      </c>
      <c r="AH38" s="23" t="str">
        <f t="shared" si="6"/>
        <v>زنجان چهارراه سعدی به سمت دروازه ارک کوچه شادمان قهوه آفریقا - محمدرضا جلدی 09195241245</v>
      </c>
    </row>
    <row r="39" spans="1:34" ht="22.2" customHeight="1">
      <c r="A39" s="7"/>
      <c r="B39" s="7"/>
      <c r="C39" s="7"/>
      <c r="D39" s="7"/>
      <c r="E39" s="7"/>
      <c r="F39" s="8"/>
      <c r="G39" s="126"/>
      <c r="H39" s="142"/>
      <c r="I39" s="126"/>
      <c r="J39" s="9"/>
      <c r="K39" s="11" t="str">
        <f t="shared" ca="1" si="0"/>
        <v/>
      </c>
      <c r="L39" s="124"/>
      <c r="M39" s="124"/>
      <c r="N39" s="124"/>
      <c r="O39" s="9">
        <v>5501.2</v>
      </c>
      <c r="P39" s="9">
        <v>1</v>
      </c>
      <c r="Q39" s="13" t="str">
        <f>VLOOKUP(O39, '[1]لیست محصولات 1402'!B:C,2,0)</f>
        <v>ورتکس | Vortex</v>
      </c>
      <c r="R39" s="9"/>
      <c r="S39" s="12">
        <f>VLOOKUP(O39, '[1]لیست محصولات 1402'!B:F,5,0)</f>
        <v>750</v>
      </c>
      <c r="T39" s="14">
        <f>VLOOKUP(O39, '[1]لیست محصولات 1402'!B:G,6,0)</f>
        <v>8200000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8200000</v>
      </c>
      <c r="Y39" s="17"/>
      <c r="Z39" s="14">
        <f t="shared" si="4"/>
        <v>8200000</v>
      </c>
      <c r="AA39" s="134"/>
      <c r="AB39" s="132"/>
      <c r="AC39" s="130"/>
      <c r="AD39" s="128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>
        <v>18</v>
      </c>
      <c r="H40" s="10">
        <v>52228676602</v>
      </c>
      <c r="I40" s="9" t="s">
        <v>642</v>
      </c>
      <c r="J40" s="9"/>
      <c r="K40" s="11" t="str">
        <f t="shared" ca="1" si="0"/>
        <v/>
      </c>
      <c r="L40" s="12" t="s">
        <v>667</v>
      </c>
      <c r="M40" s="12" t="s">
        <v>668</v>
      </c>
      <c r="N40" s="12"/>
      <c r="O40" s="9">
        <v>5518.1</v>
      </c>
      <c r="P40" s="9">
        <v>1</v>
      </c>
      <c r="Q40" s="13" t="str">
        <f>VLOOKUP(O40, '[1]لیست محصولات 1402'!B:C,2,0)</f>
        <v>هوآنکایو | Peru Huancayo</v>
      </c>
      <c r="R40" s="9" t="s">
        <v>669</v>
      </c>
      <c r="S40" s="12">
        <f>VLOOKUP(O40, '[1]لیست محصولات 1402'!B:F,5,0)</f>
        <v>150</v>
      </c>
      <c r="T40" s="14">
        <f>VLOOKUP(O40, '[1]لیست محصولات 1402'!B:G,6,0)</f>
        <v>1800000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1800000</v>
      </c>
      <c r="Y40" s="17"/>
      <c r="Z40" s="14">
        <f t="shared" si="4"/>
        <v>1800000</v>
      </c>
      <c r="AA40" s="18" t="s">
        <v>85</v>
      </c>
      <c r="AB40" s="13" t="s">
        <v>670</v>
      </c>
      <c r="AC40" s="19" t="s">
        <v>671</v>
      </c>
      <c r="AD40" s="20" t="s">
        <v>94</v>
      </c>
      <c r="AE40" s="19"/>
      <c r="AF40" s="21"/>
      <c r="AG40" s="22" t="str">
        <f t="shared" si="5"/>
        <v>TRUE</v>
      </c>
      <c r="AH40" s="23" t="str">
        <f t="shared" si="6"/>
        <v>تهران ولنجک ۸ پااک ۱۸ زنگ ۷ طبقه ۴  - حانیه امیرزاده 09121711837</v>
      </c>
    </row>
    <row r="41" spans="1:34" ht="22.2" customHeight="1">
      <c r="A41" s="7"/>
      <c r="B41" s="7"/>
      <c r="C41" s="7"/>
      <c r="D41" s="7"/>
      <c r="E41" s="7"/>
      <c r="F41" s="8"/>
      <c r="G41" s="9">
        <v>19</v>
      </c>
      <c r="H41" s="10">
        <v>52229560302</v>
      </c>
      <c r="I41" s="9" t="s">
        <v>642</v>
      </c>
      <c r="J41" s="9"/>
      <c r="K41" s="11" t="str">
        <f t="shared" ca="1" si="0"/>
        <v/>
      </c>
      <c r="L41" s="12" t="s">
        <v>672</v>
      </c>
      <c r="M41" s="12" t="s">
        <v>673</v>
      </c>
      <c r="N41" s="12" t="s">
        <v>674</v>
      </c>
      <c r="O41" s="9">
        <v>5511.22</v>
      </c>
      <c r="P41" s="9">
        <v>1</v>
      </c>
      <c r="Q41" s="69" t="str">
        <f>VLOOKUP(O41, '[1]لیست محصولات 1402'!B:C,2,0)</f>
        <v>هامبلا(رست دمی) | Hambella( Filter Roast)</v>
      </c>
      <c r="R41" s="9"/>
      <c r="S41" s="12">
        <f>VLOOKUP(O41, '[1]لیست محصولات 1402'!B:F,5,0)</f>
        <v>750</v>
      </c>
      <c r="T41" s="14">
        <f>VLOOKUP(O41, '[1]لیست محصولات 1402'!B:G,6,0)</f>
        <v>11850000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11850000</v>
      </c>
      <c r="Y41" s="17"/>
      <c r="Z41" s="14">
        <f t="shared" si="4"/>
        <v>11850000</v>
      </c>
      <c r="AA41" s="18" t="s">
        <v>219</v>
      </c>
      <c r="AB41" s="13" t="s">
        <v>675</v>
      </c>
      <c r="AC41" s="19" t="s">
        <v>676</v>
      </c>
      <c r="AD41" s="20"/>
      <c r="AE41" s="19"/>
      <c r="AF41" s="21"/>
      <c r="AG41" s="22" t="str">
        <f t="shared" si="5"/>
        <v>TRUE</v>
      </c>
      <c r="AH41" s="23" t="str">
        <f t="shared" si="6"/>
        <v>کردستان سقز - خیابان امام، میدان جمهوری، کوچه پاساژ کوثر، روبروی درب شورای شهر کافه ژوور - محمود درویشیان 09371193714</v>
      </c>
    </row>
    <row r="42" spans="1:34" ht="22.2" customHeight="1">
      <c r="A42" s="7"/>
      <c r="B42" s="7"/>
      <c r="C42" s="7"/>
      <c r="D42" s="7"/>
      <c r="E42" s="7"/>
      <c r="F42" s="8"/>
      <c r="G42" s="9">
        <v>20</v>
      </c>
      <c r="H42" s="10">
        <v>52230714602</v>
      </c>
      <c r="I42" s="9" t="s">
        <v>642</v>
      </c>
      <c r="J42" s="9"/>
      <c r="K42" s="11" t="str">
        <f t="shared" ca="1" si="0"/>
        <v/>
      </c>
      <c r="L42" s="12" t="s">
        <v>602</v>
      </c>
      <c r="M42" s="12" t="s">
        <v>685</v>
      </c>
      <c r="N42" s="12" t="s">
        <v>686</v>
      </c>
      <c r="O42" s="9">
        <v>5501.3</v>
      </c>
      <c r="P42" s="9">
        <v>1</v>
      </c>
      <c r="Q42" s="13" t="str">
        <f>VLOOKUP(O42, '[1]لیست محصولات 1402'!B:C,2,0)</f>
        <v>ورتکس | Vortex</v>
      </c>
      <c r="R42" s="9"/>
      <c r="S42" s="12">
        <f>VLOOKUP(O42, '[1]لیست محصولات 1402'!B:F,5,0)</f>
        <v>4000</v>
      </c>
      <c r="T42" s="14">
        <f>VLOOKUP(O42, '[1]لیست محصولات 1402'!B:G,6,0)</f>
        <v>41600000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41600000</v>
      </c>
      <c r="Y42" s="17"/>
      <c r="Z42" s="14">
        <f t="shared" si="4"/>
        <v>41600000</v>
      </c>
      <c r="AA42" s="18" t="s">
        <v>85</v>
      </c>
      <c r="AB42" s="13" t="s">
        <v>687</v>
      </c>
      <c r="AC42" s="19" t="s">
        <v>688</v>
      </c>
      <c r="AD42" s="20"/>
      <c r="AE42" s="19"/>
      <c r="AF42" s="21"/>
      <c r="AG42" s="22" t="str">
        <f t="shared" si="5"/>
        <v>TRUE</v>
      </c>
      <c r="AH42" s="23" t="str">
        <f t="shared" si="6"/>
        <v>تهران قیطریه خیابان بالای پارک قیطریه خیابان کتابی خیابان قیطریه سر کوچه سعید پیتزا تالیانا - سعید گرشاسبی 09373788488</v>
      </c>
    </row>
    <row r="43" spans="1:34" ht="22.2" customHeight="1">
      <c r="A43" s="7"/>
      <c r="B43" s="7"/>
      <c r="C43" s="7"/>
      <c r="D43" s="7"/>
      <c r="E43" s="7"/>
      <c r="F43" s="8"/>
      <c r="G43" s="9">
        <v>21</v>
      </c>
      <c r="H43" s="10">
        <v>52237768202</v>
      </c>
      <c r="I43" s="9" t="s">
        <v>642</v>
      </c>
      <c r="J43" s="9"/>
      <c r="K43" s="11" t="str">
        <f t="shared" ca="1" si="0"/>
        <v/>
      </c>
      <c r="L43" s="12" t="s">
        <v>694</v>
      </c>
      <c r="M43" s="12" t="s">
        <v>191</v>
      </c>
      <c r="N43" s="12"/>
      <c r="O43" s="9">
        <v>5501.2</v>
      </c>
      <c r="P43" s="9">
        <v>2</v>
      </c>
      <c r="Q43" s="13" t="str">
        <f>VLOOKUP(O43, '[1]لیست محصولات 1402'!B:C,2,0)</f>
        <v>ورتکس | Vortex</v>
      </c>
      <c r="R43" s="9" t="s">
        <v>107</v>
      </c>
      <c r="S43" s="12">
        <f>VLOOKUP(O43, '[1]لیست محصولات 1402'!B:F,5,0)</f>
        <v>750</v>
      </c>
      <c r="T43" s="14">
        <f>VLOOKUP(O43, '[1]لیست محصولات 1402'!B:G,6,0)</f>
        <v>8200000</v>
      </c>
      <c r="U43" s="15"/>
      <c r="V43" s="16">
        <f t="shared" si="1"/>
        <v>0</v>
      </c>
      <c r="W43" s="12">
        <f t="shared" si="2"/>
        <v>2</v>
      </c>
      <c r="X43" s="14">
        <f t="shared" si="3"/>
        <v>16400000</v>
      </c>
      <c r="Y43" s="17"/>
      <c r="Z43" s="14">
        <f t="shared" si="4"/>
        <v>16400000</v>
      </c>
      <c r="AA43" s="18" t="s">
        <v>85</v>
      </c>
      <c r="AB43" s="13" t="s">
        <v>695</v>
      </c>
      <c r="AC43" s="19" t="s">
        <v>696</v>
      </c>
      <c r="AD43" s="20"/>
      <c r="AE43" s="70" t="s">
        <v>697</v>
      </c>
      <c r="AF43" s="21"/>
      <c r="AG43" s="22" t="str">
        <f t="shared" si="5"/>
        <v>TRUE</v>
      </c>
      <c r="AH43" s="23" t="str">
        <f t="shared" si="6"/>
        <v>تهران ولنجک.بلواردانشجو.گلستان دوم.پلاک۶.واحد۵شرقی  - خورشید اسدی 09359804449 - 09129104392</v>
      </c>
    </row>
    <row r="44" spans="1:34" ht="22.2" customHeight="1">
      <c r="A44" s="7"/>
      <c r="B44" s="7"/>
      <c r="C44" s="7"/>
      <c r="D44" s="7"/>
      <c r="E44" s="7"/>
      <c r="F44" s="8"/>
      <c r="G44" s="125">
        <v>22</v>
      </c>
      <c r="H44" s="141">
        <v>52238618702</v>
      </c>
      <c r="I44" s="125" t="s">
        <v>642</v>
      </c>
      <c r="J44" s="9"/>
      <c r="K44" s="11" t="str">
        <f t="shared" ca="1" si="0"/>
        <v/>
      </c>
      <c r="L44" s="123" t="s">
        <v>698</v>
      </c>
      <c r="M44" s="123" t="s">
        <v>620</v>
      </c>
      <c r="N44" s="123" t="s">
        <v>699</v>
      </c>
      <c r="O44" s="9">
        <v>5519.2</v>
      </c>
      <c r="P44" s="9">
        <v>3</v>
      </c>
      <c r="Q44" s="13" t="str">
        <f>VLOOKUP(O44, '[1]لیست محصولات 1402'!B:C,2,0)</f>
        <v>سرادو میناس | Brazil Cerrado de Minas</v>
      </c>
      <c r="R44" s="9"/>
      <c r="S44" s="12">
        <f>VLOOKUP(O44, '[1]لیست محصولات 1402'!B:F,5,0)</f>
        <v>750</v>
      </c>
      <c r="T44" s="14">
        <f>VLOOKUP(O44, '[1]لیست محصولات 1402'!B:G,6,0)</f>
        <v>8050000</v>
      </c>
      <c r="U44" s="15"/>
      <c r="V44" s="16">
        <f t="shared" si="1"/>
        <v>0</v>
      </c>
      <c r="W44" s="12">
        <f t="shared" si="2"/>
        <v>3</v>
      </c>
      <c r="X44" s="14">
        <f t="shared" si="3"/>
        <v>24150000</v>
      </c>
      <c r="Y44" s="17"/>
      <c r="Z44" s="14">
        <f t="shared" si="4"/>
        <v>24150000</v>
      </c>
      <c r="AA44" s="133" t="s">
        <v>102</v>
      </c>
      <c r="AB44" s="131" t="s">
        <v>700</v>
      </c>
      <c r="AC44" s="129" t="s">
        <v>701</v>
      </c>
      <c r="AD44" s="127"/>
      <c r="AE44" s="19"/>
      <c r="AF44" s="21"/>
      <c r="AG44" s="22" t="str">
        <f t="shared" si="5"/>
        <v>TRUE</v>
      </c>
      <c r="AH44" s="23" t="str">
        <f t="shared" si="6"/>
        <v>خراسان رضوی نیشابور - خیابان فردوسی شمالی، فردوسی شمالی ۹، داخل کوچه کافه نوفه - مجید محمدی 09153526101</v>
      </c>
    </row>
    <row r="45" spans="1:34" ht="22.2" customHeight="1">
      <c r="A45" s="7"/>
      <c r="B45" s="7"/>
      <c r="C45" s="7"/>
      <c r="D45" s="7"/>
      <c r="E45" s="7"/>
      <c r="F45" s="8"/>
      <c r="G45" s="126"/>
      <c r="H45" s="142"/>
      <c r="I45" s="126"/>
      <c r="J45" s="9"/>
      <c r="K45" s="11" t="str">
        <f t="shared" ca="1" si="0"/>
        <v/>
      </c>
      <c r="L45" s="124"/>
      <c r="M45" s="124"/>
      <c r="N45" s="124"/>
      <c r="O45" s="9">
        <v>5521.2</v>
      </c>
      <c r="P45" s="9">
        <v>1</v>
      </c>
      <c r="Q45" s="13" t="str">
        <f>VLOOKUP(O45, '[1]لیست محصولات 1402'!B:C,2,0)</f>
        <v xml:space="preserve">Ethiopia Sidama |اتیوپی سیداما    </v>
      </c>
      <c r="R45" s="9"/>
      <c r="S45" s="12">
        <f>VLOOKUP(O45, '[1]لیست محصولات 1402'!B:F,5,0)</f>
        <v>750</v>
      </c>
      <c r="T45" s="14">
        <f>VLOOKUP(O45, '[1]لیست محصولات 1402'!B:G,6,0)</f>
        <v>8150000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8150000</v>
      </c>
      <c r="Y45" s="17"/>
      <c r="Z45" s="14">
        <f t="shared" si="4"/>
        <v>8150000</v>
      </c>
      <c r="AA45" s="134"/>
      <c r="AB45" s="132"/>
      <c r="AC45" s="130"/>
      <c r="AD45" s="128"/>
      <c r="AE45" s="19"/>
      <c r="AF45" s="21"/>
      <c r="AG45" s="22" t="str">
        <f t="shared" si="5"/>
        <v>TRUE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>
        <v>23</v>
      </c>
      <c r="H46" s="10">
        <v>52239555202</v>
      </c>
      <c r="I46" s="9" t="s">
        <v>642</v>
      </c>
      <c r="J46" s="9"/>
      <c r="K46" s="11" t="str">
        <f t="shared" ca="1" si="0"/>
        <v/>
      </c>
      <c r="L46" s="12" t="s">
        <v>131</v>
      </c>
      <c r="M46" s="12" t="s">
        <v>702</v>
      </c>
      <c r="N46" s="12" t="s">
        <v>703</v>
      </c>
      <c r="O46" s="9">
        <v>5501.3</v>
      </c>
      <c r="P46" s="9">
        <v>1</v>
      </c>
      <c r="Q46" s="13" t="str">
        <f>VLOOKUP(O46, '[1]لیست محصولات 1402'!B:C,2,0)</f>
        <v>ورتکس | Vortex</v>
      </c>
      <c r="R46" s="9"/>
      <c r="S46" s="12">
        <f>VLOOKUP(O46, '[1]لیست محصولات 1402'!B:F,5,0)</f>
        <v>4000</v>
      </c>
      <c r="T46" s="14">
        <f>VLOOKUP(O46, '[1]لیست محصولات 1402'!B:G,6,0)</f>
        <v>41600000</v>
      </c>
      <c r="U46" s="26"/>
      <c r="V46" s="16">
        <f t="shared" si="1"/>
        <v>0</v>
      </c>
      <c r="W46" s="12">
        <f t="shared" si="2"/>
        <v>1</v>
      </c>
      <c r="X46" s="14">
        <f t="shared" si="3"/>
        <v>41600000</v>
      </c>
      <c r="Y46" s="17"/>
      <c r="Z46" s="14">
        <f t="shared" si="4"/>
        <v>41600000</v>
      </c>
      <c r="AA46" s="18" t="s">
        <v>120</v>
      </c>
      <c r="AB46" s="13" t="s">
        <v>704</v>
      </c>
      <c r="AC46" s="19" t="s">
        <v>705</v>
      </c>
      <c r="AD46" s="20"/>
      <c r="AE46" s="19"/>
      <c r="AF46" s="21"/>
      <c r="AG46" s="22" t="str">
        <f t="shared" si="5"/>
        <v>TRUE</v>
      </c>
      <c r="AH46" s="23" t="str">
        <f t="shared" si="6"/>
        <v>البرز کرج - گوهردشت خیابان مطهری نرسیده به فلکه اول ،خیابان سوم شرقی فاز ۱ روبروی مجتمع صدف کافه ران - مهران فیروزبخت 09120046734</v>
      </c>
    </row>
    <row r="47" spans="1:34" ht="22.2" customHeight="1">
      <c r="A47" s="7"/>
      <c r="B47" s="7"/>
      <c r="C47" s="7"/>
      <c r="D47" s="7"/>
      <c r="E47" s="7"/>
      <c r="F47" s="8"/>
      <c r="G47" s="9">
        <v>24</v>
      </c>
      <c r="H47" s="105" t="s">
        <v>706</v>
      </c>
      <c r="I47" s="9" t="s">
        <v>642</v>
      </c>
      <c r="J47" s="9"/>
      <c r="K47" s="11" t="str">
        <f t="shared" ca="1" si="0"/>
        <v/>
      </c>
      <c r="L47" s="12" t="s">
        <v>249</v>
      </c>
      <c r="M47" s="12" t="s">
        <v>707</v>
      </c>
      <c r="N47" s="12"/>
      <c r="O47" s="9">
        <v>5521.2</v>
      </c>
      <c r="P47" s="9">
        <v>1</v>
      </c>
      <c r="Q47" s="13" t="str">
        <f>VLOOKUP(O47, '[1]لیست محصولات 1402'!B:C,2,0)</f>
        <v xml:space="preserve">Ethiopia Sidama |اتیوپی سیداما    </v>
      </c>
      <c r="R47" s="9"/>
      <c r="S47" s="12">
        <f>VLOOKUP(O47, '[1]لیست محصولات 1402'!B:F,5,0)</f>
        <v>750</v>
      </c>
      <c r="T47" s="14">
        <f>VLOOKUP(O47, '[1]لیست محصولات 1402'!B:G,6,0)</f>
        <v>8150000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8150000</v>
      </c>
      <c r="Y47" s="17"/>
      <c r="Z47" s="14">
        <f t="shared" si="4"/>
        <v>8150000</v>
      </c>
      <c r="AA47" s="18" t="s">
        <v>85</v>
      </c>
      <c r="AB47" s="13" t="s">
        <v>708</v>
      </c>
      <c r="AC47" s="19" t="s">
        <v>709</v>
      </c>
      <c r="AD47" s="20" t="s">
        <v>94</v>
      </c>
      <c r="AE47" s="19"/>
      <c r="AF47" s="21"/>
      <c r="AG47" s="22" t="str">
        <f t="shared" si="5"/>
        <v>TRUE</v>
      </c>
      <c r="AH47" s="23" t="str">
        <f t="shared" si="6"/>
        <v>تهران شهرک غرب، بلوار دادمان، خ درختی، خ سپهر، پ ۶۹. کنار لبنیات اخوان یزدی  - فرید باریکانی 09120644906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125">
        <v>25</v>
      </c>
      <c r="H48" s="182" t="s">
        <v>706</v>
      </c>
      <c r="I48" s="125" t="s">
        <v>642</v>
      </c>
      <c r="J48" s="9"/>
      <c r="K48" s="11" t="str">
        <f t="shared" ca="1" si="0"/>
        <v/>
      </c>
      <c r="L48" s="123" t="s">
        <v>105</v>
      </c>
      <c r="M48" s="123" t="s">
        <v>295</v>
      </c>
      <c r="N48" s="123" t="s">
        <v>296</v>
      </c>
      <c r="O48" s="9">
        <v>5501.3</v>
      </c>
      <c r="P48" s="9">
        <v>6</v>
      </c>
      <c r="Q48" s="13" t="str">
        <f>VLOOKUP(O48, '[1]لیست محصولات 1402'!B:C,2,0)</f>
        <v>ورتکس | Vortex</v>
      </c>
      <c r="R48" s="9"/>
      <c r="S48" s="12">
        <f>VLOOKUP(O48, '[1]لیست محصولات 1402'!B:F,5,0)</f>
        <v>4000</v>
      </c>
      <c r="T48" s="14">
        <f>VLOOKUP(O48, '[1]لیست محصولات 1402'!B:G,6,0)</f>
        <v>41600000</v>
      </c>
      <c r="U48" s="15"/>
      <c r="V48" s="16">
        <f t="shared" si="1"/>
        <v>0</v>
      </c>
      <c r="W48" s="12">
        <f t="shared" si="2"/>
        <v>6</v>
      </c>
      <c r="X48" s="14">
        <f t="shared" si="3"/>
        <v>249600000</v>
      </c>
      <c r="Y48" s="17"/>
      <c r="Z48" s="14">
        <f t="shared" si="4"/>
        <v>249600000</v>
      </c>
      <c r="AA48" s="133" t="s">
        <v>85</v>
      </c>
      <c r="AB48" s="131" t="s">
        <v>297</v>
      </c>
      <c r="AC48" s="129" t="s">
        <v>298</v>
      </c>
      <c r="AD48" s="127"/>
      <c r="AE48" s="19"/>
      <c r="AF48" s="21"/>
      <c r="AG48" s="22" t="str">
        <f t="shared" si="5"/>
        <v>TRUE</v>
      </c>
      <c r="AH48" s="23" t="str">
        <f t="shared" si="6"/>
        <v>تهران خیابان ایرانشهر پایینتر از کوچه دهخدا پلاک ۵۷ پشت دکه روزنامه فروشی کافه آندورا - علی بختیاری 09214428591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126"/>
      <c r="H49" s="183"/>
      <c r="I49" s="126"/>
      <c r="J49" s="9"/>
      <c r="K49" s="11" t="str">
        <f t="shared" ca="1" si="0"/>
        <v/>
      </c>
      <c r="L49" s="124"/>
      <c r="M49" s="124"/>
      <c r="N49" s="124"/>
      <c r="O49" s="9">
        <v>5519.2</v>
      </c>
      <c r="P49" s="9">
        <v>1</v>
      </c>
      <c r="Q49" s="13" t="str">
        <f>VLOOKUP(O49, '[1]لیست محصولات 1402'!B:C,2,0)</f>
        <v>سرادو میناس | Brazil Cerrado de Minas</v>
      </c>
      <c r="R49" s="9" t="s">
        <v>669</v>
      </c>
      <c r="S49" s="12">
        <f>VLOOKUP(O49, '[1]لیست محصولات 1402'!B:F,5,0)</f>
        <v>750</v>
      </c>
      <c r="T49" s="14">
        <f>VLOOKUP(O49, '[1]لیست محصولات 1402'!B:G,6,0)</f>
        <v>8050000</v>
      </c>
      <c r="U49" s="15"/>
      <c r="V49" s="16">
        <f t="shared" si="1"/>
        <v>0</v>
      </c>
      <c r="W49" s="12">
        <f t="shared" si="2"/>
        <v>1</v>
      </c>
      <c r="X49" s="14">
        <f t="shared" si="3"/>
        <v>8050000</v>
      </c>
      <c r="Y49" s="17"/>
      <c r="Z49" s="14">
        <f t="shared" si="4"/>
        <v>8050000</v>
      </c>
      <c r="AA49" s="134"/>
      <c r="AB49" s="132"/>
      <c r="AC49" s="130"/>
      <c r="AD49" s="128"/>
      <c r="AE49" s="19"/>
      <c r="AF49" s="21"/>
      <c r="AG49" s="22" t="str">
        <f t="shared" si="5"/>
        <v>TRUE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135">
        <v>26</v>
      </c>
      <c r="H50" s="143"/>
      <c r="I50" s="135" t="s">
        <v>642</v>
      </c>
      <c r="J50" s="9"/>
      <c r="K50" s="11"/>
      <c r="L50" s="123" t="s">
        <v>105</v>
      </c>
      <c r="M50" s="123" t="s">
        <v>166</v>
      </c>
      <c r="N50" s="123" t="s">
        <v>167</v>
      </c>
      <c r="O50" s="9">
        <v>5501.3</v>
      </c>
      <c r="P50" s="9">
        <v>2</v>
      </c>
      <c r="Q50" s="13" t="str">
        <f>VLOOKUP(O50, '[1]لیست محصولات 1402'!B:C,2,0)</f>
        <v>ورتکس | Vortex</v>
      </c>
      <c r="R50" s="9"/>
      <c r="S50" s="12">
        <f>VLOOKUP(O50, '[1]لیست محصولات 1402'!B:F,5,0)</f>
        <v>4000</v>
      </c>
      <c r="T50" s="14">
        <f>VLOOKUP(O50, '[1]لیست محصولات 1402'!B:G,6,0)</f>
        <v>41600000</v>
      </c>
      <c r="U50" s="26"/>
      <c r="V50" s="16">
        <f t="shared" si="1"/>
        <v>0</v>
      </c>
      <c r="W50" s="12">
        <f t="shared" si="2"/>
        <v>2</v>
      </c>
      <c r="X50" s="14">
        <f t="shared" si="3"/>
        <v>83200000</v>
      </c>
      <c r="Y50" s="17"/>
      <c r="Z50" s="14">
        <f t="shared" si="4"/>
        <v>83200000</v>
      </c>
      <c r="AA50" s="133" t="s">
        <v>168</v>
      </c>
      <c r="AB50" s="131" t="s">
        <v>716</v>
      </c>
      <c r="AC50" s="129" t="s">
        <v>170</v>
      </c>
      <c r="AD50" s="127"/>
      <c r="AE50" s="19"/>
      <c r="AF50" s="21"/>
      <c r="AG50" s="22" t="str">
        <f t="shared" si="5"/>
        <v>TRUE</v>
      </c>
      <c r="AH50" s="23" t="str">
        <f t="shared" si="6"/>
        <v>قم خيابان شهيد صدوقي، ميدان مفتح ،خيابان مفتح، نبش كوچه هشت کافه کی آر بی - علی کرباسچی 09191954192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54"/>
      <c r="H51" s="155"/>
      <c r="I51" s="154"/>
      <c r="J51" s="9"/>
      <c r="K51" s="11"/>
      <c r="L51" s="149"/>
      <c r="M51" s="149"/>
      <c r="N51" s="149"/>
      <c r="O51" s="9">
        <v>5521.3</v>
      </c>
      <c r="P51" s="9">
        <v>1</v>
      </c>
      <c r="Q51" s="13" t="str">
        <f>VLOOKUP(O51, '[1]لیست محصولات 1402'!B:C,2,0)</f>
        <v xml:space="preserve">Ethiopia Sidama |اتیوپی سیداما    </v>
      </c>
      <c r="R51" s="9"/>
      <c r="S51" s="12">
        <f>VLOOKUP(O51, '[1]لیست محصولات 1402'!B:F,5,0)</f>
        <v>4000</v>
      </c>
      <c r="T51" s="14">
        <f>VLOOKUP(O51, '[1]لیست محصولات 1402'!B:G,6,0)</f>
        <v>41200000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41200000</v>
      </c>
      <c r="Y51" s="17"/>
      <c r="Z51" s="14">
        <f t="shared" si="4"/>
        <v>41200000</v>
      </c>
      <c r="AA51" s="150"/>
      <c r="AB51" s="151"/>
      <c r="AC51" s="152"/>
      <c r="AD51" s="153"/>
      <c r="AE51" s="19"/>
      <c r="AF51" s="21"/>
      <c r="AG51" s="22" t="str">
        <f t="shared" si="5"/>
        <v>TRUE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136"/>
      <c r="H52" s="144"/>
      <c r="I52" s="136"/>
      <c r="J52" s="9"/>
      <c r="K52" s="11"/>
      <c r="L52" s="124"/>
      <c r="M52" s="124"/>
      <c r="N52" s="124"/>
      <c r="O52" s="9">
        <v>5511.2</v>
      </c>
      <c r="P52" s="9">
        <v>4</v>
      </c>
      <c r="Q52" s="13" t="str">
        <f>VLOOKUP(O52, '[1]لیست محصولات 1402'!B:C,2,0)</f>
        <v>هامبلا | Hambella</v>
      </c>
      <c r="R52" s="9"/>
      <c r="S52" s="12">
        <f>VLOOKUP(O52, '[1]لیست محصولات 1402'!B:F,5,0)</f>
        <v>750</v>
      </c>
      <c r="T52" s="14">
        <f>VLOOKUP(O52, '[1]لیست محصولات 1402'!B:G,6,0)</f>
        <v>11850000</v>
      </c>
      <c r="U52" s="15"/>
      <c r="V52" s="16">
        <f t="shared" si="1"/>
        <v>0</v>
      </c>
      <c r="W52" s="12">
        <f t="shared" si="2"/>
        <v>4</v>
      </c>
      <c r="X52" s="14">
        <f t="shared" si="3"/>
        <v>47400000</v>
      </c>
      <c r="Y52" s="17"/>
      <c r="Z52" s="14">
        <f t="shared" si="4"/>
        <v>47400000</v>
      </c>
      <c r="AA52" s="134"/>
      <c r="AB52" s="132"/>
      <c r="AC52" s="130"/>
      <c r="AD52" s="128"/>
      <c r="AE52" s="19"/>
      <c r="AF52" s="21"/>
      <c r="AG52" s="22" t="str">
        <f t="shared" si="5"/>
        <v>TRUE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66">
        <v>27</v>
      </c>
      <c r="H53" s="67"/>
      <c r="I53" s="66" t="s">
        <v>642</v>
      </c>
      <c r="J53" s="9"/>
      <c r="K53" s="11"/>
      <c r="L53" s="12" t="s">
        <v>284</v>
      </c>
      <c r="M53" s="12" t="s">
        <v>285</v>
      </c>
      <c r="N53" s="12" t="s">
        <v>286</v>
      </c>
      <c r="O53" s="9">
        <v>5519.3</v>
      </c>
      <c r="P53" s="9">
        <v>2</v>
      </c>
      <c r="Q53" s="13" t="str">
        <f>VLOOKUP(O53, '[1]لیست محصولات 1402'!B:C,2,0)</f>
        <v>سرادو میناس | Brazil Cerrado de Minas</v>
      </c>
      <c r="R53" s="9"/>
      <c r="S53" s="12">
        <f>VLOOKUP(O53, '[1]لیست محصولات 1402'!B:F,5,0)</f>
        <v>4000</v>
      </c>
      <c r="T53" s="14">
        <f>VLOOKUP(O53, '[1]لیست محصولات 1402'!B:G,6,0)</f>
        <v>40800000</v>
      </c>
      <c r="U53" s="15"/>
      <c r="V53" s="16">
        <f t="shared" si="1"/>
        <v>0</v>
      </c>
      <c r="W53" s="12">
        <f t="shared" si="2"/>
        <v>2</v>
      </c>
      <c r="X53" s="14">
        <f t="shared" si="3"/>
        <v>81600000</v>
      </c>
      <c r="Y53" s="17"/>
      <c r="Z53" s="14">
        <f t="shared" si="4"/>
        <v>81600000</v>
      </c>
      <c r="AA53" s="18" t="s">
        <v>85</v>
      </c>
      <c r="AB53" s="13" t="s">
        <v>70</v>
      </c>
      <c r="AC53" s="19" t="s">
        <v>289</v>
      </c>
      <c r="AD53" s="20"/>
      <c r="AE53" s="19"/>
      <c r="AF53" s="21"/>
      <c r="AG53" s="22" t="str">
        <f t="shared" si="5"/>
        <v>TRUE</v>
      </c>
      <c r="AH53" s="23" t="str">
        <f t="shared" si="6"/>
        <v>تهران - کافه آرمه - اردوان یوسفی 09124047817</v>
      </c>
    </row>
    <row r="54" spans="1:34" ht="22.2" customHeight="1">
      <c r="A54" s="7"/>
      <c r="B54" s="7"/>
      <c r="C54" s="7"/>
      <c r="D54" s="7"/>
      <c r="E54" s="7"/>
      <c r="F54" s="8"/>
      <c r="G54" s="66">
        <v>28</v>
      </c>
      <c r="H54" s="67"/>
      <c r="I54" s="66" t="s">
        <v>730</v>
      </c>
      <c r="J54" s="9"/>
      <c r="K54" s="11" t="str">
        <f t="shared" ca="1" si="0"/>
        <v/>
      </c>
      <c r="L54" s="12" t="s">
        <v>143</v>
      </c>
      <c r="M54" s="12" t="s">
        <v>144</v>
      </c>
      <c r="N54" s="12" t="s">
        <v>145</v>
      </c>
      <c r="O54" s="9">
        <v>5518.3</v>
      </c>
      <c r="P54" s="9">
        <v>3</v>
      </c>
      <c r="Q54" s="13" t="str">
        <f>VLOOKUP(O54, '[1]لیست محصولات 1402'!B:C,2,0)</f>
        <v>هوآنکایو | Peru Huancayo</v>
      </c>
      <c r="R54" s="9"/>
      <c r="S54" s="12">
        <f>VLOOKUP(O54, '[1]لیست محصولات 1402'!B:F,5,0)</f>
        <v>4000</v>
      </c>
      <c r="T54" s="14">
        <f>VLOOKUP(O54, '[1]لیست محصولات 1402'!B:G,6,0)</f>
        <v>42000000</v>
      </c>
      <c r="U54" s="15"/>
      <c r="V54" s="16">
        <f t="shared" si="1"/>
        <v>0</v>
      </c>
      <c r="W54" s="12">
        <f t="shared" si="2"/>
        <v>3</v>
      </c>
      <c r="X54" s="14">
        <f t="shared" si="3"/>
        <v>126000000</v>
      </c>
      <c r="Y54" s="17"/>
      <c r="Z54" s="14">
        <f t="shared" si="4"/>
        <v>126000000</v>
      </c>
      <c r="AA54" s="18" t="s">
        <v>85</v>
      </c>
      <c r="AB54" s="13" t="s">
        <v>70</v>
      </c>
      <c r="AC54" s="19" t="s">
        <v>147</v>
      </c>
      <c r="AD54" s="20"/>
      <c r="AE54" s="19"/>
      <c r="AF54" s="21"/>
      <c r="AG54" s="22" t="str">
        <f t="shared" si="5"/>
        <v>TRUE</v>
      </c>
      <c r="AH54" s="23" t="str">
        <f t="shared" si="6"/>
        <v>تهران - کافه بیکری رولن - محمد حسن شمیرانی 09126221305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1402'!B:C,2,0)</f>
        <v>#N/A</v>
      </c>
      <c r="R55" s="9"/>
      <c r="S55" s="12" t="e">
        <f>VLOOKUP(O55, '[1]لیست محصولات 1402'!B:F,5,0)</f>
        <v>#N/A</v>
      </c>
      <c r="T55" s="14" t="e">
        <f>VLOOKUP(O55, '[1]لیست محصولات 1402'!B:G,6,0)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1402'!B:C,2,0)</f>
        <v>#N/A</v>
      </c>
      <c r="R56" s="9"/>
      <c r="S56" s="12" t="e">
        <f>VLOOKUP(O56, '[1]لیست محصولات 1402'!B:F,5,0)</f>
        <v>#N/A</v>
      </c>
      <c r="T56" s="14" t="e">
        <f>VLOOKUP(O56, '[1]لیست محصولات 1402'!B:G,6,0)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1402'!B:C,2,0)</f>
        <v>#N/A</v>
      </c>
      <c r="R57" s="9"/>
      <c r="S57" s="12" t="e">
        <f>VLOOKUP(O57, '[1]لیست محصولات 1402'!B:F,5,0)</f>
        <v>#N/A</v>
      </c>
      <c r="T57" s="14" t="e">
        <f>VLOOKUP(O57, '[1]لیست محصولات 1402'!B:G,6,0)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1402'!B:C,2,0)</f>
        <v>#N/A</v>
      </c>
      <c r="R58" s="9"/>
      <c r="S58" s="12" t="e">
        <f>VLOOKUP(O58, '[1]لیست محصولات 1402'!B:F,5,0)</f>
        <v>#N/A</v>
      </c>
      <c r="T58" s="14" t="e">
        <f>VLOOKUP(O58, '[1]لیست محصولات 1402'!B:G,6,0)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1402'!B:C,2,0)</f>
        <v>#N/A</v>
      </c>
      <c r="R59" s="9"/>
      <c r="S59" s="12" t="e">
        <f>VLOOKUP(O59, '[1]لیست محصولات 1402'!B:F,5,0)</f>
        <v>#N/A</v>
      </c>
      <c r="T59" s="14" t="e">
        <f>VLOOKUP(O59, '[1]لیست محصولات 1402'!B:G,6,0)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1402'!B:C,2,0)</f>
        <v>#N/A</v>
      </c>
      <c r="R60" s="9"/>
      <c r="S60" s="12" t="e">
        <f>VLOOKUP(O60, '[1]لیست محصولات 1402'!B:F,5,0)</f>
        <v>#N/A</v>
      </c>
      <c r="T60" s="14" t="e">
        <f>VLOOKUP(O60, '[1]لیست محصولات 1402'!B:G,6,0)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1402'!B:C,2,0)</f>
        <v>#N/A</v>
      </c>
      <c r="R61" s="9"/>
      <c r="S61" s="12" t="e">
        <f>VLOOKUP(O61, '[1]لیست محصولات 1402'!B:F,5,0)</f>
        <v>#N/A</v>
      </c>
      <c r="T61" s="14" t="e">
        <f>VLOOKUP(O61, '[1]لیست محصولات 1402'!B:G,6,0)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1402'!B:C,2,0)</f>
        <v>#N/A</v>
      </c>
      <c r="R62" s="9"/>
      <c r="S62" s="12" t="e">
        <f>VLOOKUP(O62, '[1]لیست محصولات 1402'!B:F,5,0)</f>
        <v>#N/A</v>
      </c>
      <c r="T62" s="14" t="e">
        <f>VLOOKUP(O62, '[1]لیست محصولات 1402'!B:G,6,0)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1402'!B:C,2,0)</f>
        <v>#N/A</v>
      </c>
      <c r="R63" s="9"/>
      <c r="S63" s="12" t="e">
        <f>VLOOKUP(O63, '[1]لیست محصولات 1402'!B:F,5,0)</f>
        <v>#N/A</v>
      </c>
      <c r="T63" s="14" t="e">
        <f>VLOOKUP(O63, '[1]لیست محصولات 1402'!B:G,6,0)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1402'!B:C,2,0)</f>
        <v>#N/A</v>
      </c>
      <c r="R64" s="9"/>
      <c r="S64" s="12" t="e">
        <f>VLOOKUP(O64, '[1]لیست محصولات 1402'!B:F,5,0)</f>
        <v>#N/A</v>
      </c>
      <c r="T64" s="14" t="e">
        <f>VLOOKUP(O64, '[1]لیست محصولات 1402'!B:G,6,0)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1402'!B:C,2,0)</f>
        <v>#N/A</v>
      </c>
      <c r="R65" s="9"/>
      <c r="S65" s="12" t="e">
        <f>VLOOKUP(O65, '[1]لیست محصولات 1402'!B:F,5,0)</f>
        <v>#N/A</v>
      </c>
      <c r="T65" s="14" t="e">
        <f>VLOOKUP(O65, '[1]لیست محصولات 1402'!B:G,6,0)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1402'!B:C,2,0)</f>
        <v>#N/A</v>
      </c>
      <c r="R66" s="9"/>
      <c r="S66" s="12" t="e">
        <f>VLOOKUP(O66, '[1]لیست محصولات 1402'!B:F,5,0)</f>
        <v>#N/A</v>
      </c>
      <c r="T66" s="14" t="e">
        <f>VLOOKUP(O66, '[1]لیست محصولات 1402'!B:G,6,0)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1402'!B:C,2,0)</f>
        <v>#N/A</v>
      </c>
      <c r="R67" s="9"/>
      <c r="S67" s="12" t="e">
        <f>VLOOKUP(O67, '[1]لیست محصولات 1402'!B:F,5,0)</f>
        <v>#N/A</v>
      </c>
      <c r="T67" s="14" t="e">
        <f>VLOOKUP(O67, '[1]لیست محصولات 1402'!B:G,6,0)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1402'!B:C,2,0)</f>
        <v>#N/A</v>
      </c>
      <c r="R68" s="9"/>
      <c r="S68" s="12" t="e">
        <f>VLOOKUP(O68, '[1]لیست محصولات 1402'!B:F,5,0)</f>
        <v>#N/A</v>
      </c>
      <c r="T68" s="14" t="e">
        <f>VLOOKUP(O68, '[1]لیست محصولات 1402'!B:G,6,0)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1402'!B:C,2,0)</f>
        <v>#N/A</v>
      </c>
      <c r="R69" s="9"/>
      <c r="S69" s="12" t="e">
        <f>VLOOKUP(O69, '[1]لیست محصولات 1402'!B:F,5,0)</f>
        <v>#N/A</v>
      </c>
      <c r="T69" s="14" t="e">
        <f>VLOOKUP(O69, '[1]لیست محصولات 1402'!B:G,6,0)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1402'!B:C,2,0)</f>
        <v>#N/A</v>
      </c>
      <c r="R70" s="9"/>
      <c r="S70" s="12" t="e">
        <f>VLOOKUP(O70, '[1]لیست محصولات 1402'!B:F,5,0)</f>
        <v>#N/A</v>
      </c>
      <c r="T70" s="14" t="e">
        <f>VLOOKUP(O70, '[1]لیست محصولات 1402'!B:G,6,0)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1402'!B:C,2,0)</f>
        <v>#N/A</v>
      </c>
      <c r="R71" s="9"/>
      <c r="S71" s="12" t="e">
        <f>VLOOKUP(O71, '[1]لیست محصولات 1402'!B:F,5,0)</f>
        <v>#N/A</v>
      </c>
      <c r="T71" s="14" t="e">
        <f>VLOOKUP(O71, '[1]لیست محصولات 1402'!B:G,6,0)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1402'!B:C,2,0)</f>
        <v>#N/A</v>
      </c>
      <c r="R72" s="9"/>
      <c r="S72" s="12" t="e">
        <f>VLOOKUP(O72, '[1]لیست محصولات 1402'!B:F,5,0)</f>
        <v>#N/A</v>
      </c>
      <c r="T72" s="14" t="e">
        <f>VLOOKUP(O72, '[1]لیست محصولات 1402'!B:G,6,0)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1402'!B:C,2,0)</f>
        <v>#N/A</v>
      </c>
      <c r="R73" s="9"/>
      <c r="S73" s="12" t="e">
        <f>VLOOKUP(O73, '[1]لیست محصولات 1402'!B:F,5,0)</f>
        <v>#N/A</v>
      </c>
      <c r="T73" s="14" t="e">
        <f>VLOOKUP(O73, '[1]لیست محصولات 1402'!B:G,6,0)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1402'!B:C,2,0)</f>
        <v>#N/A</v>
      </c>
      <c r="R74" s="9"/>
      <c r="S74" s="12" t="e">
        <f>VLOOKUP(O74, '[1]لیست محصولات 1402'!B:F,5,0)</f>
        <v>#N/A</v>
      </c>
      <c r="T74" s="14" t="e">
        <f>VLOOKUP(O74, '[1]لیست محصولات 1402'!B:G,6,0)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1402'!B:C,2,0)</f>
        <v>#N/A</v>
      </c>
      <c r="R75" s="9"/>
      <c r="S75" s="12" t="e">
        <f>VLOOKUP(O75, '[1]لیست محصولات 1402'!B:F,5,0)</f>
        <v>#N/A</v>
      </c>
      <c r="T75" s="14" t="e">
        <f>VLOOKUP(O75, '[1]لیست محصولات 1402'!B:G,6,0)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1402'!B:C,2,0)</f>
        <v>#N/A</v>
      </c>
      <c r="R76" s="9"/>
      <c r="S76" s="12" t="e">
        <f>VLOOKUP(O76, '[1]لیست محصولات 1402'!B:F,5,0)</f>
        <v>#N/A</v>
      </c>
      <c r="T76" s="14" t="e">
        <f>VLOOKUP(O76, '[1]لیست محصولات 1402'!B:G,6,0)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1402'!B:C,2,0)</f>
        <v>#N/A</v>
      </c>
      <c r="R77" s="9"/>
      <c r="S77" s="12" t="e">
        <f>VLOOKUP(O77, '[1]لیست محصولات 1402'!B:F,5,0)</f>
        <v>#N/A</v>
      </c>
      <c r="T77" s="14" t="e">
        <f>VLOOKUP(O77, '[1]لیست محصولات 1402'!B:G,6,0)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1402'!B:C,2,0)</f>
        <v>#N/A</v>
      </c>
      <c r="R78" s="9"/>
      <c r="S78" s="12" t="e">
        <f>VLOOKUP(O78, '[1]لیست محصولات 1402'!B:F,5,0)</f>
        <v>#N/A</v>
      </c>
      <c r="T78" s="14" t="e">
        <f>VLOOKUP(O78, '[1]لیست محصولات 1402'!B:G,6,0)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1402'!B:C,2,0)</f>
        <v>#N/A</v>
      </c>
      <c r="R79" s="9"/>
      <c r="S79" s="12" t="e">
        <f>VLOOKUP(O79, '[1]لیست محصولات 1402'!B:F,5,0)</f>
        <v>#N/A</v>
      </c>
      <c r="T79" s="14" t="e">
        <f>VLOOKUP(O79, '[1]لیست محصولات 1402'!B:G,6,0)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1402'!B:C,2,0)</f>
        <v>#N/A</v>
      </c>
      <c r="R80" s="9"/>
      <c r="S80" s="12" t="e">
        <f>VLOOKUP(O80, '[1]لیست محصولات 1402'!B:F,5,0)</f>
        <v>#N/A</v>
      </c>
      <c r="T80" s="14" t="e">
        <f>VLOOKUP(O80, '[1]لیست محصولات 1402'!B:G,6,0)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1402'!B:C,2,0)</f>
        <v>#N/A</v>
      </c>
      <c r="R81" s="9"/>
      <c r="S81" s="12" t="e">
        <f>VLOOKUP(O81, '[1]لیست محصولات 1402'!B:F,5,0)</f>
        <v>#N/A</v>
      </c>
      <c r="T81" s="14" t="e">
        <f>VLOOKUP(O81, '[1]لیست محصولات 1402'!B:G,6,0)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1402'!B:C,2,0)</f>
        <v>#N/A</v>
      </c>
      <c r="R82" s="9"/>
      <c r="S82" s="12" t="e">
        <f>VLOOKUP(O82, '[1]لیست محصولات 1402'!B:F,5,0)</f>
        <v>#N/A</v>
      </c>
      <c r="T82" s="14" t="e">
        <f>VLOOKUP(O82, '[1]لیست محصولات 1402'!B:G,6,0)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1402'!B:C,2,0)</f>
        <v>#N/A</v>
      </c>
      <c r="R83" s="9"/>
      <c r="S83" s="12" t="e">
        <f>VLOOKUP(O83, '[1]لیست محصولات 1402'!B:F,5,0)</f>
        <v>#N/A</v>
      </c>
      <c r="T83" s="14" t="e">
        <f>VLOOKUP(O83, '[1]لیست محصولات 1402'!B:G,6,0)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1402'!B:C,2,0)</f>
        <v>#N/A</v>
      </c>
      <c r="R84" s="9"/>
      <c r="S84" s="12" t="e">
        <f>VLOOKUP(O84, '[1]لیست محصولات 1402'!B:F,5,0)</f>
        <v>#N/A</v>
      </c>
      <c r="T84" s="14" t="e">
        <f>VLOOKUP(O84, '[1]لیست محصولات 1402'!B:G,6,0)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1402'!B:C,2,0)</f>
        <v>#N/A</v>
      </c>
      <c r="R85" s="9"/>
      <c r="S85" s="12" t="e">
        <f>VLOOKUP(O85, '[1]لیست محصولات 1402'!B:F,5,0)</f>
        <v>#N/A</v>
      </c>
      <c r="T85" s="14" t="e">
        <f>VLOOKUP(O85, '[1]لیست محصولات 1402'!B:G,6,0)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1402'!B:C,2,0)</f>
        <v>#N/A</v>
      </c>
      <c r="R86" s="9"/>
      <c r="S86" s="12" t="e">
        <f>VLOOKUP(O86, '[1]لیست محصولات 1402'!B:F,5,0)</f>
        <v>#N/A</v>
      </c>
      <c r="T86" s="14" t="e">
        <f>VLOOKUP(O86, '[1]لیست محصولات 1402'!B:G,6,0)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1402'!B:C,2,0)</f>
        <v>#N/A</v>
      </c>
      <c r="R87" s="9"/>
      <c r="S87" s="12" t="e">
        <f>VLOOKUP(O87, '[1]لیست محصولات 1402'!B:F,5,0)</f>
        <v>#N/A</v>
      </c>
      <c r="T87" s="14" t="e">
        <f>VLOOKUP(O87, '[1]لیست محصولات 1402'!B:G,6,0)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1402'!B:C,2,0)</f>
        <v>#N/A</v>
      </c>
      <c r="R88" s="9"/>
      <c r="S88" s="12" t="e">
        <f>VLOOKUP(O88, '[1]لیست محصولات 1402'!B:F,5,0)</f>
        <v>#N/A</v>
      </c>
      <c r="T88" s="14" t="e">
        <f>VLOOKUP(O88, '[1]لیست محصولات 1402'!B:G,6,0)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1402'!B:C,2,0)</f>
        <v>#N/A</v>
      </c>
      <c r="R89" s="9"/>
      <c r="S89" s="12" t="e">
        <f>VLOOKUP(O89, '[1]لیست محصولات 1402'!B:F,5,0)</f>
        <v>#N/A</v>
      </c>
      <c r="T89" s="14" t="e">
        <f>VLOOKUP(O89, '[1]لیست محصولات 1402'!B:G,6,0)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1402'!B:C,2,0)</f>
        <v>#N/A</v>
      </c>
      <c r="R90" s="9"/>
      <c r="S90" s="12" t="e">
        <f>VLOOKUP(O90, '[1]لیست محصولات 1402'!B:F,5,0)</f>
        <v>#N/A</v>
      </c>
      <c r="T90" s="14" t="e">
        <f>VLOOKUP(O90, '[1]لیست محصولات 1402'!B:G,6,0)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1402'!B:C,2,0)</f>
        <v>#N/A</v>
      </c>
      <c r="R91" s="9"/>
      <c r="S91" s="12" t="e">
        <f>VLOOKUP(O91, '[1]لیست محصولات 1402'!B:F,5,0)</f>
        <v>#N/A</v>
      </c>
      <c r="T91" s="14" t="e">
        <f>VLOOKUP(O91, '[1]لیست محصولات 1402'!B:G,6,0)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1402'!B:C,2,0)</f>
        <v>#N/A</v>
      </c>
      <c r="R92" s="9"/>
      <c r="S92" s="12" t="e">
        <f>VLOOKUP(O92, '[1]لیست محصولات 1402'!B:F,5,0)</f>
        <v>#N/A</v>
      </c>
      <c r="T92" s="14" t="e">
        <f>VLOOKUP(O92, '[1]لیست محصولات 1402'!B:G,6,0)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1402'!B:C,2,0)</f>
        <v>#N/A</v>
      </c>
      <c r="R93" s="9"/>
      <c r="S93" s="12" t="e">
        <f>VLOOKUP(O93, '[1]لیست محصولات 1402'!B:F,5,0)</f>
        <v>#N/A</v>
      </c>
      <c r="T93" s="14" t="e">
        <f>VLOOKUP(O93, '[1]لیست محصولات 1402'!B:G,6,0)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1402'!B:C,2,0)</f>
        <v>#N/A</v>
      </c>
      <c r="R94" s="9"/>
      <c r="S94" s="12" t="e">
        <f>VLOOKUP(O94, '[1]لیست محصولات 1402'!B:F,5,0)</f>
        <v>#N/A</v>
      </c>
      <c r="T94" s="14" t="e">
        <f>VLOOKUP(O94, '[1]لیست محصولات 1402'!B:G,6,0)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1402'!B:C,2,0)</f>
        <v>#N/A</v>
      </c>
      <c r="R95" s="9"/>
      <c r="S95" s="12" t="e">
        <f>VLOOKUP(O95, '[1]لیست محصولات 1402'!B:F,5,0)</f>
        <v>#N/A</v>
      </c>
      <c r="T95" s="14" t="e">
        <f>VLOOKUP(O95, '[1]لیست محصولات 1402'!B:G,6,0)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1402'!B:C,2,0)</f>
        <v>#N/A</v>
      </c>
      <c r="R96" s="9"/>
      <c r="S96" s="12" t="e">
        <f>VLOOKUP(O96, '[1]لیست محصولات 1402'!B:F,5,0)</f>
        <v>#N/A</v>
      </c>
      <c r="T96" s="14" t="e">
        <f>VLOOKUP(O96, '[1]لیست محصولات 1402'!B:G,6,0)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1402'!B:C,2,0)</f>
        <v>#N/A</v>
      </c>
      <c r="R97" s="9"/>
      <c r="S97" s="12" t="e">
        <f>VLOOKUP(O97, '[1]لیست محصولات 1402'!B:F,5,0)</f>
        <v>#N/A</v>
      </c>
      <c r="T97" s="14" t="e">
        <f>VLOOKUP(O97, '[1]لیست محصولات 1402'!B:G,6,0)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1402'!B:C,2,0)</f>
        <v>#N/A</v>
      </c>
      <c r="R98" s="9"/>
      <c r="S98" s="12" t="e">
        <f>VLOOKUP(O98, '[1]لیست محصولات 1402'!B:F,5,0)</f>
        <v>#N/A</v>
      </c>
      <c r="T98" s="14" t="e">
        <f>VLOOKUP(O98, '[1]لیست محصولات 1402'!B:G,6,0)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1402'!B:C,2,0)</f>
        <v>#N/A</v>
      </c>
      <c r="R99" s="9"/>
      <c r="S99" s="12" t="e">
        <f>VLOOKUP(O99, '[1]لیست محصولات 1402'!B:F,5,0)</f>
        <v>#N/A</v>
      </c>
      <c r="T99" s="14" t="e">
        <f>VLOOKUP(O99, '[1]لیست محصولات 1402'!B:G,6,0)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1402'!B:C,2,0)</f>
        <v>#N/A</v>
      </c>
      <c r="R100" s="9"/>
      <c r="S100" s="12" t="e">
        <f>VLOOKUP(O100, '[1]لیست محصولات 1402'!B:F,5,0)</f>
        <v>#N/A</v>
      </c>
      <c r="T100" s="14" t="e">
        <f>VLOOKUP(O100, '[1]لیست محصولات 1402'!B:G,6,0)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1402'!B:C,2,0)</f>
        <v>#N/A</v>
      </c>
      <c r="R101" s="9"/>
      <c r="S101" s="12" t="e">
        <f>VLOOKUP(O101, '[1]لیست محصولات 1402'!B:F,5,0)</f>
        <v>#N/A</v>
      </c>
      <c r="T101" s="14" t="e">
        <f>VLOOKUP(O101, '[1]لیست محصولات 1402'!B:G,6,0)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1402'!B:C,2,0)</f>
        <v>#N/A</v>
      </c>
      <c r="R102" s="9"/>
      <c r="S102" s="12" t="e">
        <f>VLOOKUP(O102, '[1]لیست محصولات 1402'!B:F,5,0)</f>
        <v>#N/A</v>
      </c>
      <c r="T102" s="14" t="e">
        <f>VLOOKUP(O102, '[1]لیست محصولات 1402'!B:G,6,0)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1402'!B:C,2,0)</f>
        <v>#N/A</v>
      </c>
      <c r="R103" s="9"/>
      <c r="S103" s="12" t="e">
        <f>VLOOKUP(O103, '[1]لیست محصولات 1402'!B:F,5,0)</f>
        <v>#N/A</v>
      </c>
      <c r="T103" s="14" t="e">
        <f>VLOOKUP(O103, '[1]لیست محصولات 1402'!B:G,6,0)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1402'!B:C,2,0)</f>
        <v>#N/A</v>
      </c>
      <c r="R104" s="9"/>
      <c r="S104" s="12" t="e">
        <f>VLOOKUP(O104, '[1]لیست محصولات 1402'!B:F,5,0)</f>
        <v>#N/A</v>
      </c>
      <c r="T104" s="14" t="e">
        <f>VLOOKUP(O104, '[1]لیست محصولات 1402'!B:G,6,0)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1402'!B:C,2,0)</f>
        <v>#N/A</v>
      </c>
      <c r="R105" s="9"/>
      <c r="S105" s="12" t="e">
        <f>VLOOKUP(O105, '[1]لیست محصولات 1402'!B:F,5,0)</f>
        <v>#N/A</v>
      </c>
      <c r="T105" s="14" t="e">
        <f>VLOOKUP(O105, '[1]لیست محصولات 1402'!B:G,6,0)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1402'!B:C,2,0)</f>
        <v>#N/A</v>
      </c>
      <c r="R106" s="9"/>
      <c r="S106" s="12" t="e">
        <f>VLOOKUP(O106, '[1]لیست محصولات 1402'!B:F,5,0)</f>
        <v>#N/A</v>
      </c>
      <c r="T106" s="14" t="e">
        <f>VLOOKUP(O106, '[1]لیست محصولات 1402'!B:G,6,0)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1402'!B:C,2,0)</f>
        <v>#N/A</v>
      </c>
      <c r="R107" s="9"/>
      <c r="S107" s="12" t="e">
        <f>VLOOKUP(O107, '[1]لیست محصولات 1402'!B:F,5,0)</f>
        <v>#N/A</v>
      </c>
      <c r="T107" s="14" t="e">
        <f>VLOOKUP(O107, '[1]لیست محصولات 1402'!B:G,6,0)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1402'!B:C,2,0)</f>
        <v>#N/A</v>
      </c>
      <c r="R108" s="9"/>
      <c r="S108" s="12" t="e">
        <f>VLOOKUP(O108, '[1]لیست محصولات 1402'!B:F,5,0)</f>
        <v>#N/A</v>
      </c>
      <c r="T108" s="14" t="e">
        <f>VLOOKUP(O108, '[1]لیست محصولات 1402'!B:G,6,0)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1402'!B:C,2,0)</f>
        <v>#N/A</v>
      </c>
      <c r="R109" s="9"/>
      <c r="S109" s="12" t="e">
        <f>VLOOKUP(O109, '[1]لیست محصولات 1402'!B:F,5,0)</f>
        <v>#N/A</v>
      </c>
      <c r="T109" s="14" t="e">
        <f>VLOOKUP(O109, '[1]لیست محصولات 1402'!B:G,6,0)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1402'!B:C,2,0)</f>
        <v>#N/A</v>
      </c>
      <c r="R110" s="9"/>
      <c r="S110" s="12" t="e">
        <f>VLOOKUP(O110, '[1]لیست محصولات 1402'!B:F,5,0)</f>
        <v>#N/A</v>
      </c>
      <c r="T110" s="14" t="e">
        <f>VLOOKUP(O110, '[1]لیست محصولات 1402'!B:G,6,0)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1402'!B:C,2,0)</f>
        <v>#N/A</v>
      </c>
      <c r="R111" s="9"/>
      <c r="S111" s="12" t="e">
        <f>VLOOKUP(O111, '[1]لیست محصولات 1402'!B:F,5,0)</f>
        <v>#N/A</v>
      </c>
      <c r="T111" s="14" t="e">
        <f>VLOOKUP(O111, '[1]لیست محصولات 1402'!B:G,6,0)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1402'!B:C,2,0)</f>
        <v>#N/A</v>
      </c>
      <c r="R112" s="9"/>
      <c r="S112" s="12" t="e">
        <f>VLOOKUP(O112, '[1]لیست محصولات 1402'!B:F,5,0)</f>
        <v>#N/A</v>
      </c>
      <c r="T112" s="14" t="e">
        <f>VLOOKUP(O112, '[1]لیست محصولات 1402'!B:G,6,0)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1402'!B:C,2,0)</f>
        <v>#N/A</v>
      </c>
      <c r="R113" s="9"/>
      <c r="S113" s="12" t="e">
        <f>VLOOKUP(O113, '[1]لیست محصولات 1402'!B:F,5,0)</f>
        <v>#N/A</v>
      </c>
      <c r="T113" s="14" t="e">
        <f>VLOOKUP(O113, '[1]لیست محصولات 1402'!B:G,6,0)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1402'!B:C,2,0)</f>
        <v>#N/A</v>
      </c>
      <c r="R114" s="9"/>
      <c r="S114" s="12" t="e">
        <f>VLOOKUP(O114, '[1]لیست محصولات 1402'!B:F,5,0)</f>
        <v>#N/A</v>
      </c>
      <c r="T114" s="14" t="e">
        <f>VLOOKUP(O114, '[1]لیست محصولات 1402'!B:G,6,0)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1402'!B:C,2,0)</f>
        <v>#N/A</v>
      </c>
      <c r="R115" s="9"/>
      <c r="S115" s="12" t="e">
        <f>VLOOKUP(O115, '[1]لیست محصولات 1402'!B:F,5,0)</f>
        <v>#N/A</v>
      </c>
      <c r="T115" s="14" t="e">
        <f>VLOOKUP(O115, '[1]لیست محصولات 1402'!B:G,6,0)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1402'!B:C,2,0)</f>
        <v>#N/A</v>
      </c>
      <c r="R116" s="9"/>
      <c r="S116" s="12" t="e">
        <f>VLOOKUP(O116, '[1]لیست محصولات 1402'!B:F,5,0)</f>
        <v>#N/A</v>
      </c>
      <c r="T116" s="14" t="e">
        <f>VLOOKUP(O116, '[1]لیست محصولات 1402'!B:G,6,0)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1402'!B:C,2,0)</f>
        <v>#N/A</v>
      </c>
      <c r="R117" s="9"/>
      <c r="S117" s="12" t="e">
        <f>VLOOKUP(O117, '[1]لیست محصولات 1402'!B:F,5,0)</f>
        <v>#N/A</v>
      </c>
      <c r="T117" s="14" t="e">
        <f>VLOOKUP(O117, '[1]لیست محصولات 1402'!B:G,6,0)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1402'!B:C,2,0)</f>
        <v>#N/A</v>
      </c>
      <c r="R118" s="9"/>
      <c r="S118" s="12" t="e">
        <f>VLOOKUP(O118, '[1]لیست محصولات 1402'!B:F,5,0)</f>
        <v>#N/A</v>
      </c>
      <c r="T118" s="14" t="e">
        <f>VLOOKUP(O118, '[1]لیست محصولات 1402'!B:G,6,0)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1402'!B:C,2,0)</f>
        <v>#N/A</v>
      </c>
      <c r="R119" s="9"/>
      <c r="S119" s="12" t="e">
        <f>VLOOKUP(O119, '[1]لیست محصولات 1402'!B:F,5,0)</f>
        <v>#N/A</v>
      </c>
      <c r="T119" s="14" t="e">
        <f>VLOOKUP(O119, '[1]لیست محصولات 1402'!B:G,6,0)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1402'!B:C,2,0)</f>
        <v>#N/A</v>
      </c>
      <c r="R120" s="9"/>
      <c r="S120" s="12" t="e">
        <f>VLOOKUP(O120, '[1]لیست محصولات 1402'!B:F,5,0)</f>
        <v>#N/A</v>
      </c>
      <c r="T120" s="14" t="e">
        <f>VLOOKUP(O120, '[1]لیست محصولات 1402'!B:G,6,0)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1402'!B:C,2,0)</f>
        <v>#N/A</v>
      </c>
      <c r="R121" s="9"/>
      <c r="S121" s="12" t="e">
        <f>VLOOKUP(O121, '[1]لیست محصولات 1402'!B:F,5,0)</f>
        <v>#N/A</v>
      </c>
      <c r="T121" s="14" t="e">
        <f>VLOOKUP(O121, '[1]لیست محصولات 1402'!B:G,6,0)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1402'!B:C,2,0)</f>
        <v>#N/A</v>
      </c>
      <c r="R122" s="9"/>
      <c r="S122" s="12" t="e">
        <f>VLOOKUP(O122, '[1]لیست محصولات 1402'!B:F,5,0)</f>
        <v>#N/A</v>
      </c>
      <c r="T122" s="14" t="e">
        <f>VLOOKUP(O122, '[1]لیست محصولات 1402'!B:G,6,0)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1402'!B:C,2,0)</f>
        <v>#N/A</v>
      </c>
      <c r="R123" s="9"/>
      <c r="S123" s="12" t="e">
        <f>VLOOKUP(O123, '[1]لیست محصولات 1402'!B:F,5,0)</f>
        <v>#N/A</v>
      </c>
      <c r="T123" s="14" t="e">
        <f>VLOOKUP(O123, '[1]لیست محصولات 1402'!B:G,6,0)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1402'!B:C,2,0)</f>
        <v>#N/A</v>
      </c>
      <c r="R124" s="9"/>
      <c r="S124" s="12" t="e">
        <f>VLOOKUP(O124, '[1]لیست محصولات 1402'!B:F,5,0)</f>
        <v>#N/A</v>
      </c>
      <c r="T124" s="14" t="e">
        <f>VLOOKUP(O124, '[1]لیست محصولات 1402'!B:G,6,0)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1402'!B:C,2,0)</f>
        <v>#N/A</v>
      </c>
      <c r="R125" s="9"/>
      <c r="S125" s="12" t="e">
        <f>VLOOKUP(O125, '[1]لیست محصولات 1402'!B:F,5,0)</f>
        <v>#N/A</v>
      </c>
      <c r="T125" s="14" t="e">
        <f>VLOOKUP(O125, '[1]لیست محصولات 1402'!B:G,6,0)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1402'!B:C,2,0)</f>
        <v>#N/A</v>
      </c>
      <c r="R126" s="9"/>
      <c r="S126" s="12" t="e">
        <f>VLOOKUP(O126, '[1]لیست محصولات 1402'!B:F,5,0)</f>
        <v>#N/A</v>
      </c>
      <c r="T126" s="14" t="e">
        <f>VLOOKUP(O126, '[1]لیست محصولات 1402'!B:G,6,0)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1402'!B:C,2,0)</f>
        <v>#N/A</v>
      </c>
      <c r="R127" s="9"/>
      <c r="S127" s="12" t="e">
        <f>VLOOKUP(O127, '[1]لیست محصولات 1402'!B:F,5,0)</f>
        <v>#N/A</v>
      </c>
      <c r="T127" s="14" t="e">
        <f>VLOOKUP(O127, '[1]لیست محصولات 1402'!B:G,6,0)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1402'!B:C,2,0)</f>
        <v>#N/A</v>
      </c>
      <c r="R128" s="9"/>
      <c r="S128" s="12" t="e">
        <f>VLOOKUP(O128, '[1]لیست محصولات 1402'!B:F,5,0)</f>
        <v>#N/A</v>
      </c>
      <c r="T128" s="14" t="e">
        <f>VLOOKUP(O128, '[1]لیست محصولات 1402'!B:G,6,0)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1402'!B:C,2,0)</f>
        <v>#N/A</v>
      </c>
      <c r="R129" s="9"/>
      <c r="S129" s="12" t="e">
        <f>VLOOKUP(O129, '[1]لیست محصولات 1402'!B:F,5,0)</f>
        <v>#N/A</v>
      </c>
      <c r="T129" s="14" t="e">
        <f>VLOOKUP(O129, '[1]لیست محصولات 1402'!B:G,6,0)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1402'!B:C,2,0)</f>
        <v>#N/A</v>
      </c>
      <c r="R130" s="9"/>
      <c r="S130" s="12" t="e">
        <f>VLOOKUP(O130, '[1]لیست محصولات 1402'!B:F,5,0)</f>
        <v>#N/A</v>
      </c>
      <c r="T130" s="14" t="e">
        <f>VLOOKUP(O130, '[1]لیست محصولات 1402'!B:G,6,0)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1402'!B:C,2,0)</f>
        <v>#N/A</v>
      </c>
      <c r="R131" s="9"/>
      <c r="S131" s="12" t="e">
        <f>VLOOKUP(O131, '[1]لیست محصولات 1402'!B:F,5,0)</f>
        <v>#N/A</v>
      </c>
      <c r="T131" s="14" t="e">
        <f>VLOOKUP(O131, '[1]لیست محصولات 1402'!B:G,6,0)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1402'!B:C,2,0)</f>
        <v>#N/A</v>
      </c>
      <c r="R132" s="9"/>
      <c r="S132" s="12" t="e">
        <f>VLOOKUP(O132, '[1]لیست محصولات 1402'!B:F,5,0)</f>
        <v>#N/A</v>
      </c>
      <c r="T132" s="14" t="e">
        <f>VLOOKUP(O132, '[1]لیست محصولات 1402'!B:G,6,0)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1402'!B:C,2,0)</f>
        <v>#N/A</v>
      </c>
      <c r="R133" s="9"/>
      <c r="S133" s="12" t="e">
        <f>VLOOKUP(O133, '[1]لیست محصولات 1402'!B:F,5,0)</f>
        <v>#N/A</v>
      </c>
      <c r="T133" s="14" t="e">
        <f>VLOOKUP(O133, '[1]لیست محصولات 1402'!B:G,6,0)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1402'!B:C,2,0)</f>
        <v>#N/A</v>
      </c>
      <c r="R134" s="9"/>
      <c r="S134" s="12" t="e">
        <f>VLOOKUP(O134, '[1]لیست محصولات 1402'!B:F,5,0)</f>
        <v>#N/A</v>
      </c>
      <c r="T134" s="14" t="e">
        <f>VLOOKUP(O134, '[1]لیست محصولات 1402'!B:G,6,0)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1402'!B:C,2,0)</f>
        <v>#N/A</v>
      </c>
      <c r="R135" s="9"/>
      <c r="S135" s="12" t="e">
        <f>VLOOKUP(O135, '[1]لیست محصولات 1402'!B:F,5,0)</f>
        <v>#N/A</v>
      </c>
      <c r="T135" s="14" t="e">
        <f>VLOOKUP(O135, '[1]لیست محصولات 1402'!B:G,6,0)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1402'!B:C,2,0)</f>
        <v>#N/A</v>
      </c>
      <c r="R136" s="9"/>
      <c r="S136" s="12" t="e">
        <f>VLOOKUP(O136, '[1]لیست محصولات 1402'!B:F,5,0)</f>
        <v>#N/A</v>
      </c>
      <c r="T136" s="14" t="e">
        <f>VLOOKUP(O136, '[1]لیست محصولات 1402'!B:G,6,0)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1402'!B:C,2,0)</f>
        <v>#N/A</v>
      </c>
      <c r="R137" s="9"/>
      <c r="S137" s="12" t="e">
        <f>VLOOKUP(O137, '[1]لیست محصولات 1402'!B:F,5,0)</f>
        <v>#N/A</v>
      </c>
      <c r="T137" s="14" t="e">
        <f>VLOOKUP(O137, '[1]لیست محصولات 1402'!B:G,6,0)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1402'!B:C,2,0)</f>
        <v>#N/A</v>
      </c>
      <c r="R138" s="9"/>
      <c r="S138" s="12" t="e">
        <f>VLOOKUP(O138, '[1]لیست محصولات 1402'!B:F,5,0)</f>
        <v>#N/A</v>
      </c>
      <c r="T138" s="14" t="e">
        <f>VLOOKUP(O138, '[1]لیست محصولات 1402'!B:G,6,0)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1402'!B:C,2,0)</f>
        <v>#N/A</v>
      </c>
      <c r="R139" s="9"/>
      <c r="S139" s="12" t="e">
        <f>VLOOKUP(O139, '[1]لیست محصولات 1402'!B:F,5,0)</f>
        <v>#N/A</v>
      </c>
      <c r="T139" s="14" t="e">
        <f>VLOOKUP(O139, '[1]لیست محصولات 1402'!B:G,6,0)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1402'!B:C,2,0)</f>
        <v>#N/A</v>
      </c>
      <c r="R140" s="9"/>
      <c r="S140" s="12" t="e">
        <f>VLOOKUP(O140, '[1]لیست محصولات 1402'!B:F,5,0)</f>
        <v>#N/A</v>
      </c>
      <c r="T140" s="14" t="e">
        <f>VLOOKUP(O140, '[1]لیست محصولات 1402'!B:G,6,0)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1402'!B:C,2,0)</f>
        <v>#N/A</v>
      </c>
      <c r="R141" s="9"/>
      <c r="S141" s="12" t="e">
        <f>VLOOKUP(O141, '[1]لیست محصولات 1402'!B:F,5,0)</f>
        <v>#N/A</v>
      </c>
      <c r="T141" s="14" t="e">
        <f>VLOOKUP(O141, '[1]لیست محصولات 1402'!B:G,6,0)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1402'!B:C,2,0)</f>
        <v>#N/A</v>
      </c>
      <c r="R142" s="9"/>
      <c r="S142" s="12" t="e">
        <f>VLOOKUP(O142, '[1]لیست محصولات 1402'!B:F,5,0)</f>
        <v>#N/A</v>
      </c>
      <c r="T142" s="14" t="e">
        <f>VLOOKUP(O142, '[1]لیست محصولات 1402'!B:G,6,0)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1402'!B:C,2,0)</f>
        <v>#N/A</v>
      </c>
      <c r="R143" s="9"/>
      <c r="S143" s="12" t="e">
        <f>VLOOKUP(O143, '[1]لیست محصولات 1402'!B:F,5,0)</f>
        <v>#N/A</v>
      </c>
      <c r="T143" s="14" t="e">
        <f>VLOOKUP(O143, '[1]لیست محصولات 1402'!B:G,6,0)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1402'!B:C,2,0)</f>
        <v>#N/A</v>
      </c>
      <c r="R144" s="9"/>
      <c r="S144" s="12" t="e">
        <f>VLOOKUP(O144, '[1]لیست محصولات 1402'!B:F,5,0)</f>
        <v>#N/A</v>
      </c>
      <c r="T144" s="14" t="e">
        <f>VLOOKUP(O144, '[1]لیست محصولات 1402'!B:G,6,0)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1402'!B:C,2,0)</f>
        <v>#N/A</v>
      </c>
      <c r="R145" s="9"/>
      <c r="S145" s="12" t="e">
        <f>VLOOKUP(O145, '[1]لیست محصولات 1402'!B:F,5,0)</f>
        <v>#N/A</v>
      </c>
      <c r="T145" s="14" t="e">
        <f>VLOOKUP(O145, '[1]لیست محصولات 1402'!B:G,6,0)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1402'!B:C,2,0)</f>
        <v>#N/A</v>
      </c>
      <c r="R146" s="9"/>
      <c r="S146" s="12" t="e">
        <f>VLOOKUP(O146, '[1]لیست محصولات 1402'!B:F,5,0)</f>
        <v>#N/A</v>
      </c>
      <c r="T146" s="14" t="e">
        <f>VLOOKUP(O146, '[1]لیست محصولات 1402'!B:G,6,0)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1402'!B:C,2,0)</f>
        <v>#N/A</v>
      </c>
      <c r="R147" s="9"/>
      <c r="S147" s="12" t="e">
        <f>VLOOKUP(O147, '[1]لیست محصولات 1402'!B:F,5,0)</f>
        <v>#N/A</v>
      </c>
      <c r="T147" s="14" t="e">
        <f>VLOOKUP(O147, '[1]لیست محصولات 1402'!B:G,6,0)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1402'!B:C,2,0)</f>
        <v>#N/A</v>
      </c>
      <c r="R148" s="9"/>
      <c r="S148" s="12" t="e">
        <f>VLOOKUP(O148, '[1]لیست محصولات 1402'!B:F,5,0)</f>
        <v>#N/A</v>
      </c>
      <c r="T148" s="14" t="e">
        <f>VLOOKUP(O148, '[1]لیست محصولات 1402'!B:G,6,0)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1402'!B:C,2,0)</f>
        <v>#N/A</v>
      </c>
      <c r="R149" s="9"/>
      <c r="S149" s="12" t="e">
        <f>VLOOKUP(O149, '[1]لیست محصولات 1402'!B:F,5,0)</f>
        <v>#N/A</v>
      </c>
      <c r="T149" s="14" t="e">
        <f>VLOOKUP(O149, '[1]لیست محصولات 1402'!B:G,6,0)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1402'!B:C,2,0)</f>
        <v>#N/A</v>
      </c>
      <c r="R150" s="9"/>
      <c r="S150" s="12" t="e">
        <f>VLOOKUP(O150, '[1]لیست محصولات 1402'!B:F,5,0)</f>
        <v>#N/A</v>
      </c>
      <c r="T150" s="14" t="e">
        <f>VLOOKUP(O150, '[1]لیست محصولات 1402'!B:G,6,0)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1402'!B:C,2,0)</f>
        <v>#N/A</v>
      </c>
      <c r="R151" s="9"/>
      <c r="S151" s="12" t="e">
        <f>VLOOKUP(O151, '[1]لیست محصولات 1402'!B:F,5,0)</f>
        <v>#N/A</v>
      </c>
      <c r="T151" s="14" t="e">
        <f>VLOOKUP(O151, '[1]لیست محصولات 1402'!B:G,6,0)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1402'!B:C,2,0)</f>
        <v>#N/A</v>
      </c>
      <c r="R152" s="9"/>
      <c r="S152" s="12" t="e">
        <f>VLOOKUP(O152, '[1]لیست محصولات 1402'!B:F,5,0)</f>
        <v>#N/A</v>
      </c>
      <c r="T152" s="14" t="e">
        <f>VLOOKUP(O152, '[1]لیست محصولات 1402'!B:G,6,0)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1402'!B:C,2,0)</f>
        <v>#N/A</v>
      </c>
      <c r="R153" s="9"/>
      <c r="S153" s="12" t="e">
        <f>VLOOKUP(O153, '[1]لیست محصولات 1402'!B:F,5,0)</f>
        <v>#N/A</v>
      </c>
      <c r="T153" s="14" t="e">
        <f>VLOOKUP(O153, '[1]لیست محصولات 1402'!B:G,6,0)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1402'!B:C,2,0)</f>
        <v>#N/A</v>
      </c>
      <c r="R154" s="9"/>
      <c r="S154" s="12" t="e">
        <f>VLOOKUP(O154, '[1]لیست محصولات 1402'!B:F,5,0)</f>
        <v>#N/A</v>
      </c>
      <c r="T154" s="14" t="e">
        <f>VLOOKUP(O154, '[1]لیست محصولات 1402'!B:G,6,0)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1402'!B:C,2,0)</f>
        <v>#N/A</v>
      </c>
      <c r="R155" s="9"/>
      <c r="S155" s="12" t="e">
        <f>VLOOKUP(O155, '[1]لیست محصولات 1402'!B:F,5,0)</f>
        <v>#N/A</v>
      </c>
      <c r="T155" s="14" t="e">
        <f>VLOOKUP(O155, '[1]لیست محصولات 1402'!B:G,6,0)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1402'!B:C,2,0)</f>
        <v>#N/A</v>
      </c>
      <c r="R156" s="9"/>
      <c r="S156" s="12" t="e">
        <f>VLOOKUP(O156, '[1]لیست محصولات 1402'!B:F,5,0)</f>
        <v>#N/A</v>
      </c>
      <c r="T156" s="14" t="e">
        <f>VLOOKUP(O156, '[1]لیست محصولات 1402'!B:G,6,0)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1402'!B:C,2,0)</f>
        <v>#N/A</v>
      </c>
      <c r="R157" s="9"/>
      <c r="S157" s="12" t="e">
        <f>VLOOKUP(O157, '[1]لیست محصولات 1402'!B:F,5,0)</f>
        <v>#N/A</v>
      </c>
      <c r="T157" s="14" t="e">
        <f>VLOOKUP(O157, '[1]لیست محصولات 1402'!B:G,6,0)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1402'!B:C,2,0)</f>
        <v>#N/A</v>
      </c>
      <c r="R158" s="9"/>
      <c r="S158" s="12" t="e">
        <f>VLOOKUP(O158, '[1]لیست محصولات 1402'!B:F,5,0)</f>
        <v>#N/A</v>
      </c>
      <c r="T158" s="14" t="e">
        <f>VLOOKUP(O158, '[1]لیست محصولات 1402'!B:G,6,0)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1402'!B:C,2,0)</f>
        <v>#N/A</v>
      </c>
      <c r="R159" s="9"/>
      <c r="S159" s="12" t="e">
        <f>VLOOKUP(O159, '[1]لیست محصولات 1402'!B:F,5,0)</f>
        <v>#N/A</v>
      </c>
      <c r="T159" s="14" t="e">
        <f>VLOOKUP(O159, '[1]لیست محصولات 1402'!B:G,6,0)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1402'!B:C,2,0)</f>
        <v>#N/A</v>
      </c>
      <c r="R160" s="9"/>
      <c r="S160" s="12" t="e">
        <f>VLOOKUP(O160, '[1]لیست محصولات 1402'!B:F,5,0)</f>
        <v>#N/A</v>
      </c>
      <c r="T160" s="14" t="e">
        <f>VLOOKUP(O160, '[1]لیست محصولات 1402'!B:G,6,0)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1402'!B:C,2,0)</f>
        <v>#N/A</v>
      </c>
      <c r="R161" s="9"/>
      <c r="S161" s="12" t="e">
        <f>VLOOKUP(O161, '[1]لیست محصولات 1402'!B:F,5,0)</f>
        <v>#N/A</v>
      </c>
      <c r="T161" s="14" t="e">
        <f>VLOOKUP(O161, '[1]لیست محصولات 1402'!B:G,6,0)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1402'!B:C,2,0)</f>
        <v>#N/A</v>
      </c>
      <c r="R162" s="9"/>
      <c r="S162" s="12" t="e">
        <f>VLOOKUP(O162, '[1]لیست محصولات 1402'!B:F,5,0)</f>
        <v>#N/A</v>
      </c>
      <c r="T162" s="14" t="e">
        <f>VLOOKUP(O162, '[1]لیست محصولات 1402'!B:G,6,0)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1402'!B:C,2,0)</f>
        <v>#N/A</v>
      </c>
      <c r="R163" s="9"/>
      <c r="S163" s="12" t="e">
        <f>VLOOKUP(O163, '[1]لیست محصولات 1402'!B:F,5,0)</f>
        <v>#N/A</v>
      </c>
      <c r="T163" s="14" t="e">
        <f>VLOOKUP(O163, '[1]لیست محصولات 1402'!B:G,6,0)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1402'!B:C,2,0)</f>
        <v>#N/A</v>
      </c>
      <c r="R164" s="9"/>
      <c r="S164" s="12" t="e">
        <f>VLOOKUP(O164, '[1]لیست محصولات 1402'!B:F,5,0)</f>
        <v>#N/A</v>
      </c>
      <c r="T164" s="14" t="e">
        <f>VLOOKUP(O164, '[1]لیست محصولات 1402'!B:G,6,0)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1402'!B:C,2,0)</f>
        <v>#N/A</v>
      </c>
      <c r="R165" s="9"/>
      <c r="S165" s="12" t="e">
        <f>VLOOKUP(O165, '[1]لیست محصولات 1402'!B:F,5,0)</f>
        <v>#N/A</v>
      </c>
      <c r="T165" s="14" t="e">
        <f>VLOOKUP(O165, '[1]لیست محصولات 1402'!B:G,6,0)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1402'!B:C,2,0)</f>
        <v>#N/A</v>
      </c>
      <c r="R166" s="9"/>
      <c r="S166" s="12" t="e">
        <f>VLOOKUP(O166, '[1]لیست محصولات 1402'!B:F,5,0)</f>
        <v>#N/A</v>
      </c>
      <c r="T166" s="14" t="e">
        <f>VLOOKUP(O166, '[1]لیست محصولات 1402'!B:G,6,0)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1402'!B:C,2,0)</f>
        <v>#N/A</v>
      </c>
      <c r="R167" s="9"/>
      <c r="S167" s="12" t="e">
        <f>VLOOKUP(O167, '[1]لیست محصولات 1402'!B:F,5,0)</f>
        <v>#N/A</v>
      </c>
      <c r="T167" s="14" t="e">
        <f>VLOOKUP(O167, '[1]لیست محصولات 1402'!B:G,6,0)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1402'!B:C,2,0)</f>
        <v>#N/A</v>
      </c>
      <c r="R168" s="9"/>
      <c r="S168" s="12" t="e">
        <f>VLOOKUP(O168, '[1]لیست محصولات 1402'!B:F,5,0)</f>
        <v>#N/A</v>
      </c>
      <c r="T168" s="14" t="e">
        <f>VLOOKUP(O168, '[1]لیست محصولات 1402'!B:G,6,0)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1402'!B:C,2,0)</f>
        <v>#N/A</v>
      </c>
      <c r="R169" s="9"/>
      <c r="S169" s="12" t="e">
        <f>VLOOKUP(O169, '[1]لیست محصولات 1402'!B:F,5,0)</f>
        <v>#N/A</v>
      </c>
      <c r="T169" s="14" t="e">
        <f>VLOOKUP(O169, '[1]لیست محصولات 1402'!B:G,6,0)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1402'!B:C,2,0)</f>
        <v>#N/A</v>
      </c>
      <c r="R170" s="9"/>
      <c r="S170" s="12" t="e">
        <f>VLOOKUP(O170, '[1]لیست محصولات 1402'!B:F,5,0)</f>
        <v>#N/A</v>
      </c>
      <c r="T170" s="14" t="e">
        <f>VLOOKUP(O170, '[1]لیست محصولات 1402'!B:G,6,0)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1402'!B:C,2,0)</f>
        <v>#N/A</v>
      </c>
      <c r="R171" s="9"/>
      <c r="S171" s="12" t="e">
        <f>VLOOKUP(O171, '[1]لیست محصولات 1402'!B:F,5,0)</f>
        <v>#N/A</v>
      </c>
      <c r="T171" s="14" t="e">
        <f>VLOOKUP(O171, '[1]لیست محصولات 1402'!B:G,6,0)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1402'!B:C,2,0)</f>
        <v>#N/A</v>
      </c>
      <c r="R172" s="9"/>
      <c r="S172" s="12" t="e">
        <f>VLOOKUP(O172, '[1]لیست محصولات 1402'!B:F,5,0)</f>
        <v>#N/A</v>
      </c>
      <c r="T172" s="14" t="e">
        <f>VLOOKUP(O172, '[1]لیست محصولات 1402'!B:G,6,0)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1402'!B:C,2,0)</f>
        <v>#N/A</v>
      </c>
      <c r="R173" s="9"/>
      <c r="S173" s="12" t="e">
        <f>VLOOKUP(O173, '[1]لیست محصولات 1402'!B:F,5,0)</f>
        <v>#N/A</v>
      </c>
      <c r="T173" s="14" t="e">
        <f>VLOOKUP(O173, '[1]لیست محصولات 1402'!B:G,6,0)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1402'!B:C,2,0)</f>
        <v>#N/A</v>
      </c>
      <c r="R174" s="9"/>
      <c r="S174" s="12" t="e">
        <f>VLOOKUP(O174, '[1]لیست محصولات 1402'!B:F,5,0)</f>
        <v>#N/A</v>
      </c>
      <c r="T174" s="14" t="e">
        <f>VLOOKUP(O174, '[1]لیست محصولات 1402'!B:G,6,0)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1402'!B:C,2,0)</f>
        <v>#N/A</v>
      </c>
      <c r="R175" s="9"/>
      <c r="S175" s="12" t="e">
        <f>VLOOKUP(O175, '[1]لیست محصولات 1402'!B:F,5,0)</f>
        <v>#N/A</v>
      </c>
      <c r="T175" s="14" t="e">
        <f>VLOOKUP(O175, '[1]لیست محصولات 1402'!B:G,6,0)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1402'!B:C,2,0)</f>
        <v>#N/A</v>
      </c>
      <c r="R176" s="9"/>
      <c r="S176" s="12" t="e">
        <f>VLOOKUP(O176, '[1]لیست محصولات 1402'!B:F,5,0)</f>
        <v>#N/A</v>
      </c>
      <c r="T176" s="14" t="e">
        <f>VLOOKUP(O176, '[1]لیست محصولات 1402'!B:G,6,0)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1402'!B:C,2,0)</f>
        <v>#N/A</v>
      </c>
      <c r="R177" s="9"/>
      <c r="S177" s="12" t="e">
        <f>VLOOKUP(O177, '[1]لیست محصولات 1402'!B:F,5,0)</f>
        <v>#N/A</v>
      </c>
      <c r="T177" s="14" t="e">
        <f>VLOOKUP(O177, '[1]لیست محصولات 1402'!B:G,6,0)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1402'!B:C,2,0)</f>
        <v>#N/A</v>
      </c>
      <c r="R178" s="9"/>
      <c r="S178" s="12" t="e">
        <f>VLOOKUP(O178, '[1]لیست محصولات 1402'!B:F,5,0)</f>
        <v>#N/A</v>
      </c>
      <c r="T178" s="14" t="e">
        <f>VLOOKUP(O178, '[1]لیست محصولات 1402'!B:G,6,0)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1402'!B:C,2,0)</f>
        <v>#N/A</v>
      </c>
      <c r="R179" s="9"/>
      <c r="S179" s="12" t="e">
        <f>VLOOKUP(O179, '[1]لیست محصولات 1402'!B:F,5,0)</f>
        <v>#N/A</v>
      </c>
      <c r="T179" s="14" t="e">
        <f>VLOOKUP(O179, '[1]لیست محصولات 1402'!B:G,6,0)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1402'!B:C,2,0)</f>
        <v>#N/A</v>
      </c>
      <c r="R180" s="9"/>
      <c r="S180" s="12" t="e">
        <f>VLOOKUP(O180, '[1]لیست محصولات 1402'!B:F,5,0)</f>
        <v>#N/A</v>
      </c>
      <c r="T180" s="14" t="e">
        <f>VLOOKUP(O180, '[1]لیست محصولات 1402'!B:G,6,0)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1402'!B:C,2,0)</f>
        <v>#N/A</v>
      </c>
      <c r="R181" s="9"/>
      <c r="S181" s="12" t="e">
        <f>VLOOKUP(O181, '[1]لیست محصولات 1402'!B:F,5,0)</f>
        <v>#N/A</v>
      </c>
      <c r="T181" s="14" t="e">
        <f>VLOOKUP(O181, '[1]لیست محصولات 1402'!B:G,6,0)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1402'!B:C,2,0)</f>
        <v>#N/A</v>
      </c>
      <c r="R182" s="9"/>
      <c r="S182" s="12" t="e">
        <f>VLOOKUP(O182, '[1]لیست محصولات 1402'!B:F,5,0)</f>
        <v>#N/A</v>
      </c>
      <c r="T182" s="14" t="e">
        <f>VLOOKUP(O182, '[1]لیست محصولات 1402'!B:G,6,0)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1402'!B:C,2,0)</f>
        <v>#N/A</v>
      </c>
      <c r="R183" s="9"/>
      <c r="S183" s="12" t="e">
        <f>VLOOKUP(O183, '[1]لیست محصولات 1402'!B:F,5,0)</f>
        <v>#N/A</v>
      </c>
      <c r="T183" s="14" t="e">
        <f>VLOOKUP(O183, '[1]لیست محصولات 1402'!B:G,6,0)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1402'!B:C,2,0)</f>
        <v>#N/A</v>
      </c>
      <c r="R184" s="9"/>
      <c r="S184" s="12" t="e">
        <f>VLOOKUP(O184, '[1]لیست محصولات 1402'!B:F,5,0)</f>
        <v>#N/A</v>
      </c>
      <c r="T184" s="14" t="e">
        <f>VLOOKUP(O184, '[1]لیست محصولات 1402'!B:G,6,0)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1402'!B:C,2,0)</f>
        <v>#N/A</v>
      </c>
      <c r="R185" s="9"/>
      <c r="S185" s="12" t="e">
        <f>VLOOKUP(O185, '[1]لیست محصولات 1402'!B:F,5,0)</f>
        <v>#N/A</v>
      </c>
      <c r="T185" s="14" t="e">
        <f>VLOOKUP(O185, '[1]لیست محصولات 1402'!B:G,6,0)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1402'!B:C,2,0)</f>
        <v>#N/A</v>
      </c>
      <c r="R186" s="9"/>
      <c r="S186" s="12" t="e">
        <f>VLOOKUP(O186, '[1]لیست محصولات 1402'!B:F,5,0)</f>
        <v>#N/A</v>
      </c>
      <c r="T186" s="14" t="e">
        <f>VLOOKUP(O186, '[1]لیست محصولات 1402'!B:G,6,0)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1402'!B:C,2,0)</f>
        <v>#N/A</v>
      </c>
      <c r="R187" s="9"/>
      <c r="S187" s="12" t="e">
        <f>VLOOKUP(O187, '[1]لیست محصولات 1402'!B:F,5,0)</f>
        <v>#N/A</v>
      </c>
      <c r="T187" s="14" t="e">
        <f>VLOOKUP(O187, '[1]لیست محصولات 1402'!B:G,6,0)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1402'!B:C,2,0)</f>
        <v>#N/A</v>
      </c>
      <c r="R188" s="9"/>
      <c r="S188" s="12" t="e">
        <f>VLOOKUP(O188, '[1]لیست محصولات 1402'!B:F,5,0)</f>
        <v>#N/A</v>
      </c>
      <c r="T188" s="14" t="e">
        <f>VLOOKUP(O188, '[1]لیست محصولات 1402'!B:G,6,0)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1402'!B:C,2,0)</f>
        <v>#N/A</v>
      </c>
      <c r="R189" s="9"/>
      <c r="S189" s="12" t="e">
        <f>VLOOKUP(O189, '[1]لیست محصولات 1402'!B:F,5,0)</f>
        <v>#N/A</v>
      </c>
      <c r="T189" s="14" t="e">
        <f>VLOOKUP(O189, '[1]لیست محصولات 1402'!B:G,6,0)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1402'!B:C,2,0)</f>
        <v>#N/A</v>
      </c>
      <c r="R190" s="9"/>
      <c r="S190" s="12" t="e">
        <f>VLOOKUP(O190, '[1]لیست محصولات 1402'!B:F,5,0)</f>
        <v>#N/A</v>
      </c>
      <c r="T190" s="14" t="e">
        <f>VLOOKUP(O190, '[1]لیست محصولات 1402'!B:G,6,0)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1402'!B:C,2,0)</f>
        <v>#N/A</v>
      </c>
      <c r="R191" s="9"/>
      <c r="S191" s="12" t="e">
        <f>VLOOKUP(O191, '[1]لیست محصولات 1402'!B:F,5,0)</f>
        <v>#N/A</v>
      </c>
      <c r="T191" s="14" t="e">
        <f>VLOOKUP(O191, '[1]لیست محصولات 1402'!B:G,6,0)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1402'!B:C,2,0)</f>
        <v>#N/A</v>
      </c>
      <c r="R192" s="9"/>
      <c r="S192" s="12" t="e">
        <f>VLOOKUP(O192, '[1]لیست محصولات 1402'!B:F,5,0)</f>
        <v>#N/A</v>
      </c>
      <c r="T192" s="14" t="e">
        <f>VLOOKUP(O192, '[1]لیست محصولات 1402'!B:G,6,0)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1402'!B:C,2,0)</f>
        <v>#N/A</v>
      </c>
      <c r="R193" s="9"/>
      <c r="S193" s="12" t="e">
        <f>VLOOKUP(O193, '[1]لیست محصولات 1402'!B:F,5,0)</f>
        <v>#N/A</v>
      </c>
      <c r="T193" s="14" t="e">
        <f>VLOOKUP(O193, '[1]لیست محصولات 1402'!B:G,6,0)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1402'!B:C,2,0)</f>
        <v>#N/A</v>
      </c>
      <c r="R194" s="9"/>
      <c r="S194" s="12" t="e">
        <f>VLOOKUP(O194, '[1]لیست محصولات 1402'!B:F,5,0)</f>
        <v>#N/A</v>
      </c>
      <c r="T194" s="14" t="e">
        <f>VLOOKUP(O194, '[1]لیست محصولات 1402'!B:G,6,0)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1402'!B:C,2,0)</f>
        <v>#N/A</v>
      </c>
      <c r="R195" s="9"/>
      <c r="S195" s="12" t="e">
        <f>VLOOKUP(O195, '[1]لیست محصولات 1402'!B:F,5,0)</f>
        <v>#N/A</v>
      </c>
      <c r="T195" s="14" t="e">
        <f>VLOOKUP(O195, '[1]لیست محصولات 1402'!B:G,6,0)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1402'!B:C,2,0)</f>
        <v>#N/A</v>
      </c>
      <c r="R196" s="9"/>
      <c r="S196" s="12" t="e">
        <f>VLOOKUP(O196, '[1]لیست محصولات 1402'!B:F,5,0)</f>
        <v>#N/A</v>
      </c>
      <c r="T196" s="14" t="e">
        <f>VLOOKUP(O196, '[1]لیست محصولات 1402'!B:G,6,0)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1402'!B:C,2,0)</f>
        <v>#N/A</v>
      </c>
      <c r="R197" s="9"/>
      <c r="S197" s="12" t="e">
        <f>VLOOKUP(O197, '[1]لیست محصولات 1402'!B:F,5,0)</f>
        <v>#N/A</v>
      </c>
      <c r="T197" s="14" t="e">
        <f>VLOOKUP(O197, '[1]لیست محصولات 1402'!B:G,6,0)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1402'!B:C,2,0)</f>
        <v>#N/A</v>
      </c>
      <c r="R198" s="9"/>
      <c r="S198" s="12" t="e">
        <f>VLOOKUP(O198, '[1]لیست محصولات 1402'!B:F,5,0)</f>
        <v>#N/A</v>
      </c>
      <c r="T198" s="14" t="e">
        <f>VLOOKUP(O198, '[1]لیست محصولات 1402'!B:G,6,0)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1402'!B:C,2,0)</f>
        <v>#N/A</v>
      </c>
      <c r="R199" s="9"/>
      <c r="S199" s="12" t="e">
        <f>VLOOKUP(O199, '[1]لیست محصولات 1402'!B:F,5,0)</f>
        <v>#N/A</v>
      </c>
      <c r="T199" s="14" t="e">
        <f>VLOOKUP(O199, '[1]لیست محصولات 1402'!B:G,6,0)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1402'!B:C,2,0)</f>
        <v>#N/A</v>
      </c>
      <c r="R200" s="9"/>
      <c r="S200" s="12" t="e">
        <f>VLOOKUP(O200, '[1]لیست محصولات 1402'!B:F,5,0)</f>
        <v>#N/A</v>
      </c>
      <c r="T200" s="14" t="e">
        <f>VLOOKUP(O200, '[1]لیست محصولات 1402'!B:G,6,0)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6</v>
      </c>
      <c r="AI240" s="56">
        <f t="shared" si="19"/>
        <v>0</v>
      </c>
      <c r="AJ240" s="57">
        <f>AH240-AI240</f>
        <v>6</v>
      </c>
      <c r="AK240" s="58">
        <f t="shared" si="23"/>
        <v>0.9</v>
      </c>
      <c r="AL240" s="59">
        <f>AO240+AQ240-[2]Sheet1!$AH241</f>
        <v>0</v>
      </c>
      <c r="AM240" s="59">
        <f t="shared" si="25"/>
        <v>-6</v>
      </c>
      <c r="AN240" s="58">
        <f t="shared" si="21"/>
        <v>0</v>
      </c>
      <c r="AO240" s="59"/>
      <c r="AP240" s="58">
        <f t="shared" si="22"/>
        <v>-0.9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7</v>
      </c>
      <c r="AI241" s="56">
        <f t="shared" si="19"/>
        <v>0</v>
      </c>
      <c r="AJ241" s="57">
        <f t="shared" ref="AJ241:AJ264" si="27">AH241-AI241</f>
        <v>7</v>
      </c>
      <c r="AK241" s="58">
        <f>AH241*AG241/1000</f>
        <v>5.25</v>
      </c>
      <c r="AL241" s="59">
        <f>AO241+AQ241-[2]Sheet1!$AH242</f>
        <v>0</v>
      </c>
      <c r="AM241" s="59">
        <f t="shared" si="25"/>
        <v>-7</v>
      </c>
      <c r="AN241" s="58">
        <f t="shared" si="21"/>
        <v>0</v>
      </c>
      <c r="AO241" s="59"/>
      <c r="AP241" s="58">
        <f t="shared" si="22"/>
        <v>-5.25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11</v>
      </c>
      <c r="AI242" s="56">
        <f t="shared" si="19"/>
        <v>0</v>
      </c>
      <c r="AJ242" s="57">
        <f t="shared" si="27"/>
        <v>11</v>
      </c>
      <c r="AK242" s="58">
        <f t="shared" ref="AK242:AK267" si="28">AH242*AG242/1000</f>
        <v>44</v>
      </c>
      <c r="AL242" s="59">
        <f>AO242+AQ242-[2]Sheet1!$AH243</f>
        <v>0</v>
      </c>
      <c r="AM242" s="59">
        <f t="shared" si="25"/>
        <v>-11</v>
      </c>
      <c r="AN242" s="58">
        <f t="shared" si="21"/>
        <v>0</v>
      </c>
      <c r="AO242" s="59"/>
      <c r="AP242" s="58">
        <f t="shared" si="22"/>
        <v>-44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27</v>
      </c>
      <c r="AI252" s="56">
        <f t="shared" si="19"/>
        <v>0</v>
      </c>
      <c r="AJ252" s="57">
        <f t="shared" si="27"/>
        <v>27</v>
      </c>
      <c r="AK252" s="58">
        <f t="shared" si="28"/>
        <v>20.25</v>
      </c>
      <c r="AL252" s="59">
        <f>AO252+AQ252-[2]Sheet1!$AH253</f>
        <v>0</v>
      </c>
      <c r="AM252" s="59">
        <f t="shared" si="25"/>
        <v>-27</v>
      </c>
      <c r="AN252" s="58">
        <f t="shared" si="21"/>
        <v>0</v>
      </c>
      <c r="AO252" s="59"/>
      <c r="AP252" s="58">
        <f t="shared" si="22"/>
        <v>-20.25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3</v>
      </c>
      <c r="AI253" s="56">
        <f t="shared" si="19"/>
        <v>0</v>
      </c>
      <c r="AJ253" s="57">
        <f t="shared" si="27"/>
        <v>3</v>
      </c>
      <c r="AK253" s="58">
        <f t="shared" si="28"/>
        <v>0.45</v>
      </c>
      <c r="AL253" s="59">
        <f>AO253+AQ253-[2]Sheet1!$AH254</f>
        <v>0</v>
      </c>
      <c r="AM253" s="59">
        <f t="shared" si="25"/>
        <v>-3</v>
      </c>
      <c r="AN253" s="58">
        <f t="shared" si="21"/>
        <v>0</v>
      </c>
      <c r="AO253" s="59"/>
      <c r="AP253" s="58">
        <f t="shared" si="22"/>
        <v>-0.45</v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7</v>
      </c>
      <c r="AI254" s="56">
        <f t="shared" si="19"/>
        <v>0</v>
      </c>
      <c r="AJ254" s="57">
        <f t="shared" si="27"/>
        <v>7</v>
      </c>
      <c r="AK254" s="58">
        <f t="shared" si="28"/>
        <v>5.25</v>
      </c>
      <c r="AL254" s="59">
        <f>AO254+AQ254-[2]Sheet1!$AH255</f>
        <v>0</v>
      </c>
      <c r="AM254" s="59">
        <f t="shared" si="25"/>
        <v>-7</v>
      </c>
      <c r="AN254" s="58">
        <f t="shared" si="21"/>
        <v>0</v>
      </c>
      <c r="AO254" s="59"/>
      <c r="AP254" s="58">
        <f t="shared" si="22"/>
        <v>-5.25</v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2</v>
      </c>
      <c r="AI259" s="56">
        <f t="shared" si="19"/>
        <v>0</v>
      </c>
      <c r="AJ259" s="57">
        <f t="shared" si="27"/>
        <v>2</v>
      </c>
      <c r="AK259" s="58">
        <f t="shared" si="28"/>
        <v>0.3</v>
      </c>
      <c r="AL259" s="59">
        <f>AO259+AQ259-[2]Sheet1!$AH260</f>
        <v>0</v>
      </c>
      <c r="AM259" s="59">
        <f t="shared" si="25"/>
        <v>-2</v>
      </c>
      <c r="AN259" s="58">
        <f t="shared" si="21"/>
        <v>0</v>
      </c>
      <c r="AO259" s="59"/>
      <c r="AP259" s="58">
        <f t="shared" si="22"/>
        <v>-0.3</v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2</v>
      </c>
      <c r="AI260" s="56">
        <f t="shared" si="19"/>
        <v>0</v>
      </c>
      <c r="AJ260" s="57">
        <f t="shared" si="27"/>
        <v>2</v>
      </c>
      <c r="AK260" s="58">
        <f t="shared" si="28"/>
        <v>1.5</v>
      </c>
      <c r="AL260" s="59">
        <f>AO260+AQ260-[2]Sheet1!$AH261</f>
        <v>0</v>
      </c>
      <c r="AM260" s="59">
        <f t="shared" si="25"/>
        <v>-2</v>
      </c>
      <c r="AN260" s="58">
        <f t="shared" si="21"/>
        <v>0</v>
      </c>
      <c r="AO260" s="59"/>
      <c r="AP260" s="58">
        <f t="shared" si="22"/>
        <v>-1.5</v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4</v>
      </c>
      <c r="AI261" s="56">
        <f t="shared" si="19"/>
        <v>0</v>
      </c>
      <c r="AJ261" s="57">
        <f t="shared" si="27"/>
        <v>4</v>
      </c>
      <c r="AK261" s="58">
        <f t="shared" si="28"/>
        <v>16</v>
      </c>
      <c r="AL261" s="59">
        <f>AO261+AQ261-[2]Sheet1!$AH262</f>
        <v>0</v>
      </c>
      <c r="AM261" s="59">
        <f t="shared" si="25"/>
        <v>-4</v>
      </c>
      <c r="AN261" s="58">
        <f t="shared" si="21"/>
        <v>0</v>
      </c>
      <c r="AO261" s="59"/>
      <c r="AP261" s="58">
        <f t="shared" si="22"/>
        <v>-16</v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58">
    <mergeCell ref="AE4:AE5"/>
    <mergeCell ref="M4:M5"/>
    <mergeCell ref="L4:L5"/>
    <mergeCell ref="I4:I5"/>
    <mergeCell ref="H4:H5"/>
    <mergeCell ref="G4:G5"/>
    <mergeCell ref="AC2:AC3"/>
    <mergeCell ref="AB2:AB3"/>
    <mergeCell ref="AA2:AA3"/>
    <mergeCell ref="AD2:AD3"/>
    <mergeCell ref="N4:N5"/>
    <mergeCell ref="AD4:AD5"/>
    <mergeCell ref="AC4:AC5"/>
    <mergeCell ref="AB4:AB5"/>
    <mergeCell ref="AA4:AA5"/>
    <mergeCell ref="A1:B1"/>
    <mergeCell ref="C1:D1"/>
    <mergeCell ref="E1:F1"/>
    <mergeCell ref="U1:V1"/>
    <mergeCell ref="N2:N3"/>
    <mergeCell ref="M2:M3"/>
    <mergeCell ref="L2:L3"/>
    <mergeCell ref="I2:I3"/>
    <mergeCell ref="H2:H3"/>
    <mergeCell ref="G2:G3"/>
    <mergeCell ref="G6:G7"/>
    <mergeCell ref="AE6:AE7"/>
    <mergeCell ref="AD6:AD7"/>
    <mergeCell ref="AC6:AC7"/>
    <mergeCell ref="AB6:AB7"/>
    <mergeCell ref="AA6:AA7"/>
    <mergeCell ref="N6:N7"/>
    <mergeCell ref="M6:M7"/>
    <mergeCell ref="L6:L7"/>
    <mergeCell ref="I6:I7"/>
    <mergeCell ref="H6:H7"/>
    <mergeCell ref="G8:G10"/>
    <mergeCell ref="AD8:AD10"/>
    <mergeCell ref="AC8:AC10"/>
    <mergeCell ref="AB8:AB10"/>
    <mergeCell ref="AA8:AA10"/>
    <mergeCell ref="N8:N10"/>
    <mergeCell ref="M8:M10"/>
    <mergeCell ref="L8:L10"/>
    <mergeCell ref="I8:I10"/>
    <mergeCell ref="H8:H10"/>
    <mergeCell ref="N12:N17"/>
    <mergeCell ref="AD12:AD17"/>
    <mergeCell ref="AC12:AC17"/>
    <mergeCell ref="AB12:AB17"/>
    <mergeCell ref="AA12:AA17"/>
    <mergeCell ref="G12:G17"/>
    <mergeCell ref="H12:H17"/>
    <mergeCell ref="I12:I17"/>
    <mergeCell ref="L12:L17"/>
    <mergeCell ref="M12:M17"/>
    <mergeCell ref="AD18:AD23"/>
    <mergeCell ref="AC18:AC23"/>
    <mergeCell ref="AB18:AB23"/>
    <mergeCell ref="AA18:AA23"/>
    <mergeCell ref="G18:G23"/>
    <mergeCell ref="H18:H23"/>
    <mergeCell ref="I18:I23"/>
    <mergeCell ref="L18:L23"/>
    <mergeCell ref="M18:M23"/>
    <mergeCell ref="N18:N23"/>
    <mergeCell ref="G24:G25"/>
    <mergeCell ref="AD24:AD25"/>
    <mergeCell ref="AC24:AC25"/>
    <mergeCell ref="AB24:AB25"/>
    <mergeCell ref="AA24:AA25"/>
    <mergeCell ref="N24:N25"/>
    <mergeCell ref="M24:M25"/>
    <mergeCell ref="L24:L25"/>
    <mergeCell ref="I24:I25"/>
    <mergeCell ref="H24:H25"/>
    <mergeCell ref="G28:G29"/>
    <mergeCell ref="AD28:AD29"/>
    <mergeCell ref="AC28:AC29"/>
    <mergeCell ref="AB28:AB29"/>
    <mergeCell ref="AA28:AA29"/>
    <mergeCell ref="N28:N29"/>
    <mergeCell ref="M28:M29"/>
    <mergeCell ref="L28:L29"/>
    <mergeCell ref="I28:I29"/>
    <mergeCell ref="H28:H29"/>
    <mergeCell ref="G30:G31"/>
    <mergeCell ref="AD30:AD31"/>
    <mergeCell ref="AC30:AC31"/>
    <mergeCell ref="AB30:AB31"/>
    <mergeCell ref="AA30:AA31"/>
    <mergeCell ref="N30:N31"/>
    <mergeCell ref="M30:M31"/>
    <mergeCell ref="L30:L31"/>
    <mergeCell ref="I30:I31"/>
    <mergeCell ref="H30:H31"/>
    <mergeCell ref="M32:M33"/>
    <mergeCell ref="L32:L33"/>
    <mergeCell ref="I32:I33"/>
    <mergeCell ref="H32:H33"/>
    <mergeCell ref="G32:G33"/>
    <mergeCell ref="AA32:AA33"/>
    <mergeCell ref="AD32:AD33"/>
    <mergeCell ref="AC32:AC33"/>
    <mergeCell ref="AB32:AB33"/>
    <mergeCell ref="N32:N33"/>
    <mergeCell ref="AE36:AE37"/>
    <mergeCell ref="N38:N39"/>
    <mergeCell ref="M38:M39"/>
    <mergeCell ref="L38:L39"/>
    <mergeCell ref="I38:I39"/>
    <mergeCell ref="G36:G37"/>
    <mergeCell ref="AB36:AB37"/>
    <mergeCell ref="AA36:AA37"/>
    <mergeCell ref="AC36:AC37"/>
    <mergeCell ref="AD36:AD37"/>
    <mergeCell ref="N36:N37"/>
    <mergeCell ref="M36:M37"/>
    <mergeCell ref="L36:L37"/>
    <mergeCell ref="I36:I37"/>
    <mergeCell ref="H36:H37"/>
    <mergeCell ref="AC44:AC45"/>
    <mergeCell ref="AD44:AD45"/>
    <mergeCell ref="N44:N45"/>
    <mergeCell ref="M44:M45"/>
    <mergeCell ref="L44:L45"/>
    <mergeCell ref="I44:I45"/>
    <mergeCell ref="H44:H45"/>
    <mergeCell ref="H38:H39"/>
    <mergeCell ref="G38:G39"/>
    <mergeCell ref="AA38:AA39"/>
    <mergeCell ref="AD38:AD39"/>
    <mergeCell ref="AC38:AC39"/>
    <mergeCell ref="AB38:AB39"/>
    <mergeCell ref="AE13:AE15"/>
    <mergeCell ref="G50:G52"/>
    <mergeCell ref="AA48:AA49"/>
    <mergeCell ref="AB48:AB49"/>
    <mergeCell ref="AC48:AC49"/>
    <mergeCell ref="AD48:AD49"/>
    <mergeCell ref="G48:G49"/>
    <mergeCell ref="H48:H49"/>
    <mergeCell ref="I48:I49"/>
    <mergeCell ref="L48:L49"/>
    <mergeCell ref="M48:M49"/>
    <mergeCell ref="N48:N49"/>
    <mergeCell ref="AD50:AD52"/>
    <mergeCell ref="AC50:AC52"/>
    <mergeCell ref="AB50:AB52"/>
    <mergeCell ref="AA50:AA52"/>
    <mergeCell ref="N50:N52"/>
    <mergeCell ref="M50:M52"/>
    <mergeCell ref="L50:L52"/>
    <mergeCell ref="I50:I52"/>
    <mergeCell ref="H50:H52"/>
    <mergeCell ref="G44:G45"/>
    <mergeCell ref="AB44:AB45"/>
    <mergeCell ref="AA44:AA45"/>
  </mergeCells>
  <conditionalFormatting sqref="G2:J2 AD2 Z2:Z200 J3:J200 AD4 AD6 AD8 G11:I12 AD11:AD12 G18:I18 AD18 G24:I24 AD24 G26:I28 AD26:AD28 G30:I30 AD30 G32:I32 AD32 G34:I36 AD34:AD36 G38:I38 AD38 G40:I44 AD40:AD44 G46:I48 AD46:AD48 G50:I50 AD50 G53:I200 AD53:AD200">
    <cfRule type="expression" dxfId="78" priority="63">
      <formula>$A2</formula>
    </cfRule>
    <cfRule type="expression" dxfId="77" priority="65">
      <formula>$E2</formula>
    </cfRule>
  </conditionalFormatting>
  <conditionalFormatting sqref="G2:AF2 J3:J200 Q3:Z200 AA4:AF4 AA6:AF6 AA8:AF8 G11:I12 AA11:AF12 G18:I18 AA18:AF18 G24:I24 AA24:AF24 G26:I28 AA26:AF28 G30:I30 AA30:AF30 G32:I32 AA32:AF32 G34:I36 AA34:AF36 G38:I38 AA38:AF38 G40:I44 AA40:AF44 G46:I48 AA46:AF48 G50:I50 AA50:AF50 G53:I200 AA53:AF200 AE3:AF3 K3:K10 O3:P10 H4 AF5 H6 AF7 H8 AE9:AF10 K11:P12 AE13:AF13 K13:K17 O13:P17 AF14:AF15 AE16:AF17 K18:P18 K19:K23 O19:P23 AE19:AF23 K24:P24 K25 O25:P25 AE25:AF25 K26:P28 K29 O29:P29 AE29:AF29 K30:P30 K31 O31:P31 AE31:AF31 K32:P32 K33 O33:P33 AE33:AF33 K34:P36 K37 O37:P37 AF37 K38:P38 K39 O39:P39 AE39:AF39 K40:P44 K45 O45:P45 AE45:AF45 K46:P48 K49 O49:P49 AE49:AF49 K50:P50 K51:K52 O51:P52 AE51:AF52 K53:P200">
    <cfRule type="expression" dxfId="76" priority="64">
      <formula>$C2</formula>
    </cfRule>
  </conditionalFormatting>
  <conditionalFormatting sqref="W2:W200">
    <cfRule type="expression" dxfId="75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{D7A3A31B-31FD-4C6E-9AA1-BDBB1F496A83}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{FECF0E65-E36D-488C-97A4-B7EBD6213634}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{3ABB6E90-C4D1-4A04-B250-57A2C8F170F7}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{CC273ECF-F286-4B3F-B09C-E81E34411E23}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{4E2099BF-D52E-4BAE-B89E-52CDFF661990}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{AC958308-ED98-423A-AE05-D5C8ECED87AD}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{F22E7959-EEC9-4F95-9478-0FFC694DABDE}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{A29D14BE-68F7-45A2-828B-AEA90A9D60A6}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{B82221DF-763D-4C1C-B7F8-BBECC74364C9}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{E4B535C7-6A9F-4930-A092-123B6F58E6A7}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{47FF8110-C35A-4C3E-B740-F05AE45B9022}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{7DA221AF-3DCA-4697-8AF2-BAB84C6AA8F0}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{C0F56171-9964-4F5A-AA20-5B18F20A5823}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{CA495FB1-FDB8-4CFE-8E2E-02936B5539A4}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{9D2975FD-E13D-4A74-B267-61D965454CEB}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{45D10AD7-EEDB-4F80-A486-7CC81730A405}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{7B784533-862D-4C16-992E-F324C9A9D6FB}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{F7CA0C57-1854-490F-8A15-845552D776DD}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{47082C98-BC11-47A8-9646-3CE082243E98}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{E70B88C2-D9D4-4498-8BEF-7655E0991F1A}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{D02CDC1E-35E4-47C5-98E3-4D8B05141200}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{CF5A0D93-D12E-4B7E-A3CA-5E7D0886548A}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{0D9FB544-98F3-4FC7-B80C-781D12764CFA}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{122DF3B3-A241-4029-9053-97B4EE82C762}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{B4A2E6A4-6B9B-4568-9FD1-197B6CCC6E15}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{FE249151-7F0D-4EB0-8A9C-6138E9C86048}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{80209248-95B2-48D4-B212-65C703A65AF6}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{AE977370-AC46-4837-820A-DCA42FFC8D5F}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{EFDC182E-609F-4BC8-BDEE-0DE0BE804BB0}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{FD8AE5E7-A976-45F4-BDAF-951740F7525D}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{4F27CE6D-7D44-4761-8638-B2177BAA0D34}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{E2ED4291-9ED6-47FF-B8F1-FF4D3E7C3DFE}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{B72C70AC-DA7B-4B52-98EB-32B2CC265D4D}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{C2E5F9F6-22FF-4518-BF95-309D80F8FB7D}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{1C1C9363-9E3F-4A20-8648-7A94A0688A61}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{AE7815CA-C4AA-4878-A463-5E31496792DC}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{0B88532C-995C-45C4-8275-29782CF337FB}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{793A267B-25B6-4BEA-96BC-DAF3583C039C}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{F60DADB6-04A4-4576-9EA2-0DE4CD4D3D89}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{378BCA03-1E56-43D3-8664-0C7FA69281F4}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{26391740-9E40-47EB-885B-65BDC631F650}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{0388BDA7-0777-4562-8BD7-5F1EB106B4FE}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{6843B2B0-858B-43B3-99A8-A9864C4FE608}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{C4A0D799-4873-41D6-AF73-8CA9053B127A}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{3797EC22-9B57-4F39-8A1A-4BBE374241FE}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{6937653B-F9B9-490D-937F-4E8047A28067}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{257363B5-D561-466D-8204-055C09EA0478}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{EB6301D5-33B5-492D-83ED-9762AD13511E}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{F11FA1CE-699F-4527-990C-9D9FAA87F38F}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{C84295C9-8527-4C7C-89D5-F44C1D28F37D}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{68795879-9829-4BEC-959E-BE8B82505BA1}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{F98A7590-6741-4A19-A0C6-D138480D1CFE}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{571D6A5B-91A8-4D16-BD0F-CA67C74DED95}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{DB2A5455-4401-446E-A60D-C767DB4E67BD}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{CAE9866D-648F-41D5-A58F-FDFFA9B7C3F5}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{296854CB-9DC8-40B7-B622-C636B9EEB647}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{4DBB55DD-FB47-41EE-B976-3004C9576EEE}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{62043DDF-83CD-45BE-AE64-9B4104843B66}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{3B3AE898-2E74-4361-A963-1BDAD4DA069A}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{5637FABB-3C2A-4CEB-8C73-F2CDE6B6DC37}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{63747F31-B244-4D41-B173-5602B4ADD34D}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A3A31B-31FD-4C6E-9AA1-BDBB1F496A83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FECF0E65-E36D-488C-97A4-B7EBD6213634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3ABB6E90-C4D1-4A04-B250-57A2C8F170F7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CC273ECF-F286-4B3F-B09C-E81E34411E23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4E2099BF-D52E-4BAE-B89E-52CDFF661990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AC958308-ED98-423A-AE05-D5C8ECED87AD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F22E7959-EEC9-4F95-9478-0FFC694DABDE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A29D14BE-68F7-45A2-828B-AEA90A9D60A6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B82221DF-763D-4C1C-B7F8-BBECC74364C9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E4B535C7-6A9F-4930-A092-123B6F58E6A7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47FF8110-C35A-4C3E-B740-F05AE45B9022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7DA221AF-3DCA-4697-8AF2-BAB84C6AA8F0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C0F56171-9964-4F5A-AA20-5B18F20A5823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CA495FB1-FDB8-4CFE-8E2E-02936B5539A4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9D2975FD-E13D-4A74-B267-61D965454CEB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45D10AD7-EEDB-4F80-A486-7CC81730A405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7B784533-862D-4C16-992E-F324C9A9D6FB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F7CA0C57-1854-490F-8A15-845552D776DD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47082C98-BC11-47A8-9646-3CE082243E98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E70B88C2-D9D4-4498-8BEF-7655E0991F1A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D02CDC1E-35E4-47C5-98E3-4D8B05141200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CF5A0D93-D12E-4B7E-A3CA-5E7D0886548A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0D9FB544-98F3-4FC7-B80C-781D12764CFA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122DF3B3-A241-4029-9053-97B4EE82C762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B4A2E6A4-6B9B-4568-9FD1-197B6CCC6E15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FE249151-7F0D-4EB0-8A9C-6138E9C8604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80209248-95B2-48D4-B212-65C703A65AF6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AE977370-AC46-4837-820A-DCA42FFC8D5F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EFDC182E-609F-4BC8-BDEE-0DE0BE804BB0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FD8AE5E7-A976-45F4-BDAF-951740F7525D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4F27CE6D-7D44-4761-8638-B2177BAA0D34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E2ED4291-9ED6-47FF-B8F1-FF4D3E7C3DFE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B72C70AC-DA7B-4B52-98EB-32B2CC265D4D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C2E5F9F6-22FF-4518-BF95-309D80F8FB7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1C1C9363-9E3F-4A20-8648-7A94A0688A61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AE7815CA-C4AA-4878-A463-5E31496792DC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0B88532C-995C-45C4-8275-29782CF337FB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793A267B-25B6-4BEA-96BC-DAF3583C039C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F60DADB6-04A4-4576-9EA2-0DE4CD4D3D89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378BCA03-1E56-43D3-8664-0C7FA69281F4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26391740-9E40-47EB-885B-65BDC631F650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0388BDA7-0777-4562-8BD7-5F1EB106B4F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6843B2B0-858B-43B3-99A8-A9864C4FE608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C4A0D799-4873-41D6-AF73-8CA9053B127A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3797EC22-9B57-4F39-8A1A-4BBE374241FE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6937653B-F9B9-490D-937F-4E8047A28067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257363B5-D561-466D-8204-055C09EA0478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EB6301D5-33B5-492D-83ED-9762AD13511E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F11FA1CE-699F-4527-990C-9D9FAA87F38F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C84295C9-8527-4C7C-89D5-F44C1D28F37D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68795879-9829-4BEC-959E-BE8B82505BA1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F98A7590-6741-4A19-A0C6-D138480D1CFE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571D6A5B-91A8-4D16-BD0F-CA67C74DED95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B2A5455-4401-446E-A60D-C767DB4E67BD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CAE9866D-648F-41D5-A58F-FDFFA9B7C3F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296854CB-9DC8-40B7-B622-C636B9EEB647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4DBB55DD-FB47-41EE-B976-3004C9576EEE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62043DDF-83CD-45BE-AE64-9B4104843B66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3B3AE898-2E74-4361-A963-1BDAD4DA069A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637FABB-3C2A-4CEB-8C73-F2CDE6B6DC37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63747F31-B244-4D41-B173-5602B4ADD34D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42C3-9038-4F3B-AF01-F3DA50EFCAD0}">
  <dimension ref="A1:AR267"/>
  <sheetViews>
    <sheetView rightToLeft="1" topLeftCell="Z7" zoomScale="70" zoomScaleNormal="70" workbookViewId="0">
      <selection activeCell="Z21" sqref="Z21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8.88671875" style="28" bestFit="1" customWidth="1"/>
    <col min="9" max="9" width="27.4414062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6.88671875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01.109375" style="24" bestFit="1" customWidth="1"/>
    <col min="29" max="29" width="15.77734375" style="31" bestFit="1" customWidth="1"/>
    <col min="30" max="30" width="13.6640625" style="32" bestFit="1" customWidth="1"/>
    <col min="31" max="31" width="40.77734375" style="24" bestFit="1" customWidth="1"/>
    <col min="32" max="32" width="28.33203125" style="24" bestFit="1" customWidth="1"/>
    <col min="33" max="33" width="13.44140625" style="24" bestFit="1" customWidth="1"/>
    <col min="34" max="34" width="133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137" t="s">
        <v>0</v>
      </c>
      <c r="B1" s="138"/>
      <c r="C1" s="137" t="s">
        <v>1</v>
      </c>
      <c r="D1" s="138"/>
      <c r="E1" s="137" t="s">
        <v>2</v>
      </c>
      <c r="F1" s="13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39" t="s">
        <v>17</v>
      </c>
      <c r="V1" s="14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35">
        <v>1</v>
      </c>
      <c r="H2" s="143" t="s">
        <v>592</v>
      </c>
      <c r="I2" s="135" t="s">
        <v>642</v>
      </c>
      <c r="J2" s="9"/>
      <c r="K2" s="11" t="str">
        <f t="shared" ref="K2:K65" ca="1" si="0">IF(C2, TODAY(), "" )</f>
        <v/>
      </c>
      <c r="L2" s="123"/>
      <c r="M2" s="123" t="s">
        <v>562</v>
      </c>
      <c r="N2" s="123" t="s">
        <v>677</v>
      </c>
      <c r="O2" s="9">
        <v>5519.3</v>
      </c>
      <c r="P2" s="9">
        <v>7</v>
      </c>
      <c r="Q2" s="13" t="str">
        <f>VLOOKUP(O2, '[1]لیست محصولات 1402'!B:C,2,0)</f>
        <v>سرادو میناس | Brazil Cerrado de Minas</v>
      </c>
      <c r="R2" s="9"/>
      <c r="S2" s="12">
        <f>VLOOKUP(O2, '[1]لیست محصولات 1402'!B:F,5,0)</f>
        <v>4000</v>
      </c>
      <c r="T2" s="14">
        <f>VLOOKUP(O2, '[1]لیست محصولات 1402'!B:G,6,0)</f>
        <v>40800000</v>
      </c>
      <c r="U2" s="15"/>
      <c r="V2" s="16">
        <f t="shared" ref="V2:V65" si="1">IF(C2, P2, U2 )</f>
        <v>0</v>
      </c>
      <c r="W2" s="12">
        <f t="shared" ref="W2:W65" si="2">P2-V2</f>
        <v>7</v>
      </c>
      <c r="X2" s="14">
        <f t="shared" ref="X2:X65" si="3">P2*T2</f>
        <v>285600000</v>
      </c>
      <c r="Y2" s="17"/>
      <c r="Z2" s="14">
        <f t="shared" ref="Z2:Z65" si="4">X2-Y2</f>
        <v>285600000</v>
      </c>
      <c r="AA2" s="133" t="s">
        <v>85</v>
      </c>
      <c r="AB2" s="131" t="s">
        <v>683</v>
      </c>
      <c r="AC2" s="129" t="s">
        <v>564</v>
      </c>
      <c r="AD2" s="127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بلوار اندرزگو-خيابان علوي-ورودي پاركينگ سانا سنتر-طبقه منفي ۳-ستون ۳۰۴ - آقای افقری 09102136005 کافه بیکری روستار سانا سنتر -  حجتی 09373955769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36"/>
      <c r="H3" s="144"/>
      <c r="I3" s="136"/>
      <c r="J3" s="9"/>
      <c r="K3" s="11" t="str">
        <f t="shared" ca="1" si="0"/>
        <v/>
      </c>
      <c r="L3" s="124"/>
      <c r="M3" s="124"/>
      <c r="N3" s="124"/>
      <c r="O3" s="9">
        <v>5511.2</v>
      </c>
      <c r="P3" s="9">
        <v>10</v>
      </c>
      <c r="Q3" s="13" t="str">
        <f>VLOOKUP(O3, '[1]لیست محصولات 1402'!B:C,2,0)</f>
        <v>هامبلا | Hambella</v>
      </c>
      <c r="R3" s="9"/>
      <c r="S3" s="12">
        <f>VLOOKUP(O3, '[1]لیست محصولات 1402'!B:F,5,0)</f>
        <v>750</v>
      </c>
      <c r="T3" s="14">
        <f>VLOOKUP(O3, '[1]لیست محصولات 1402'!B:G,6,0)</f>
        <v>11850000</v>
      </c>
      <c r="U3" s="15"/>
      <c r="V3" s="16">
        <f t="shared" si="1"/>
        <v>0</v>
      </c>
      <c r="W3" s="12">
        <f t="shared" si="2"/>
        <v>10</v>
      </c>
      <c r="X3" s="14">
        <f t="shared" si="3"/>
        <v>118500000</v>
      </c>
      <c r="Y3" s="17"/>
      <c r="Z3" s="14">
        <f t="shared" si="4"/>
        <v>118500000</v>
      </c>
      <c r="AA3" s="134"/>
      <c r="AB3" s="132"/>
      <c r="AC3" s="130"/>
      <c r="AD3" s="128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25">
        <v>2</v>
      </c>
      <c r="H4" s="141">
        <v>52244008302</v>
      </c>
      <c r="I4" s="125" t="s">
        <v>642</v>
      </c>
      <c r="J4" s="9"/>
      <c r="K4" s="11" t="str">
        <f t="shared" ca="1" si="0"/>
        <v/>
      </c>
      <c r="L4" s="123" t="s">
        <v>249</v>
      </c>
      <c r="M4" s="123" t="s">
        <v>717</v>
      </c>
      <c r="N4" s="123"/>
      <c r="O4" s="9">
        <v>5501.1</v>
      </c>
      <c r="P4" s="9">
        <v>2</v>
      </c>
      <c r="Q4" s="13" t="str">
        <f>VLOOKUP(O4, '[1]لیست محصولات 1402'!B:C,2,0)</f>
        <v>ورتکس | Vortex</v>
      </c>
      <c r="R4" s="9" t="s">
        <v>122</v>
      </c>
      <c r="S4" s="12">
        <f>VLOOKUP(O4, '[1]لیست محصولات 1402'!B:F,5,0)</f>
        <v>150</v>
      </c>
      <c r="T4" s="14">
        <f>VLOOKUP(O4, '[1]لیست محصولات 1402'!B:G,6,0)</f>
        <v>1750000</v>
      </c>
      <c r="U4" s="15"/>
      <c r="V4" s="16">
        <f t="shared" si="1"/>
        <v>0</v>
      </c>
      <c r="W4" s="12">
        <f t="shared" si="2"/>
        <v>2</v>
      </c>
      <c r="X4" s="14">
        <f t="shared" si="3"/>
        <v>3500000</v>
      </c>
      <c r="Y4" s="17"/>
      <c r="Z4" s="14">
        <f t="shared" si="4"/>
        <v>3500000</v>
      </c>
      <c r="AA4" s="133" t="s">
        <v>85</v>
      </c>
      <c r="AB4" s="131" t="s">
        <v>718</v>
      </c>
      <c r="AC4" s="129" t="s">
        <v>719</v>
      </c>
      <c r="AD4" s="127" t="s">
        <v>94</v>
      </c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بزرگراه رساات - خیابان بنی هاشم - روبروی خیابان صالحی - پلاک 185 - طبقه اول - آجر رضوان  - فرید خدامی 09124081790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47"/>
      <c r="H5" s="148"/>
      <c r="I5" s="147"/>
      <c r="J5" s="9"/>
      <c r="K5" s="11" t="str">
        <f t="shared" ca="1" si="0"/>
        <v/>
      </c>
      <c r="L5" s="149"/>
      <c r="M5" s="149"/>
      <c r="N5" s="149"/>
      <c r="O5" s="9">
        <v>5501.1</v>
      </c>
      <c r="P5" s="9">
        <v>1</v>
      </c>
      <c r="Q5" s="13" t="str">
        <f>VLOOKUP(O5, '[1]لیست محصولات 1402'!B:C,2,0)</f>
        <v>ورتکس | Vortex</v>
      </c>
      <c r="R5" s="9" t="s">
        <v>116</v>
      </c>
      <c r="S5" s="12">
        <f>VLOOKUP(O5, '[1]لیست محصولات 1402'!B:F,5,0)</f>
        <v>150</v>
      </c>
      <c r="T5" s="14">
        <f>VLOOKUP(O5, '[1]لیست محصولات 1402'!B:G,6,0)</f>
        <v>1750000</v>
      </c>
      <c r="U5" s="15"/>
      <c r="V5" s="16">
        <f t="shared" si="1"/>
        <v>0</v>
      </c>
      <c r="W5" s="12">
        <f t="shared" si="2"/>
        <v>1</v>
      </c>
      <c r="X5" s="14">
        <f t="shared" si="3"/>
        <v>1750000</v>
      </c>
      <c r="Y5" s="17"/>
      <c r="Z5" s="14">
        <f t="shared" si="4"/>
        <v>1750000</v>
      </c>
      <c r="AA5" s="150"/>
      <c r="AB5" s="151"/>
      <c r="AC5" s="152"/>
      <c r="AD5" s="153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2" customHeight="1">
      <c r="A6" s="7"/>
      <c r="B6" s="7"/>
      <c r="C6" s="7" t="b">
        <v>0</v>
      </c>
      <c r="D6" s="7"/>
      <c r="E6" s="7"/>
      <c r="F6" s="8"/>
      <c r="G6" s="126"/>
      <c r="H6" s="142"/>
      <c r="I6" s="126"/>
      <c r="J6" s="9"/>
      <c r="K6" s="11" t="str">
        <f t="shared" ca="1" si="0"/>
        <v/>
      </c>
      <c r="L6" s="124"/>
      <c r="M6" s="124"/>
      <c r="N6" s="124"/>
      <c r="O6" s="9">
        <v>5518.1</v>
      </c>
      <c r="P6" s="9">
        <v>1</v>
      </c>
      <c r="Q6" s="13" t="str">
        <f>VLOOKUP(O6, '[1]لیست محصولات 1402'!B:C,2,0)</f>
        <v>هوآنکایو | Peru Huancayo</v>
      </c>
      <c r="R6" s="9"/>
      <c r="S6" s="12">
        <f>VLOOKUP(O6, '[1]لیست محصولات 1402'!B:F,5,0)</f>
        <v>150</v>
      </c>
      <c r="T6" s="14">
        <f>VLOOKUP(O6, '[1]لیست محصولات 1402'!B:G,6,0)</f>
        <v>1800000</v>
      </c>
      <c r="U6" s="15"/>
      <c r="V6" s="16">
        <f t="shared" si="1"/>
        <v>0</v>
      </c>
      <c r="W6" s="12">
        <f t="shared" si="2"/>
        <v>1</v>
      </c>
      <c r="X6" s="14">
        <f t="shared" si="3"/>
        <v>1800000</v>
      </c>
      <c r="Y6" s="17"/>
      <c r="Z6" s="14">
        <f t="shared" si="4"/>
        <v>1800000</v>
      </c>
      <c r="AA6" s="134"/>
      <c r="AB6" s="132"/>
      <c r="AC6" s="130"/>
      <c r="AD6" s="128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3</v>
      </c>
      <c r="H7" s="10">
        <v>52246712602</v>
      </c>
      <c r="I7" s="9" t="s">
        <v>642</v>
      </c>
      <c r="J7" s="9"/>
      <c r="K7" s="11" t="str">
        <f t="shared" ca="1" si="0"/>
        <v/>
      </c>
      <c r="L7" s="12" t="s">
        <v>443</v>
      </c>
      <c r="M7" s="12" t="s">
        <v>720</v>
      </c>
      <c r="N7" s="12"/>
      <c r="O7" s="9">
        <v>5501.3</v>
      </c>
      <c r="P7" s="9">
        <v>1</v>
      </c>
      <c r="Q7" s="13" t="str">
        <f>VLOOKUP(O7, '[1]لیست محصولات 1402'!B:C,2,0)</f>
        <v>ورتکس | Vortex</v>
      </c>
      <c r="R7" s="9"/>
      <c r="S7" s="12">
        <f>VLOOKUP(O7, '[1]لیست محصولات 1402'!B:F,5,0)</f>
        <v>4000</v>
      </c>
      <c r="T7" s="14">
        <f>VLOOKUP(O7, '[1]لیست محصولات 1402'!B:G,6,0)</f>
        <v>41600000</v>
      </c>
      <c r="U7" s="26"/>
      <c r="V7" s="16">
        <f t="shared" si="1"/>
        <v>0</v>
      </c>
      <c r="W7" s="12">
        <f t="shared" si="2"/>
        <v>1</v>
      </c>
      <c r="X7" s="14">
        <f t="shared" si="3"/>
        <v>41600000</v>
      </c>
      <c r="Y7" s="17"/>
      <c r="Z7" s="14">
        <f t="shared" si="4"/>
        <v>41600000</v>
      </c>
      <c r="AA7" s="18" t="s">
        <v>91</v>
      </c>
      <c r="AB7" s="13" t="s">
        <v>721</v>
      </c>
      <c r="AC7" s="19" t="s">
        <v>722</v>
      </c>
      <c r="AD7" s="20"/>
      <c r="AE7" s="19"/>
      <c r="AF7" s="21"/>
      <c r="AG7" s="22" t="str">
        <f t="shared" si="5"/>
        <v>TRUE</v>
      </c>
      <c r="AH7" s="23" t="str">
        <f t="shared" si="6"/>
        <v>مازندران بابل - شهرک بهزاد نبش شهرک فارابی  - ارشیا ضرابیان 09353980722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25">
        <v>4</v>
      </c>
      <c r="H8" s="141">
        <v>52246965904</v>
      </c>
      <c r="I8" s="125" t="s">
        <v>642</v>
      </c>
      <c r="J8" s="9"/>
      <c r="K8" s="11" t="str">
        <f t="shared" ca="1" si="0"/>
        <v/>
      </c>
      <c r="L8" s="123" t="s">
        <v>114</v>
      </c>
      <c r="M8" s="123" t="s">
        <v>723</v>
      </c>
      <c r="N8" s="123"/>
      <c r="O8" s="9">
        <v>5501.1</v>
      </c>
      <c r="P8" s="9">
        <v>1</v>
      </c>
      <c r="Q8" s="13" t="str">
        <f>VLOOKUP(O8, '[1]لیست محصولات 1402'!B:C,2,0)</f>
        <v>ورتکس | Vortex</v>
      </c>
      <c r="R8" s="9" t="s">
        <v>122</v>
      </c>
      <c r="S8" s="12">
        <f>VLOOKUP(O8, '[1]لیست محصولات 1402'!B:F,5,0)</f>
        <v>150</v>
      </c>
      <c r="T8" s="14">
        <f>VLOOKUP(O8, '[1]لیست محصولات 1402'!B:G,6,0)</f>
        <v>1750000</v>
      </c>
      <c r="U8" s="15"/>
      <c r="V8" s="16">
        <f t="shared" si="1"/>
        <v>0</v>
      </c>
      <c r="W8" s="12">
        <f t="shared" si="2"/>
        <v>1</v>
      </c>
      <c r="X8" s="14">
        <f t="shared" si="3"/>
        <v>1750000</v>
      </c>
      <c r="Y8" s="17"/>
      <c r="Z8" s="14">
        <f t="shared" si="4"/>
        <v>1750000</v>
      </c>
      <c r="AA8" s="133" t="s">
        <v>168</v>
      </c>
      <c r="AB8" s="131" t="s">
        <v>724</v>
      </c>
      <c r="AC8" s="129" t="s">
        <v>725</v>
      </c>
      <c r="AD8" s="127"/>
      <c r="AE8" s="19"/>
      <c r="AF8" s="21"/>
      <c r="AG8" s="22" t="str">
        <f t="shared" si="5"/>
        <v>TRUE</v>
      </c>
      <c r="AH8" s="23" t="str">
        <f t="shared" si="6"/>
        <v>قم بلوار شهید صدوقی /کوچه کوکب مجموعه ورزشی انقلاب  - زهرا صفاریان 09127926129</v>
      </c>
    </row>
    <row r="9" spans="1:34" ht="22.2" customHeight="1">
      <c r="A9" s="7"/>
      <c r="B9" s="7"/>
      <c r="C9" s="7" t="b">
        <v>0</v>
      </c>
      <c r="D9" s="7"/>
      <c r="E9" s="7"/>
      <c r="F9" s="8"/>
      <c r="G9" s="126"/>
      <c r="H9" s="142"/>
      <c r="I9" s="126"/>
      <c r="J9" s="9"/>
      <c r="K9" s="11" t="str">
        <f t="shared" ca="1" si="0"/>
        <v/>
      </c>
      <c r="L9" s="124"/>
      <c r="M9" s="124"/>
      <c r="N9" s="124"/>
      <c r="O9" s="9">
        <v>5518.1</v>
      </c>
      <c r="P9" s="9">
        <v>1</v>
      </c>
      <c r="Q9" s="13" t="str">
        <f>VLOOKUP(O9, '[1]لیست محصولات 1402'!B:C,2,0)</f>
        <v>هوآنکایو | Peru Huancayo</v>
      </c>
      <c r="R9" s="9" t="s">
        <v>122</v>
      </c>
      <c r="S9" s="12">
        <f>VLOOKUP(O9, '[1]لیست محصولات 1402'!B:F,5,0)</f>
        <v>150</v>
      </c>
      <c r="T9" s="14">
        <f>VLOOKUP(O9, '[1]لیست محصولات 1402'!B:G,6,0)</f>
        <v>1800000</v>
      </c>
      <c r="U9" s="15"/>
      <c r="V9" s="16">
        <f t="shared" si="1"/>
        <v>0</v>
      </c>
      <c r="W9" s="12">
        <f t="shared" si="2"/>
        <v>1</v>
      </c>
      <c r="X9" s="14">
        <f t="shared" si="3"/>
        <v>1800000</v>
      </c>
      <c r="Y9" s="17"/>
      <c r="Z9" s="14">
        <f t="shared" si="4"/>
        <v>1800000</v>
      </c>
      <c r="AA9" s="134"/>
      <c r="AB9" s="132"/>
      <c r="AC9" s="130"/>
      <c r="AD9" s="128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9">
        <v>5</v>
      </c>
      <c r="H10" s="10">
        <v>52260683002</v>
      </c>
      <c r="I10" s="25" t="s">
        <v>642</v>
      </c>
      <c r="J10" s="9"/>
      <c r="K10" s="11" t="str">
        <f t="shared" ca="1" si="0"/>
        <v/>
      </c>
      <c r="L10" s="27" t="s">
        <v>335</v>
      </c>
      <c r="M10" s="27" t="s">
        <v>726</v>
      </c>
      <c r="N10" s="12" t="s">
        <v>727</v>
      </c>
      <c r="O10" s="9">
        <v>5519.3</v>
      </c>
      <c r="P10" s="9">
        <v>1</v>
      </c>
      <c r="Q10" s="13" t="str">
        <f>VLOOKUP(O10, '[1]لیست محصولات 1402'!B:C,2,0)</f>
        <v>سرادو میناس | Brazil Cerrado de Minas</v>
      </c>
      <c r="R10" s="9"/>
      <c r="S10" s="12">
        <f>VLOOKUP(O10, '[1]لیست محصولات 1402'!B:F,5,0)</f>
        <v>4000</v>
      </c>
      <c r="T10" s="14">
        <f>VLOOKUP(O10, '[1]لیست محصولات 1402'!B:G,6,0)</f>
        <v>40800000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40800000</v>
      </c>
      <c r="Y10" s="17"/>
      <c r="Z10" s="14">
        <f t="shared" si="4"/>
        <v>40800000</v>
      </c>
      <c r="AA10" s="18" t="s">
        <v>728</v>
      </c>
      <c r="AB10" s="13" t="s">
        <v>855</v>
      </c>
      <c r="AC10" s="19" t="s">
        <v>729</v>
      </c>
      <c r="AD10" s="20"/>
      <c r="AE10" s="19"/>
      <c r="AF10" s="21"/>
      <c r="AG10" s="22" t="str">
        <f t="shared" si="5"/>
        <v>TRUE</v>
      </c>
      <c r="AH10" s="23" t="str">
        <f t="shared" si="6"/>
        <v>آذربایچان غربی ارومیه - بلوار شهید بهشتی مرکز خرید دانشکده بالکن طبقه همکف وینگز کافی - رضا جوان 09140415852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6</v>
      </c>
      <c r="H11" s="10">
        <v>52263882002</v>
      </c>
      <c r="I11" s="9" t="s">
        <v>730</v>
      </c>
      <c r="J11" s="9"/>
      <c r="K11" s="11" t="str">
        <f t="shared" ca="1" si="0"/>
        <v/>
      </c>
      <c r="L11" s="12" t="s">
        <v>607</v>
      </c>
      <c r="M11" s="12" t="s">
        <v>731</v>
      </c>
      <c r="N11" s="12"/>
      <c r="O11" s="9">
        <v>5511.1</v>
      </c>
      <c r="P11" s="9">
        <v>1</v>
      </c>
      <c r="Q11" s="13" t="str">
        <f>VLOOKUP(O11, '[1]لیست محصولات 1402'!B:C,2,0)</f>
        <v>هامبلا | Hambella</v>
      </c>
      <c r="R11" s="9"/>
      <c r="S11" s="12">
        <f>VLOOKUP(O11, '[1]لیست محصولات 1402'!B:F,5,0)</f>
        <v>150</v>
      </c>
      <c r="T11" s="14">
        <f>VLOOKUP(O11, '[1]لیست محصولات 1402'!B:G,6,0)</f>
        <v>2500000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2500000</v>
      </c>
      <c r="Y11" s="17"/>
      <c r="Z11" s="14">
        <f t="shared" si="4"/>
        <v>2500000</v>
      </c>
      <c r="AA11" s="18" t="s">
        <v>85</v>
      </c>
      <c r="AB11" s="13" t="s">
        <v>734</v>
      </c>
      <c r="AC11" s="19" t="s">
        <v>732</v>
      </c>
      <c r="AD11" s="20" t="s">
        <v>94</v>
      </c>
      <c r="AE11" s="70" t="s">
        <v>733</v>
      </c>
      <c r="AF11" s="21"/>
      <c r="AG11" s="22" t="str">
        <f t="shared" si="5"/>
        <v>TRUE</v>
      </c>
      <c r="AH11" s="23" t="str">
        <f t="shared" si="6"/>
        <v>تهران اشرفی اصفهانی، خیابان قموشی، پلاک ۷۳, واحد ۲ * در صورت عدم حضور، با گیرنده تماس گرفته شود *  - هستی زاهدی 09102092467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25">
        <v>7</v>
      </c>
      <c r="H12" s="141">
        <v>52268396602</v>
      </c>
      <c r="I12" s="125" t="s">
        <v>730</v>
      </c>
      <c r="J12" s="9"/>
      <c r="K12" s="11" t="str">
        <f t="shared" ca="1" si="0"/>
        <v/>
      </c>
      <c r="L12" s="123" t="s">
        <v>735</v>
      </c>
      <c r="M12" s="123" t="s">
        <v>736</v>
      </c>
      <c r="N12" s="123"/>
      <c r="O12" s="9">
        <v>5511.22</v>
      </c>
      <c r="P12" s="9">
        <v>1</v>
      </c>
      <c r="Q12" s="69" t="str">
        <f>VLOOKUP(O12, '[1]لیست محصولات 1402'!B:C,2,0)</f>
        <v>هامبلا(رست دمی) | Hambella( Filter Roast)</v>
      </c>
      <c r="R12" s="9"/>
      <c r="S12" s="12">
        <f>VLOOKUP(O12, '[1]لیست محصولات 1402'!B:F,5,0)</f>
        <v>750</v>
      </c>
      <c r="T12" s="14">
        <f>VLOOKUP(O12, '[1]لیست محصولات 1402'!B:G,6,0)</f>
        <v>11850000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11850000</v>
      </c>
      <c r="Y12" s="17"/>
      <c r="Z12" s="14">
        <f t="shared" si="4"/>
        <v>11850000</v>
      </c>
      <c r="AA12" s="133" t="s">
        <v>85</v>
      </c>
      <c r="AB12" s="131" t="s">
        <v>737</v>
      </c>
      <c r="AC12" s="129" t="s">
        <v>738</v>
      </c>
      <c r="AD12" s="127"/>
      <c r="AE12" s="121" t="s">
        <v>739</v>
      </c>
      <c r="AF12" s="21"/>
      <c r="AG12" s="22" t="str">
        <f t="shared" si="5"/>
        <v>TRUE</v>
      </c>
      <c r="AH12" s="23" t="str">
        <f t="shared" si="6"/>
        <v>تهران یوسف‌آباد، میدان سلماس، خیابان شریار، کوچه ۱۰/۱ شرقی، پلاک ۳۳ طبقه۳  - رامیار خلیلی 09128141925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47"/>
      <c r="H13" s="148"/>
      <c r="I13" s="147"/>
      <c r="J13" s="9"/>
      <c r="K13" s="11" t="str">
        <f t="shared" ca="1" si="0"/>
        <v/>
      </c>
      <c r="L13" s="149"/>
      <c r="M13" s="149"/>
      <c r="N13" s="149"/>
      <c r="O13" s="9">
        <v>5521.2</v>
      </c>
      <c r="P13" s="9">
        <v>2</v>
      </c>
      <c r="Q13" s="13" t="str">
        <f>VLOOKUP(O13, '[1]لیست محصولات 1402'!B:C,2,0)</f>
        <v xml:space="preserve">Ethiopia Sidama |اتیوپی سیداما    </v>
      </c>
      <c r="R13" s="9"/>
      <c r="S13" s="12">
        <f>VLOOKUP(O13, '[1]لیست محصولات 1402'!B:F,5,0)</f>
        <v>750</v>
      </c>
      <c r="T13" s="14">
        <f>VLOOKUP(O13, '[1]لیست محصولات 1402'!B:G,6,0)</f>
        <v>8150000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16300000</v>
      </c>
      <c r="Y13" s="17"/>
      <c r="Z13" s="14">
        <f t="shared" si="4"/>
        <v>16300000</v>
      </c>
      <c r="AA13" s="150"/>
      <c r="AB13" s="151"/>
      <c r="AC13" s="152"/>
      <c r="AD13" s="153"/>
      <c r="AE13" s="178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147"/>
      <c r="H14" s="148"/>
      <c r="I14" s="147"/>
      <c r="J14" s="9"/>
      <c r="K14" s="11" t="str">
        <f t="shared" ca="1" si="0"/>
        <v/>
      </c>
      <c r="L14" s="149"/>
      <c r="M14" s="149"/>
      <c r="N14" s="149"/>
      <c r="O14" s="9">
        <v>5518.1</v>
      </c>
      <c r="P14" s="9">
        <v>1</v>
      </c>
      <c r="Q14" s="13" t="str">
        <f>VLOOKUP(O14, '[1]لیست محصولات 1402'!B:C,2,0)</f>
        <v>هوآنکایو | Peru Huancayo</v>
      </c>
      <c r="R14" s="9"/>
      <c r="S14" s="12">
        <f>VLOOKUP(O14, '[1]لیست محصولات 1402'!B:F,5,0)</f>
        <v>150</v>
      </c>
      <c r="T14" s="14">
        <f>VLOOKUP(O14, '[1]لیست محصولات 1402'!B:G,6,0)</f>
        <v>1800000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1800000</v>
      </c>
      <c r="Y14" s="17"/>
      <c r="Z14" s="14">
        <f t="shared" si="4"/>
        <v>1800000</v>
      </c>
      <c r="AA14" s="150"/>
      <c r="AB14" s="151"/>
      <c r="AC14" s="152"/>
      <c r="AD14" s="153"/>
      <c r="AE14" s="178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126"/>
      <c r="H15" s="142"/>
      <c r="I15" s="126"/>
      <c r="J15" s="9"/>
      <c r="K15" s="11" t="str">
        <f t="shared" ca="1" si="0"/>
        <v/>
      </c>
      <c r="L15" s="124"/>
      <c r="M15" s="124"/>
      <c r="N15" s="124"/>
      <c r="O15" s="9">
        <v>5519.1</v>
      </c>
      <c r="P15" s="9">
        <v>1</v>
      </c>
      <c r="Q15" s="13" t="str">
        <f>VLOOKUP(O15, '[1]لیست محصولات 1402'!B:C,2,0)</f>
        <v>سرادو میناس | Brazil Cerrado de Minas</v>
      </c>
      <c r="R15" s="9"/>
      <c r="S15" s="12">
        <f>VLOOKUP(O15, '[1]لیست محصولات 1402'!B:F,5,0)</f>
        <v>150</v>
      </c>
      <c r="T15" s="14">
        <f>VLOOKUP(O15, '[1]لیست محصولات 1402'!B:G,6,0)</f>
        <v>1700000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1700000</v>
      </c>
      <c r="Y15" s="17"/>
      <c r="Z15" s="14">
        <f t="shared" si="4"/>
        <v>1700000</v>
      </c>
      <c r="AA15" s="134"/>
      <c r="AB15" s="132"/>
      <c r="AC15" s="130"/>
      <c r="AD15" s="128"/>
      <c r="AE15" s="122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9">
        <v>8</v>
      </c>
      <c r="H16" s="10">
        <v>522449607</v>
      </c>
      <c r="I16" s="9" t="s">
        <v>642</v>
      </c>
      <c r="J16" s="9"/>
      <c r="K16" s="11" t="str">
        <f t="shared" ca="1" si="0"/>
        <v/>
      </c>
      <c r="L16" s="12" t="s">
        <v>259</v>
      </c>
      <c r="M16" s="12" t="s">
        <v>740</v>
      </c>
      <c r="N16" s="12"/>
      <c r="O16" s="9">
        <v>5501.2</v>
      </c>
      <c r="P16" s="9">
        <v>1</v>
      </c>
      <c r="Q16" s="13" t="str">
        <f>VLOOKUP(O16, '[1]لیست محصولات 1402'!B:C,2,0)</f>
        <v>ورتکس | Vortex</v>
      </c>
      <c r="R16" s="9"/>
      <c r="S16" s="12">
        <f>VLOOKUP(O16, '[1]لیست محصولات 1402'!B:F,5,0)</f>
        <v>750</v>
      </c>
      <c r="T16" s="14">
        <f>VLOOKUP(O16, '[1]لیست محصولات 1402'!B:G,6,0)</f>
        <v>8200000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8200000</v>
      </c>
      <c r="Y16" s="17"/>
      <c r="Z16" s="14">
        <f t="shared" si="4"/>
        <v>8200000</v>
      </c>
      <c r="AA16" s="18" t="s">
        <v>85</v>
      </c>
      <c r="AB16" s="13" t="s">
        <v>741</v>
      </c>
      <c r="AC16" s="19" t="s">
        <v>742</v>
      </c>
      <c r="AD16" s="20"/>
      <c r="AE16" s="19"/>
      <c r="AF16" s="21"/>
      <c r="AG16" s="22" t="str">
        <f t="shared" si="5"/>
        <v>TRUE</v>
      </c>
      <c r="AH16" s="23" t="str">
        <f t="shared" si="6"/>
        <v>تهران جنت آباد مرکزی - خیابان اقاقیا - خیابان نسترن - خیابان مهر - کوچه سرو ۶ پلاک ۲ واحد ۸  - میلاد حیدری 09129476829</v>
      </c>
    </row>
    <row r="17" spans="1:34" ht="22.2" customHeight="1">
      <c r="A17" s="7"/>
      <c r="B17" s="7"/>
      <c r="C17" s="7"/>
      <c r="D17" s="7"/>
      <c r="E17" s="7"/>
      <c r="F17" s="8"/>
      <c r="G17" s="125">
        <v>9</v>
      </c>
      <c r="H17" s="141">
        <v>52330135802</v>
      </c>
      <c r="I17" s="125" t="s">
        <v>794</v>
      </c>
      <c r="J17" s="9"/>
      <c r="K17" s="11" t="str">
        <f t="shared" ca="1" si="0"/>
        <v/>
      </c>
      <c r="L17" s="123" t="s">
        <v>126</v>
      </c>
      <c r="M17" s="123" t="s">
        <v>824</v>
      </c>
      <c r="N17" s="123"/>
      <c r="O17" s="9">
        <v>5519.1</v>
      </c>
      <c r="P17" s="9">
        <v>1</v>
      </c>
      <c r="Q17" s="13" t="str">
        <f>VLOOKUP(O17, '[1]لیست محصولات 1402'!B:C,2,0)</f>
        <v>سرادو میناس | Brazil Cerrado de Minas</v>
      </c>
      <c r="R17" s="9"/>
      <c r="S17" s="12">
        <f>VLOOKUP(O17, '[1]لیست محصولات 1402'!B:F,5,0)</f>
        <v>150</v>
      </c>
      <c r="T17" s="14">
        <f>VLOOKUP(O17, '[1]لیست محصولات 1402'!B:G,6,0)</f>
        <v>1700000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1700000</v>
      </c>
      <c r="Y17" s="17"/>
      <c r="Z17" s="14">
        <f t="shared" si="4"/>
        <v>1700000</v>
      </c>
      <c r="AA17" s="133" t="s">
        <v>85</v>
      </c>
      <c r="AB17" s="131" t="s">
        <v>825</v>
      </c>
      <c r="AC17" s="129" t="s">
        <v>826</v>
      </c>
      <c r="AD17" s="127"/>
      <c r="AE17" s="179" t="s">
        <v>854</v>
      </c>
      <c r="AF17" s="21"/>
      <c r="AG17" s="22" t="str">
        <f t="shared" si="5"/>
        <v>TRUE</v>
      </c>
      <c r="AH17" s="23" t="str">
        <f t="shared" si="6"/>
        <v>تهران خیابان ولی عصر، کوچه قیومی  - مهدی منیری 09332631953</v>
      </c>
    </row>
    <row r="18" spans="1:34" ht="22.2" customHeight="1">
      <c r="A18" s="7"/>
      <c r="B18" s="7"/>
      <c r="C18" s="7"/>
      <c r="D18" s="7"/>
      <c r="E18" s="7"/>
      <c r="F18" s="8"/>
      <c r="G18" s="126"/>
      <c r="H18" s="142"/>
      <c r="I18" s="126"/>
      <c r="J18" s="9"/>
      <c r="K18" s="11" t="str">
        <f t="shared" ca="1" si="0"/>
        <v/>
      </c>
      <c r="L18" s="124"/>
      <c r="M18" s="124"/>
      <c r="N18" s="124"/>
      <c r="O18" s="9">
        <v>5511.1</v>
      </c>
      <c r="P18" s="9">
        <v>1</v>
      </c>
      <c r="Q18" s="13" t="str">
        <f>VLOOKUP(O18, '[1]لیست محصولات 1402'!B:C,2,0)</f>
        <v>هامبلا | Hambella</v>
      </c>
      <c r="R18" s="9"/>
      <c r="S18" s="12">
        <f>VLOOKUP(O18, '[1]لیست محصولات 1402'!B:F,5,0)</f>
        <v>150</v>
      </c>
      <c r="T18" s="14">
        <f>VLOOKUP(O18, '[1]لیست محصولات 1402'!B:G,6,0)</f>
        <v>2500000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2500000</v>
      </c>
      <c r="Y18" s="17"/>
      <c r="Z18" s="14">
        <f t="shared" si="4"/>
        <v>2500000</v>
      </c>
      <c r="AA18" s="134"/>
      <c r="AB18" s="132"/>
      <c r="AC18" s="130"/>
      <c r="AD18" s="128"/>
      <c r="AE18" s="181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2" customHeight="1">
      <c r="A19" s="7"/>
      <c r="B19" s="7"/>
      <c r="C19" s="7"/>
      <c r="D19" s="7"/>
      <c r="E19" s="7"/>
      <c r="F19" s="8"/>
      <c r="G19" s="9">
        <v>10</v>
      </c>
      <c r="H19" s="10">
        <v>52334189802</v>
      </c>
      <c r="I19" s="9" t="s">
        <v>794</v>
      </c>
      <c r="J19" s="9"/>
      <c r="K19" s="11" t="str">
        <f t="shared" ca="1" si="0"/>
        <v/>
      </c>
      <c r="L19" s="12" t="s">
        <v>158</v>
      </c>
      <c r="M19" s="12" t="s">
        <v>860</v>
      </c>
      <c r="N19" s="12"/>
      <c r="O19" s="9">
        <v>5501.3</v>
      </c>
      <c r="P19" s="9">
        <v>1</v>
      </c>
      <c r="Q19" s="13" t="str">
        <f>VLOOKUP(O19, '[1]لیست محصولات 1402'!B:C,2,0)</f>
        <v>ورتکس | Vortex</v>
      </c>
      <c r="R19" s="9"/>
      <c r="S19" s="12">
        <f>VLOOKUP(O19, '[1]لیست محصولات 1402'!B:F,5,0)</f>
        <v>4000</v>
      </c>
      <c r="T19" s="14">
        <f>VLOOKUP(O19, '[1]لیست محصولات 1402'!B:G,6,0)</f>
        <v>41600000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41600000</v>
      </c>
      <c r="Y19" s="17"/>
      <c r="Z19" s="14">
        <f t="shared" si="4"/>
        <v>41600000</v>
      </c>
      <c r="AA19" s="18" t="s">
        <v>85</v>
      </c>
      <c r="AB19" s="13" t="s">
        <v>861</v>
      </c>
      <c r="AC19" s="19" t="s">
        <v>862</v>
      </c>
      <c r="AD19" s="20"/>
      <c r="AE19" s="19"/>
      <c r="AF19" s="21"/>
      <c r="AG19" s="22" t="str">
        <f t="shared" si="5"/>
        <v>TRUE</v>
      </c>
      <c r="AH19" s="23" t="str">
        <f t="shared" si="6"/>
        <v>تهران میدان منیریه، پاساژ کاوه،‌طبقه اول پلاک ۳۵  - عرفان حمیدی 09194869924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66">
        <v>11</v>
      </c>
      <c r="H20" s="67" t="s">
        <v>171</v>
      </c>
      <c r="I20" s="66" t="s">
        <v>794</v>
      </c>
      <c r="J20" s="9"/>
      <c r="K20" s="11" t="str">
        <f t="shared" ca="1" si="0"/>
        <v/>
      </c>
      <c r="L20" s="12" t="s">
        <v>576</v>
      </c>
      <c r="M20" s="12" t="s">
        <v>577</v>
      </c>
      <c r="N20" s="12" t="s">
        <v>578</v>
      </c>
      <c r="O20" s="9">
        <v>5519.2</v>
      </c>
      <c r="P20" s="9">
        <v>10</v>
      </c>
      <c r="Q20" s="13" t="str">
        <f>VLOOKUP(O20, '[1]لیست محصولات 1402'!B:C,2,0)</f>
        <v>سرادو میناس | Brazil Cerrado de Minas</v>
      </c>
      <c r="R20" s="9"/>
      <c r="S20" s="12">
        <f>VLOOKUP(O20, '[1]لیست محصولات 1402'!B:F,5,0)</f>
        <v>750</v>
      </c>
      <c r="T20" s="14">
        <f>VLOOKUP(O20, '[1]لیست محصولات 1402'!B:G,6,0)</f>
        <v>8050000</v>
      </c>
      <c r="U20" s="15"/>
      <c r="V20" s="16">
        <f t="shared" si="1"/>
        <v>0</v>
      </c>
      <c r="W20" s="12">
        <f t="shared" si="2"/>
        <v>10</v>
      </c>
      <c r="X20" s="14">
        <f t="shared" si="3"/>
        <v>80500000</v>
      </c>
      <c r="Y20" s="17"/>
      <c r="Z20" s="14">
        <f t="shared" si="4"/>
        <v>80500000</v>
      </c>
      <c r="AA20" s="18" t="s">
        <v>369</v>
      </c>
      <c r="AB20" s="13" t="s">
        <v>863</v>
      </c>
      <c r="AC20" s="19" t="s">
        <v>581</v>
      </c>
      <c r="AD20" s="20"/>
      <c r="AE20" s="19"/>
      <c r="AF20" s="21"/>
      <c r="AG20" s="22" t="str">
        <f t="shared" si="5"/>
        <v>TRUE</v>
      </c>
      <c r="AH20" s="23" t="str">
        <f t="shared" si="6"/>
        <v>تبریز وليعصر، فلكه مخابرات به سمت اوحدي کافه تتا - مجتبی  محمودی 09142223767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135">
        <v>12</v>
      </c>
      <c r="H21" s="67" t="s">
        <v>1079</v>
      </c>
      <c r="I21" s="135" t="s">
        <v>794</v>
      </c>
      <c r="J21" s="9"/>
      <c r="K21" s="11" t="str">
        <f t="shared" ca="1" si="0"/>
        <v/>
      </c>
      <c r="L21" s="123" t="s">
        <v>222</v>
      </c>
      <c r="M21" s="123" t="s">
        <v>868</v>
      </c>
      <c r="N21" s="123" t="s">
        <v>869</v>
      </c>
      <c r="O21" s="9">
        <v>5511.2</v>
      </c>
      <c r="P21" s="9">
        <v>3</v>
      </c>
      <c r="Q21" s="13" t="str">
        <f>VLOOKUP(O21, '[1]لیست محصولات 1402'!B:C,2,0)</f>
        <v>هامبلا | Hambella</v>
      </c>
      <c r="R21" s="9"/>
      <c r="S21" s="12">
        <f>VLOOKUP(O21, '[1]لیست محصولات 1402'!B:F,5,0)</f>
        <v>750</v>
      </c>
      <c r="T21" s="14">
        <f>VLOOKUP(O21, '[1]لیست محصولات 1402'!B:G,6,0)</f>
        <v>11850000</v>
      </c>
      <c r="U21" s="15"/>
      <c r="V21" s="16">
        <f t="shared" si="1"/>
        <v>0</v>
      </c>
      <c r="W21" s="12">
        <f t="shared" si="2"/>
        <v>3</v>
      </c>
      <c r="X21" s="14">
        <f t="shared" si="3"/>
        <v>35550000</v>
      </c>
      <c r="Y21" s="17"/>
      <c r="Z21" s="14">
        <f t="shared" si="4"/>
        <v>35550000</v>
      </c>
      <c r="AA21" s="184" t="s">
        <v>1080</v>
      </c>
      <c r="AB21" s="185"/>
      <c r="AC21" s="185"/>
      <c r="AD21" s="185"/>
      <c r="AE21" s="185"/>
      <c r="AF21" s="186"/>
      <c r="AG21" s="22" t="str">
        <f t="shared" si="5"/>
        <v>TRUE</v>
      </c>
      <c r="AH21" s="23" t="str">
        <f t="shared" si="6"/>
        <v xml:space="preserve">تحویل حضوری - مبلغ فاکتور از کیف پول مشتری کسر میشود.  کافیمی - آرین ریاحی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154"/>
      <c r="H22" s="168" t="s">
        <v>870</v>
      </c>
      <c r="I22" s="154"/>
      <c r="J22" s="9"/>
      <c r="K22" s="11" t="str">
        <f t="shared" ca="1" si="0"/>
        <v/>
      </c>
      <c r="L22" s="149"/>
      <c r="M22" s="149"/>
      <c r="N22" s="149"/>
      <c r="O22" s="77">
        <v>1127.3</v>
      </c>
      <c r="P22" s="77">
        <v>1</v>
      </c>
      <c r="Q22" s="79" t="str">
        <f>VLOOKUP(O22, '[1]لیست محصولات 1402'!B:C,2,0)</f>
        <v>سولداد | Soledad</v>
      </c>
      <c r="R22" s="77"/>
      <c r="S22" s="80">
        <f>VLOOKUP(O22, '[1]لیست محصولات 1402'!B:F,5,0)</f>
        <v>40</v>
      </c>
      <c r="T22" s="81">
        <f>VLOOKUP(O22, '[1]لیست محصولات 1402'!B:G,6,0)</f>
        <v>2550000</v>
      </c>
      <c r="U22" s="86"/>
      <c r="V22" s="83">
        <f t="shared" si="1"/>
        <v>0</v>
      </c>
      <c r="W22" s="80">
        <f t="shared" si="2"/>
        <v>1</v>
      </c>
      <c r="X22" s="81">
        <f t="shared" si="3"/>
        <v>2550000</v>
      </c>
      <c r="Y22" s="84"/>
      <c r="Z22" s="81">
        <f t="shared" si="4"/>
        <v>2550000</v>
      </c>
      <c r="AA22" s="187"/>
      <c r="AB22" s="188"/>
      <c r="AC22" s="188"/>
      <c r="AD22" s="188"/>
      <c r="AE22" s="188"/>
      <c r="AF22" s="189"/>
      <c r="AG22" s="22" t="str">
        <f t="shared" si="5"/>
        <v>TRUE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136"/>
      <c r="H23" s="169"/>
      <c r="I23" s="136"/>
      <c r="J23" s="9"/>
      <c r="K23" s="11" t="str">
        <f t="shared" ca="1" si="0"/>
        <v/>
      </c>
      <c r="L23" s="124"/>
      <c r="M23" s="124"/>
      <c r="N23" s="124"/>
      <c r="O23" s="77">
        <v>1129.3</v>
      </c>
      <c r="P23" s="77">
        <v>1</v>
      </c>
      <c r="Q23" s="79" t="str">
        <f>VLOOKUP(O23, '[1]لیست محصولات 1402'!B:C,2,0)</f>
        <v>جانسون | Janson</v>
      </c>
      <c r="R23" s="77"/>
      <c r="S23" s="80">
        <f>VLOOKUP(O23, '[1]لیست محصولات 1402'!B:F,5,0)</f>
        <v>40</v>
      </c>
      <c r="T23" s="81">
        <f>VLOOKUP(O23, '[1]لیست محصولات 1402'!B:G,6,0)</f>
        <v>5050000</v>
      </c>
      <c r="U23" s="86"/>
      <c r="V23" s="83">
        <f t="shared" si="1"/>
        <v>0</v>
      </c>
      <c r="W23" s="80">
        <f t="shared" si="2"/>
        <v>1</v>
      </c>
      <c r="X23" s="81">
        <f t="shared" si="3"/>
        <v>5050000</v>
      </c>
      <c r="Y23" s="84"/>
      <c r="Z23" s="81">
        <f t="shared" si="4"/>
        <v>5050000</v>
      </c>
      <c r="AA23" s="190"/>
      <c r="AB23" s="191"/>
      <c r="AC23" s="191"/>
      <c r="AD23" s="191"/>
      <c r="AE23" s="191"/>
      <c r="AF23" s="192"/>
      <c r="AG23" s="22" t="str">
        <f t="shared" si="5"/>
        <v>TRUE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1402'!B:C,2,0)</f>
        <v>#N/A</v>
      </c>
      <c r="R24" s="9"/>
      <c r="S24" s="12" t="e">
        <f>VLOOKUP(O24, '[1]لیست محصولات 1402'!B:F,5,0)</f>
        <v>#N/A</v>
      </c>
      <c r="T24" s="14" t="e">
        <f>VLOOKUP(O24, '[1]لیست محصولات 1402'!B:G,6,0)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1402'!B:C,2,0)</f>
        <v>#N/A</v>
      </c>
      <c r="R25" s="9"/>
      <c r="S25" s="12" t="e">
        <f>VLOOKUP(O25, '[1]لیست محصولات 1402'!B:F,5,0)</f>
        <v>#N/A</v>
      </c>
      <c r="T25" s="14" t="e">
        <f>VLOOKUP(O25, '[1]لیست محصولات 1402'!B:G,6,0)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1402'!B:C,2,0)</f>
        <v>#N/A</v>
      </c>
      <c r="R26" s="9"/>
      <c r="S26" s="12" t="e">
        <f>VLOOKUP(O26, '[1]لیست محصولات 1402'!B:F,5,0)</f>
        <v>#N/A</v>
      </c>
      <c r="T26" s="14" t="e">
        <f>VLOOKUP(O26, '[1]لیست محصولات 1402'!B:G,6,0)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1402'!B:C,2,0)</f>
        <v>#N/A</v>
      </c>
      <c r="R27" s="9"/>
      <c r="S27" s="12" t="e">
        <f>VLOOKUP(O27, '[1]لیست محصولات 1402'!B:F,5,0)</f>
        <v>#N/A</v>
      </c>
      <c r="T27" s="14" t="e">
        <f>VLOOKUP(O27, '[1]لیست محصولات 1402'!B:G,6,0)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1402'!B:C,2,0)</f>
        <v>#N/A</v>
      </c>
      <c r="R28" s="9"/>
      <c r="S28" s="12" t="e">
        <f>VLOOKUP(O28, '[1]لیست محصولات 1402'!B:F,5,0)</f>
        <v>#N/A</v>
      </c>
      <c r="T28" s="14" t="e">
        <f>VLOOKUP(O28, '[1]لیست محصولات 1402'!B:G,6,0)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1402'!B:C,2,0)</f>
        <v>#N/A</v>
      </c>
      <c r="R29" s="9"/>
      <c r="S29" s="12" t="e">
        <f>VLOOKUP(O29, '[1]لیست محصولات 1402'!B:F,5,0)</f>
        <v>#N/A</v>
      </c>
      <c r="T29" s="14" t="e">
        <f>VLOOKUP(O29, '[1]لیست محصولات 1402'!B:G,6,0)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1402'!B:C,2,0)</f>
        <v>#N/A</v>
      </c>
      <c r="R30" s="9"/>
      <c r="S30" s="12" t="e">
        <f>VLOOKUP(O30, '[1]لیست محصولات 1402'!B:F,5,0)</f>
        <v>#N/A</v>
      </c>
      <c r="T30" s="14" t="e">
        <f>VLOOKUP(O30, '[1]لیست محصولات 1402'!B:G,6,0)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1402'!B:C,2,0)</f>
        <v>#N/A</v>
      </c>
      <c r="R31" s="9"/>
      <c r="S31" s="12" t="e">
        <f>VLOOKUP(O31, '[1]لیست محصولات 1402'!B:F,5,0)</f>
        <v>#N/A</v>
      </c>
      <c r="T31" s="14" t="e">
        <f>VLOOKUP(O31, '[1]لیست محصولات 1402'!B:G,6,0)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1402'!B:C,2,0)</f>
        <v>#N/A</v>
      </c>
      <c r="R32" s="9"/>
      <c r="S32" s="12" t="e">
        <f>VLOOKUP(O32, '[1]لیست محصولات 1402'!B:F,5,0)</f>
        <v>#N/A</v>
      </c>
      <c r="T32" s="14" t="e">
        <f>VLOOKUP(O32, '[1]لیست محصولات 1402'!B:G,6,0)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1402'!B:C,2,0)</f>
        <v>#N/A</v>
      </c>
      <c r="R33" s="9"/>
      <c r="S33" s="12" t="e">
        <f>VLOOKUP(O33, '[1]لیست محصولات 1402'!B:F,5,0)</f>
        <v>#N/A</v>
      </c>
      <c r="T33" s="14" t="e">
        <f>VLOOKUP(O33, '[1]لیست محصولات 1402'!B:G,6,0)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1402'!B:C,2,0)</f>
        <v>#N/A</v>
      </c>
      <c r="R34" s="9"/>
      <c r="S34" s="12" t="e">
        <f>VLOOKUP(O34, '[1]لیست محصولات 1402'!B:F,5,0)</f>
        <v>#N/A</v>
      </c>
      <c r="T34" s="14" t="e">
        <f>VLOOKUP(O34, '[1]لیست محصولات 1402'!B:G,6,0)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1402'!B:C,2,0)</f>
        <v>#N/A</v>
      </c>
      <c r="R35" s="9"/>
      <c r="S35" s="12" t="e">
        <f>VLOOKUP(O35, '[1]لیست محصولات 1402'!B:F,5,0)</f>
        <v>#N/A</v>
      </c>
      <c r="T35" s="14" t="e">
        <f>VLOOKUP(O35, '[1]لیست محصولات 1402'!B:G,6,0)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1402'!B:C,2,0)</f>
        <v>#N/A</v>
      </c>
      <c r="R36" s="9"/>
      <c r="S36" s="12" t="e">
        <f>VLOOKUP(O36, '[1]لیست محصولات 1402'!B:F,5,0)</f>
        <v>#N/A</v>
      </c>
      <c r="T36" s="14" t="e">
        <f>VLOOKUP(O36, '[1]لیست محصولات 1402'!B:G,6,0)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1402'!B:C,2,0)</f>
        <v>#N/A</v>
      </c>
      <c r="R37" s="9"/>
      <c r="S37" s="12" t="e">
        <f>VLOOKUP(O37, '[1]لیست محصولات 1402'!B:F,5,0)</f>
        <v>#N/A</v>
      </c>
      <c r="T37" s="14" t="e">
        <f>VLOOKUP(O37, '[1]لیست محصولات 1402'!B:G,6,0)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1402'!B:C,2,0)</f>
        <v>#N/A</v>
      </c>
      <c r="R38" s="9"/>
      <c r="S38" s="12" t="e">
        <f>VLOOKUP(O38, '[1]لیست محصولات 1402'!B:F,5,0)</f>
        <v>#N/A</v>
      </c>
      <c r="T38" s="14" t="e">
        <f>VLOOKUP(O38, '[1]لیست محصولات 1402'!B:G,6,0)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1402'!B:C,2,0)</f>
        <v>#N/A</v>
      </c>
      <c r="R39" s="9"/>
      <c r="S39" s="12" t="e">
        <f>VLOOKUP(O39, '[1]لیست محصولات 1402'!B:F,5,0)</f>
        <v>#N/A</v>
      </c>
      <c r="T39" s="14" t="e">
        <f>VLOOKUP(O39, '[1]لیست محصولات 1402'!B:G,6,0)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1402'!B:C,2,0)</f>
        <v>#N/A</v>
      </c>
      <c r="R40" s="9"/>
      <c r="S40" s="12" t="e">
        <f>VLOOKUP(O40, '[1]لیست محصولات 1402'!B:F,5,0)</f>
        <v>#N/A</v>
      </c>
      <c r="T40" s="14" t="e">
        <f>VLOOKUP(O40, '[1]لیست محصولات 1402'!B:G,6,0)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1402'!B:C,2,0)</f>
        <v>#N/A</v>
      </c>
      <c r="R41" s="9"/>
      <c r="S41" s="12" t="e">
        <f>VLOOKUP(O41, '[1]لیست محصولات 1402'!B:F,5,0)</f>
        <v>#N/A</v>
      </c>
      <c r="T41" s="14" t="e">
        <f>VLOOKUP(O41, '[1]لیست محصولات 1402'!B:G,6,0)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1402'!B:C,2,0)</f>
        <v>#N/A</v>
      </c>
      <c r="R42" s="9"/>
      <c r="S42" s="12" t="e">
        <f>VLOOKUP(O42, '[1]لیست محصولات 1402'!B:F,5,0)</f>
        <v>#N/A</v>
      </c>
      <c r="T42" s="14" t="e">
        <f>VLOOKUP(O42, '[1]لیست محصولات 1402'!B:G,6,0)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1402'!B:C,2,0)</f>
        <v>#N/A</v>
      </c>
      <c r="R43" s="9"/>
      <c r="S43" s="12" t="e">
        <f>VLOOKUP(O43, '[1]لیست محصولات 1402'!B:F,5,0)</f>
        <v>#N/A</v>
      </c>
      <c r="T43" s="14" t="e">
        <f>VLOOKUP(O43, '[1]لیست محصولات 1402'!B:G,6,0)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1402'!B:C,2,0)</f>
        <v>#N/A</v>
      </c>
      <c r="R44" s="9"/>
      <c r="S44" s="12" t="e">
        <f>VLOOKUP(O44, '[1]لیست محصولات 1402'!B:F,5,0)</f>
        <v>#N/A</v>
      </c>
      <c r="T44" s="14" t="e">
        <f>VLOOKUP(O44, '[1]لیست محصولات 1402'!B:G,6,0)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1402'!B:C,2,0)</f>
        <v>#N/A</v>
      </c>
      <c r="R45" s="9"/>
      <c r="S45" s="12" t="e">
        <f>VLOOKUP(O45, '[1]لیست محصولات 1402'!B:F,5,0)</f>
        <v>#N/A</v>
      </c>
      <c r="T45" s="14" t="e">
        <f>VLOOKUP(O45, '[1]لیست محصولات 1402'!B:G,6,0)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1402'!B:C,2,0)</f>
        <v>#N/A</v>
      </c>
      <c r="R46" s="9"/>
      <c r="S46" s="12" t="e">
        <f>VLOOKUP(O46, '[1]لیست محصولات 1402'!B:F,5,0)</f>
        <v>#N/A</v>
      </c>
      <c r="T46" s="14" t="e">
        <f>VLOOKUP(O46, '[1]لیست محصولات 1402'!B:G,6,0)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1402'!B:C,2,0)</f>
        <v>#N/A</v>
      </c>
      <c r="R47" s="9"/>
      <c r="S47" s="12" t="e">
        <f>VLOOKUP(O47, '[1]لیست محصولات 1402'!B:F,5,0)</f>
        <v>#N/A</v>
      </c>
      <c r="T47" s="14" t="e">
        <f>VLOOKUP(O47, '[1]لیست محصولات 1402'!B:G,6,0)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1402'!B:C,2,0)</f>
        <v>#N/A</v>
      </c>
      <c r="R48" s="9"/>
      <c r="S48" s="12" t="e">
        <f>VLOOKUP(O48, '[1]لیست محصولات 1402'!B:F,5,0)</f>
        <v>#N/A</v>
      </c>
      <c r="T48" s="14" t="e">
        <f>VLOOKUP(O48, '[1]لیست محصولات 1402'!B:G,6,0)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1402'!B:C,2,0)</f>
        <v>#N/A</v>
      </c>
      <c r="R49" s="9"/>
      <c r="S49" s="12" t="e">
        <f>VLOOKUP(O49, '[1]لیست محصولات 1402'!B:F,5,0)</f>
        <v>#N/A</v>
      </c>
      <c r="T49" s="14" t="e">
        <f>VLOOKUP(O49, '[1]لیست محصولات 1402'!B:G,6,0)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1402'!B:C,2,0)</f>
        <v>#N/A</v>
      </c>
      <c r="R50" s="9"/>
      <c r="S50" s="12" t="e">
        <f>VLOOKUP(O50, '[1]لیست محصولات 1402'!B:F,5,0)</f>
        <v>#N/A</v>
      </c>
      <c r="T50" s="14" t="e">
        <f>VLOOKUP(O50, '[1]لیست محصولات 1402'!B:G,6,0)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1402'!B:C,2,0)</f>
        <v>#N/A</v>
      </c>
      <c r="R51" s="9"/>
      <c r="S51" s="12" t="e">
        <f>VLOOKUP(O51, '[1]لیست محصولات 1402'!B:F,5,0)</f>
        <v>#N/A</v>
      </c>
      <c r="T51" s="14" t="e">
        <f>VLOOKUP(O51, '[1]لیست محصولات 1402'!B:G,6,0)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1402'!B:C,2,0)</f>
        <v>#N/A</v>
      </c>
      <c r="R52" s="9"/>
      <c r="S52" s="12" t="e">
        <f>VLOOKUP(O52, '[1]لیست محصولات 1402'!B:F,5,0)</f>
        <v>#N/A</v>
      </c>
      <c r="T52" s="14" t="e">
        <f>VLOOKUP(O52, '[1]لیست محصولات 1402'!B:G,6,0)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1402'!B:C,2,0)</f>
        <v>#N/A</v>
      </c>
      <c r="R53" s="9"/>
      <c r="S53" s="12" t="e">
        <f>VLOOKUP(O53, '[1]لیست محصولات 1402'!B:F,5,0)</f>
        <v>#N/A</v>
      </c>
      <c r="T53" s="14" t="e">
        <f>VLOOKUP(O53, '[1]لیست محصولات 1402'!B:G,6,0)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1402'!B:C,2,0)</f>
        <v>#N/A</v>
      </c>
      <c r="R54" s="9"/>
      <c r="S54" s="12" t="e">
        <f>VLOOKUP(O54, '[1]لیست محصولات 1402'!B:F,5,0)</f>
        <v>#N/A</v>
      </c>
      <c r="T54" s="14" t="e">
        <f>VLOOKUP(O54, '[1]لیست محصولات 1402'!B:G,6,0)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1402'!B:C,2,0)</f>
        <v>#N/A</v>
      </c>
      <c r="R55" s="9"/>
      <c r="S55" s="12" t="e">
        <f>VLOOKUP(O55, '[1]لیست محصولات 1402'!B:F,5,0)</f>
        <v>#N/A</v>
      </c>
      <c r="T55" s="14" t="e">
        <f>VLOOKUP(O55, '[1]لیست محصولات 1402'!B:G,6,0)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1402'!B:C,2,0)</f>
        <v>#N/A</v>
      </c>
      <c r="R56" s="9"/>
      <c r="S56" s="12" t="e">
        <f>VLOOKUP(O56, '[1]لیست محصولات 1402'!B:F,5,0)</f>
        <v>#N/A</v>
      </c>
      <c r="T56" s="14" t="e">
        <f>VLOOKUP(O56, '[1]لیست محصولات 1402'!B:G,6,0)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1402'!B:C,2,0)</f>
        <v>#N/A</v>
      </c>
      <c r="R57" s="9"/>
      <c r="S57" s="12" t="e">
        <f>VLOOKUP(O57, '[1]لیست محصولات 1402'!B:F,5,0)</f>
        <v>#N/A</v>
      </c>
      <c r="T57" s="14" t="e">
        <f>VLOOKUP(O57, '[1]لیست محصولات 1402'!B:G,6,0)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1402'!B:C,2,0)</f>
        <v>#N/A</v>
      </c>
      <c r="R58" s="9"/>
      <c r="S58" s="12" t="e">
        <f>VLOOKUP(O58, '[1]لیست محصولات 1402'!B:F,5,0)</f>
        <v>#N/A</v>
      </c>
      <c r="T58" s="14" t="e">
        <f>VLOOKUP(O58, '[1]لیست محصولات 1402'!B:G,6,0)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1402'!B:C,2,0)</f>
        <v>#N/A</v>
      </c>
      <c r="R59" s="9"/>
      <c r="S59" s="12" t="e">
        <f>VLOOKUP(O59, '[1]لیست محصولات 1402'!B:F,5,0)</f>
        <v>#N/A</v>
      </c>
      <c r="T59" s="14" t="e">
        <f>VLOOKUP(O59, '[1]لیست محصولات 1402'!B:G,6,0)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1402'!B:C,2,0)</f>
        <v>#N/A</v>
      </c>
      <c r="R60" s="9"/>
      <c r="S60" s="12" t="e">
        <f>VLOOKUP(O60, '[1]لیست محصولات 1402'!B:F,5,0)</f>
        <v>#N/A</v>
      </c>
      <c r="T60" s="14" t="e">
        <f>VLOOKUP(O60, '[1]لیست محصولات 1402'!B:G,6,0)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1402'!B:C,2,0)</f>
        <v>#N/A</v>
      </c>
      <c r="R61" s="9"/>
      <c r="S61" s="12" t="e">
        <f>VLOOKUP(O61, '[1]لیست محصولات 1402'!B:F,5,0)</f>
        <v>#N/A</v>
      </c>
      <c r="T61" s="14" t="e">
        <f>VLOOKUP(O61, '[1]لیست محصولات 1402'!B:G,6,0)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1402'!B:C,2,0)</f>
        <v>#N/A</v>
      </c>
      <c r="R62" s="9"/>
      <c r="S62" s="12" t="e">
        <f>VLOOKUP(O62, '[1]لیست محصولات 1402'!B:F,5,0)</f>
        <v>#N/A</v>
      </c>
      <c r="T62" s="14" t="e">
        <f>VLOOKUP(O62, '[1]لیست محصولات 1402'!B:G,6,0)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1402'!B:C,2,0)</f>
        <v>#N/A</v>
      </c>
      <c r="R63" s="9"/>
      <c r="S63" s="12" t="e">
        <f>VLOOKUP(O63, '[1]لیست محصولات 1402'!B:F,5,0)</f>
        <v>#N/A</v>
      </c>
      <c r="T63" s="14" t="e">
        <f>VLOOKUP(O63, '[1]لیست محصولات 1402'!B:G,6,0)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1402'!B:C,2,0)</f>
        <v>#N/A</v>
      </c>
      <c r="R64" s="9"/>
      <c r="S64" s="12" t="e">
        <f>VLOOKUP(O64, '[1]لیست محصولات 1402'!B:F,5,0)</f>
        <v>#N/A</v>
      </c>
      <c r="T64" s="14" t="e">
        <f>VLOOKUP(O64, '[1]لیست محصولات 1402'!B:G,6,0)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1402'!B:C,2,0)</f>
        <v>#N/A</v>
      </c>
      <c r="R65" s="9"/>
      <c r="S65" s="12" t="e">
        <f>VLOOKUP(O65, '[1]لیست محصولات 1402'!B:F,5,0)</f>
        <v>#N/A</v>
      </c>
      <c r="T65" s="14" t="e">
        <f>VLOOKUP(O65, '[1]لیست محصولات 1402'!B:G,6,0)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1402'!B:C,2,0)</f>
        <v>#N/A</v>
      </c>
      <c r="R66" s="9"/>
      <c r="S66" s="12" t="e">
        <f>VLOOKUP(O66, '[1]لیست محصولات 1402'!B:F,5,0)</f>
        <v>#N/A</v>
      </c>
      <c r="T66" s="14" t="e">
        <f>VLOOKUP(O66, '[1]لیست محصولات 1402'!B:G,6,0)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1402'!B:C,2,0)</f>
        <v>#N/A</v>
      </c>
      <c r="R67" s="9"/>
      <c r="S67" s="12" t="e">
        <f>VLOOKUP(O67, '[1]لیست محصولات 1402'!B:F,5,0)</f>
        <v>#N/A</v>
      </c>
      <c r="T67" s="14" t="e">
        <f>VLOOKUP(O67, '[1]لیست محصولات 1402'!B:G,6,0)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1402'!B:C,2,0)</f>
        <v>#N/A</v>
      </c>
      <c r="R68" s="9"/>
      <c r="S68" s="12" t="e">
        <f>VLOOKUP(O68, '[1]لیست محصولات 1402'!B:F,5,0)</f>
        <v>#N/A</v>
      </c>
      <c r="T68" s="14" t="e">
        <f>VLOOKUP(O68, '[1]لیست محصولات 1402'!B:G,6,0)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1402'!B:C,2,0)</f>
        <v>#N/A</v>
      </c>
      <c r="R69" s="9"/>
      <c r="S69" s="12" t="e">
        <f>VLOOKUP(O69, '[1]لیست محصولات 1402'!B:F,5,0)</f>
        <v>#N/A</v>
      </c>
      <c r="T69" s="14" t="e">
        <f>VLOOKUP(O69, '[1]لیست محصولات 1402'!B:G,6,0)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1402'!B:C,2,0)</f>
        <v>#N/A</v>
      </c>
      <c r="R70" s="9"/>
      <c r="S70" s="12" t="e">
        <f>VLOOKUP(O70, '[1]لیست محصولات 1402'!B:F,5,0)</f>
        <v>#N/A</v>
      </c>
      <c r="T70" s="14" t="e">
        <f>VLOOKUP(O70, '[1]لیست محصولات 1402'!B:G,6,0)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1402'!B:C,2,0)</f>
        <v>#N/A</v>
      </c>
      <c r="R71" s="9"/>
      <c r="S71" s="12" t="e">
        <f>VLOOKUP(O71, '[1]لیست محصولات 1402'!B:F,5,0)</f>
        <v>#N/A</v>
      </c>
      <c r="T71" s="14" t="e">
        <f>VLOOKUP(O71, '[1]لیست محصولات 1402'!B:G,6,0)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1402'!B:C,2,0)</f>
        <v>#N/A</v>
      </c>
      <c r="R72" s="9"/>
      <c r="S72" s="12" t="e">
        <f>VLOOKUP(O72, '[1]لیست محصولات 1402'!B:F,5,0)</f>
        <v>#N/A</v>
      </c>
      <c r="T72" s="14" t="e">
        <f>VLOOKUP(O72, '[1]لیست محصولات 1402'!B:G,6,0)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1402'!B:C,2,0)</f>
        <v>#N/A</v>
      </c>
      <c r="R73" s="9"/>
      <c r="S73" s="12" t="e">
        <f>VLOOKUP(O73, '[1]لیست محصولات 1402'!B:F,5,0)</f>
        <v>#N/A</v>
      </c>
      <c r="T73" s="14" t="e">
        <f>VLOOKUP(O73, '[1]لیست محصولات 1402'!B:G,6,0)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1402'!B:C,2,0)</f>
        <v>#N/A</v>
      </c>
      <c r="R74" s="9"/>
      <c r="S74" s="12" t="e">
        <f>VLOOKUP(O74, '[1]لیست محصولات 1402'!B:F,5,0)</f>
        <v>#N/A</v>
      </c>
      <c r="T74" s="14" t="e">
        <f>VLOOKUP(O74, '[1]لیست محصولات 1402'!B:G,6,0)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1402'!B:C,2,0)</f>
        <v>#N/A</v>
      </c>
      <c r="R75" s="9"/>
      <c r="S75" s="12" t="e">
        <f>VLOOKUP(O75, '[1]لیست محصولات 1402'!B:F,5,0)</f>
        <v>#N/A</v>
      </c>
      <c r="T75" s="14" t="e">
        <f>VLOOKUP(O75, '[1]لیست محصولات 1402'!B:G,6,0)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1402'!B:C,2,0)</f>
        <v>#N/A</v>
      </c>
      <c r="R76" s="9"/>
      <c r="S76" s="12" t="e">
        <f>VLOOKUP(O76, '[1]لیست محصولات 1402'!B:F,5,0)</f>
        <v>#N/A</v>
      </c>
      <c r="T76" s="14" t="e">
        <f>VLOOKUP(O76, '[1]لیست محصولات 1402'!B:G,6,0)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1402'!B:C,2,0)</f>
        <v>#N/A</v>
      </c>
      <c r="R77" s="9"/>
      <c r="S77" s="12" t="e">
        <f>VLOOKUP(O77, '[1]لیست محصولات 1402'!B:F,5,0)</f>
        <v>#N/A</v>
      </c>
      <c r="T77" s="14" t="e">
        <f>VLOOKUP(O77, '[1]لیست محصولات 1402'!B:G,6,0)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1402'!B:C,2,0)</f>
        <v>#N/A</v>
      </c>
      <c r="R78" s="9"/>
      <c r="S78" s="12" t="e">
        <f>VLOOKUP(O78, '[1]لیست محصولات 1402'!B:F,5,0)</f>
        <v>#N/A</v>
      </c>
      <c r="T78" s="14" t="e">
        <f>VLOOKUP(O78, '[1]لیست محصولات 1402'!B:G,6,0)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1402'!B:C,2,0)</f>
        <v>#N/A</v>
      </c>
      <c r="R79" s="9"/>
      <c r="S79" s="12" t="e">
        <f>VLOOKUP(O79, '[1]لیست محصولات 1402'!B:F,5,0)</f>
        <v>#N/A</v>
      </c>
      <c r="T79" s="14" t="e">
        <f>VLOOKUP(O79, '[1]لیست محصولات 1402'!B:G,6,0)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1402'!B:C,2,0)</f>
        <v>#N/A</v>
      </c>
      <c r="R80" s="9"/>
      <c r="S80" s="12" t="e">
        <f>VLOOKUP(O80, '[1]لیست محصولات 1402'!B:F,5,0)</f>
        <v>#N/A</v>
      </c>
      <c r="T80" s="14" t="e">
        <f>VLOOKUP(O80, '[1]لیست محصولات 1402'!B:G,6,0)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1402'!B:C,2,0)</f>
        <v>#N/A</v>
      </c>
      <c r="R81" s="9"/>
      <c r="S81" s="12" t="e">
        <f>VLOOKUP(O81, '[1]لیست محصولات 1402'!B:F,5,0)</f>
        <v>#N/A</v>
      </c>
      <c r="T81" s="14" t="e">
        <f>VLOOKUP(O81, '[1]لیست محصولات 1402'!B:G,6,0)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1402'!B:C,2,0)</f>
        <v>#N/A</v>
      </c>
      <c r="R82" s="9"/>
      <c r="S82" s="12" t="e">
        <f>VLOOKUP(O82, '[1]لیست محصولات 1402'!B:F,5,0)</f>
        <v>#N/A</v>
      </c>
      <c r="T82" s="14" t="e">
        <f>VLOOKUP(O82, '[1]لیست محصولات 1402'!B:G,6,0)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1402'!B:C,2,0)</f>
        <v>#N/A</v>
      </c>
      <c r="R83" s="9"/>
      <c r="S83" s="12" t="e">
        <f>VLOOKUP(O83, '[1]لیست محصولات 1402'!B:F,5,0)</f>
        <v>#N/A</v>
      </c>
      <c r="T83" s="14" t="e">
        <f>VLOOKUP(O83, '[1]لیست محصولات 1402'!B:G,6,0)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1402'!B:C,2,0)</f>
        <v>#N/A</v>
      </c>
      <c r="R84" s="9"/>
      <c r="S84" s="12" t="e">
        <f>VLOOKUP(O84, '[1]لیست محصولات 1402'!B:F,5,0)</f>
        <v>#N/A</v>
      </c>
      <c r="T84" s="14" t="e">
        <f>VLOOKUP(O84, '[1]لیست محصولات 1402'!B:G,6,0)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1402'!B:C,2,0)</f>
        <v>#N/A</v>
      </c>
      <c r="R85" s="9"/>
      <c r="S85" s="12" t="e">
        <f>VLOOKUP(O85, '[1]لیست محصولات 1402'!B:F,5,0)</f>
        <v>#N/A</v>
      </c>
      <c r="T85" s="14" t="e">
        <f>VLOOKUP(O85, '[1]لیست محصولات 1402'!B:G,6,0)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1402'!B:C,2,0)</f>
        <v>#N/A</v>
      </c>
      <c r="R86" s="9"/>
      <c r="S86" s="12" t="e">
        <f>VLOOKUP(O86, '[1]لیست محصولات 1402'!B:F,5,0)</f>
        <v>#N/A</v>
      </c>
      <c r="T86" s="14" t="e">
        <f>VLOOKUP(O86, '[1]لیست محصولات 1402'!B:G,6,0)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1402'!B:C,2,0)</f>
        <v>#N/A</v>
      </c>
      <c r="R87" s="9"/>
      <c r="S87" s="12" t="e">
        <f>VLOOKUP(O87, '[1]لیست محصولات 1402'!B:F,5,0)</f>
        <v>#N/A</v>
      </c>
      <c r="T87" s="14" t="e">
        <f>VLOOKUP(O87, '[1]لیست محصولات 1402'!B:G,6,0)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1402'!B:C,2,0)</f>
        <v>#N/A</v>
      </c>
      <c r="R88" s="9"/>
      <c r="S88" s="12" t="e">
        <f>VLOOKUP(O88, '[1]لیست محصولات 1402'!B:F,5,0)</f>
        <v>#N/A</v>
      </c>
      <c r="T88" s="14" t="e">
        <f>VLOOKUP(O88, '[1]لیست محصولات 1402'!B:G,6,0)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1402'!B:C,2,0)</f>
        <v>#N/A</v>
      </c>
      <c r="R89" s="9"/>
      <c r="S89" s="12" t="e">
        <f>VLOOKUP(O89, '[1]لیست محصولات 1402'!B:F,5,0)</f>
        <v>#N/A</v>
      </c>
      <c r="T89" s="14" t="e">
        <f>VLOOKUP(O89, '[1]لیست محصولات 1402'!B:G,6,0)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1402'!B:C,2,0)</f>
        <v>#N/A</v>
      </c>
      <c r="R90" s="9"/>
      <c r="S90" s="12" t="e">
        <f>VLOOKUP(O90, '[1]لیست محصولات 1402'!B:F,5,0)</f>
        <v>#N/A</v>
      </c>
      <c r="T90" s="14" t="e">
        <f>VLOOKUP(O90, '[1]لیست محصولات 1402'!B:G,6,0)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1402'!B:C,2,0)</f>
        <v>#N/A</v>
      </c>
      <c r="R91" s="9"/>
      <c r="S91" s="12" t="e">
        <f>VLOOKUP(O91, '[1]لیست محصولات 1402'!B:F,5,0)</f>
        <v>#N/A</v>
      </c>
      <c r="T91" s="14" t="e">
        <f>VLOOKUP(O91, '[1]لیست محصولات 1402'!B:G,6,0)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1402'!B:C,2,0)</f>
        <v>#N/A</v>
      </c>
      <c r="R92" s="9"/>
      <c r="S92" s="12" t="e">
        <f>VLOOKUP(O92, '[1]لیست محصولات 1402'!B:F,5,0)</f>
        <v>#N/A</v>
      </c>
      <c r="T92" s="14" t="e">
        <f>VLOOKUP(O92, '[1]لیست محصولات 1402'!B:G,6,0)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1402'!B:C,2,0)</f>
        <v>#N/A</v>
      </c>
      <c r="R93" s="9"/>
      <c r="S93" s="12" t="e">
        <f>VLOOKUP(O93, '[1]لیست محصولات 1402'!B:F,5,0)</f>
        <v>#N/A</v>
      </c>
      <c r="T93" s="14" t="e">
        <f>VLOOKUP(O93, '[1]لیست محصولات 1402'!B:G,6,0)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1402'!B:C,2,0)</f>
        <v>#N/A</v>
      </c>
      <c r="R94" s="9"/>
      <c r="S94" s="12" t="e">
        <f>VLOOKUP(O94, '[1]لیست محصولات 1402'!B:F,5,0)</f>
        <v>#N/A</v>
      </c>
      <c r="T94" s="14" t="e">
        <f>VLOOKUP(O94, '[1]لیست محصولات 1402'!B:G,6,0)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1402'!B:C,2,0)</f>
        <v>#N/A</v>
      </c>
      <c r="R95" s="9"/>
      <c r="S95" s="12" t="e">
        <f>VLOOKUP(O95, '[1]لیست محصولات 1402'!B:F,5,0)</f>
        <v>#N/A</v>
      </c>
      <c r="T95" s="14" t="e">
        <f>VLOOKUP(O95, '[1]لیست محصولات 1402'!B:G,6,0)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1402'!B:C,2,0)</f>
        <v>#N/A</v>
      </c>
      <c r="R96" s="9"/>
      <c r="S96" s="12" t="e">
        <f>VLOOKUP(O96, '[1]لیست محصولات 1402'!B:F,5,0)</f>
        <v>#N/A</v>
      </c>
      <c r="T96" s="14" t="e">
        <f>VLOOKUP(O96, '[1]لیست محصولات 1402'!B:G,6,0)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1402'!B:C,2,0)</f>
        <v>#N/A</v>
      </c>
      <c r="R97" s="9"/>
      <c r="S97" s="12" t="e">
        <f>VLOOKUP(O97, '[1]لیست محصولات 1402'!B:F,5,0)</f>
        <v>#N/A</v>
      </c>
      <c r="T97" s="14" t="e">
        <f>VLOOKUP(O97, '[1]لیست محصولات 1402'!B:G,6,0)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1402'!B:C,2,0)</f>
        <v>#N/A</v>
      </c>
      <c r="R98" s="9"/>
      <c r="S98" s="12" t="e">
        <f>VLOOKUP(O98, '[1]لیست محصولات 1402'!B:F,5,0)</f>
        <v>#N/A</v>
      </c>
      <c r="T98" s="14" t="e">
        <f>VLOOKUP(O98, '[1]لیست محصولات 1402'!B:G,6,0)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1402'!B:C,2,0)</f>
        <v>#N/A</v>
      </c>
      <c r="R99" s="9"/>
      <c r="S99" s="12" t="e">
        <f>VLOOKUP(O99, '[1]لیست محصولات 1402'!B:F,5,0)</f>
        <v>#N/A</v>
      </c>
      <c r="T99" s="14" t="e">
        <f>VLOOKUP(O99, '[1]لیست محصولات 1402'!B:G,6,0)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1402'!B:C,2,0)</f>
        <v>#N/A</v>
      </c>
      <c r="R100" s="9"/>
      <c r="S100" s="12" t="e">
        <f>VLOOKUP(O100, '[1]لیست محصولات 1402'!B:F,5,0)</f>
        <v>#N/A</v>
      </c>
      <c r="T100" s="14" t="e">
        <f>VLOOKUP(O100, '[1]لیست محصولات 1402'!B:G,6,0)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1402'!B:C,2,0)</f>
        <v>#N/A</v>
      </c>
      <c r="R101" s="9"/>
      <c r="S101" s="12" t="e">
        <f>VLOOKUP(O101, '[1]لیست محصولات 1402'!B:F,5,0)</f>
        <v>#N/A</v>
      </c>
      <c r="T101" s="14" t="e">
        <f>VLOOKUP(O101, '[1]لیست محصولات 1402'!B:G,6,0)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1402'!B:C,2,0)</f>
        <v>#N/A</v>
      </c>
      <c r="R102" s="9"/>
      <c r="S102" s="12" t="e">
        <f>VLOOKUP(O102, '[1]لیست محصولات 1402'!B:F,5,0)</f>
        <v>#N/A</v>
      </c>
      <c r="T102" s="14" t="e">
        <f>VLOOKUP(O102, '[1]لیست محصولات 1402'!B:G,6,0)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1402'!B:C,2,0)</f>
        <v>#N/A</v>
      </c>
      <c r="R103" s="9"/>
      <c r="S103" s="12" t="e">
        <f>VLOOKUP(O103, '[1]لیست محصولات 1402'!B:F,5,0)</f>
        <v>#N/A</v>
      </c>
      <c r="T103" s="14" t="e">
        <f>VLOOKUP(O103, '[1]لیست محصولات 1402'!B:G,6,0)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1402'!B:C,2,0)</f>
        <v>#N/A</v>
      </c>
      <c r="R104" s="9"/>
      <c r="S104" s="12" t="e">
        <f>VLOOKUP(O104, '[1]لیست محصولات 1402'!B:F,5,0)</f>
        <v>#N/A</v>
      </c>
      <c r="T104" s="14" t="e">
        <f>VLOOKUP(O104, '[1]لیست محصولات 1402'!B:G,6,0)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1402'!B:C,2,0)</f>
        <v>#N/A</v>
      </c>
      <c r="R105" s="9"/>
      <c r="S105" s="12" t="e">
        <f>VLOOKUP(O105, '[1]لیست محصولات 1402'!B:F,5,0)</f>
        <v>#N/A</v>
      </c>
      <c r="T105" s="14" t="e">
        <f>VLOOKUP(O105, '[1]لیست محصولات 1402'!B:G,6,0)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1402'!B:C,2,0)</f>
        <v>#N/A</v>
      </c>
      <c r="R106" s="9"/>
      <c r="S106" s="12" t="e">
        <f>VLOOKUP(O106, '[1]لیست محصولات 1402'!B:F,5,0)</f>
        <v>#N/A</v>
      </c>
      <c r="T106" s="14" t="e">
        <f>VLOOKUP(O106, '[1]لیست محصولات 1402'!B:G,6,0)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1402'!B:C,2,0)</f>
        <v>#N/A</v>
      </c>
      <c r="R107" s="9"/>
      <c r="S107" s="12" t="e">
        <f>VLOOKUP(O107, '[1]لیست محصولات 1402'!B:F,5,0)</f>
        <v>#N/A</v>
      </c>
      <c r="T107" s="14" t="e">
        <f>VLOOKUP(O107, '[1]لیست محصولات 1402'!B:G,6,0)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1402'!B:C,2,0)</f>
        <v>#N/A</v>
      </c>
      <c r="R108" s="9"/>
      <c r="S108" s="12" t="e">
        <f>VLOOKUP(O108, '[1]لیست محصولات 1402'!B:F,5,0)</f>
        <v>#N/A</v>
      </c>
      <c r="T108" s="14" t="e">
        <f>VLOOKUP(O108, '[1]لیست محصولات 1402'!B:G,6,0)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1402'!B:C,2,0)</f>
        <v>#N/A</v>
      </c>
      <c r="R109" s="9"/>
      <c r="S109" s="12" t="e">
        <f>VLOOKUP(O109, '[1]لیست محصولات 1402'!B:F,5,0)</f>
        <v>#N/A</v>
      </c>
      <c r="T109" s="14" t="e">
        <f>VLOOKUP(O109, '[1]لیست محصولات 1402'!B:G,6,0)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1402'!B:C,2,0)</f>
        <v>#N/A</v>
      </c>
      <c r="R110" s="9"/>
      <c r="S110" s="12" t="e">
        <f>VLOOKUP(O110, '[1]لیست محصولات 1402'!B:F,5,0)</f>
        <v>#N/A</v>
      </c>
      <c r="T110" s="14" t="e">
        <f>VLOOKUP(O110, '[1]لیست محصولات 1402'!B:G,6,0)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1402'!B:C,2,0)</f>
        <v>#N/A</v>
      </c>
      <c r="R111" s="9"/>
      <c r="S111" s="12" t="e">
        <f>VLOOKUP(O111, '[1]لیست محصولات 1402'!B:F,5,0)</f>
        <v>#N/A</v>
      </c>
      <c r="T111" s="14" t="e">
        <f>VLOOKUP(O111, '[1]لیست محصولات 1402'!B:G,6,0)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1402'!B:C,2,0)</f>
        <v>#N/A</v>
      </c>
      <c r="R112" s="9"/>
      <c r="S112" s="12" t="e">
        <f>VLOOKUP(O112, '[1]لیست محصولات 1402'!B:F,5,0)</f>
        <v>#N/A</v>
      </c>
      <c r="T112" s="14" t="e">
        <f>VLOOKUP(O112, '[1]لیست محصولات 1402'!B:G,6,0)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1402'!B:C,2,0)</f>
        <v>#N/A</v>
      </c>
      <c r="R113" s="9"/>
      <c r="S113" s="12" t="e">
        <f>VLOOKUP(O113, '[1]لیست محصولات 1402'!B:F,5,0)</f>
        <v>#N/A</v>
      </c>
      <c r="T113" s="14" t="e">
        <f>VLOOKUP(O113, '[1]لیست محصولات 1402'!B:G,6,0)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1402'!B:C,2,0)</f>
        <v>#N/A</v>
      </c>
      <c r="R114" s="9"/>
      <c r="S114" s="12" t="e">
        <f>VLOOKUP(O114, '[1]لیست محصولات 1402'!B:F,5,0)</f>
        <v>#N/A</v>
      </c>
      <c r="T114" s="14" t="e">
        <f>VLOOKUP(O114, '[1]لیست محصولات 1402'!B:G,6,0)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1402'!B:C,2,0)</f>
        <v>#N/A</v>
      </c>
      <c r="R115" s="9"/>
      <c r="S115" s="12" t="e">
        <f>VLOOKUP(O115, '[1]لیست محصولات 1402'!B:F,5,0)</f>
        <v>#N/A</v>
      </c>
      <c r="T115" s="14" t="e">
        <f>VLOOKUP(O115, '[1]لیست محصولات 1402'!B:G,6,0)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1402'!B:C,2,0)</f>
        <v>#N/A</v>
      </c>
      <c r="R116" s="9"/>
      <c r="S116" s="12" t="e">
        <f>VLOOKUP(O116, '[1]لیست محصولات 1402'!B:F,5,0)</f>
        <v>#N/A</v>
      </c>
      <c r="T116" s="14" t="e">
        <f>VLOOKUP(O116, '[1]لیست محصولات 1402'!B:G,6,0)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1402'!B:C,2,0)</f>
        <v>#N/A</v>
      </c>
      <c r="R117" s="9"/>
      <c r="S117" s="12" t="e">
        <f>VLOOKUP(O117, '[1]لیست محصولات 1402'!B:F,5,0)</f>
        <v>#N/A</v>
      </c>
      <c r="T117" s="14" t="e">
        <f>VLOOKUP(O117, '[1]لیست محصولات 1402'!B:G,6,0)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1402'!B:C,2,0)</f>
        <v>#N/A</v>
      </c>
      <c r="R118" s="9"/>
      <c r="S118" s="12" t="e">
        <f>VLOOKUP(O118, '[1]لیست محصولات 1402'!B:F,5,0)</f>
        <v>#N/A</v>
      </c>
      <c r="T118" s="14" t="e">
        <f>VLOOKUP(O118, '[1]لیست محصولات 1402'!B:G,6,0)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1402'!B:C,2,0)</f>
        <v>#N/A</v>
      </c>
      <c r="R119" s="9"/>
      <c r="S119" s="12" t="e">
        <f>VLOOKUP(O119, '[1]لیست محصولات 1402'!B:F,5,0)</f>
        <v>#N/A</v>
      </c>
      <c r="T119" s="14" t="e">
        <f>VLOOKUP(O119, '[1]لیست محصولات 1402'!B:G,6,0)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1402'!B:C,2,0)</f>
        <v>#N/A</v>
      </c>
      <c r="R120" s="9"/>
      <c r="S120" s="12" t="e">
        <f>VLOOKUP(O120, '[1]لیست محصولات 1402'!B:F,5,0)</f>
        <v>#N/A</v>
      </c>
      <c r="T120" s="14" t="e">
        <f>VLOOKUP(O120, '[1]لیست محصولات 1402'!B:G,6,0)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1402'!B:C,2,0)</f>
        <v>#N/A</v>
      </c>
      <c r="R121" s="9"/>
      <c r="S121" s="12" t="e">
        <f>VLOOKUP(O121, '[1]لیست محصولات 1402'!B:F,5,0)</f>
        <v>#N/A</v>
      </c>
      <c r="T121" s="14" t="e">
        <f>VLOOKUP(O121, '[1]لیست محصولات 1402'!B:G,6,0)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1402'!B:C,2,0)</f>
        <v>#N/A</v>
      </c>
      <c r="R122" s="9"/>
      <c r="S122" s="12" t="e">
        <f>VLOOKUP(O122, '[1]لیست محصولات 1402'!B:F,5,0)</f>
        <v>#N/A</v>
      </c>
      <c r="T122" s="14" t="e">
        <f>VLOOKUP(O122, '[1]لیست محصولات 1402'!B:G,6,0)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1402'!B:C,2,0)</f>
        <v>#N/A</v>
      </c>
      <c r="R123" s="9"/>
      <c r="S123" s="12" t="e">
        <f>VLOOKUP(O123, '[1]لیست محصولات 1402'!B:F,5,0)</f>
        <v>#N/A</v>
      </c>
      <c r="T123" s="14" t="e">
        <f>VLOOKUP(O123, '[1]لیست محصولات 1402'!B:G,6,0)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1402'!B:C,2,0)</f>
        <v>#N/A</v>
      </c>
      <c r="R124" s="9"/>
      <c r="S124" s="12" t="e">
        <f>VLOOKUP(O124, '[1]لیست محصولات 1402'!B:F,5,0)</f>
        <v>#N/A</v>
      </c>
      <c r="T124" s="14" t="e">
        <f>VLOOKUP(O124, '[1]لیست محصولات 1402'!B:G,6,0)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1402'!B:C,2,0)</f>
        <v>#N/A</v>
      </c>
      <c r="R125" s="9"/>
      <c r="S125" s="12" t="e">
        <f>VLOOKUP(O125, '[1]لیست محصولات 1402'!B:F,5,0)</f>
        <v>#N/A</v>
      </c>
      <c r="T125" s="14" t="e">
        <f>VLOOKUP(O125, '[1]لیست محصولات 1402'!B:G,6,0)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1402'!B:C,2,0)</f>
        <v>#N/A</v>
      </c>
      <c r="R126" s="9"/>
      <c r="S126" s="12" t="e">
        <f>VLOOKUP(O126, '[1]لیست محصولات 1402'!B:F,5,0)</f>
        <v>#N/A</v>
      </c>
      <c r="T126" s="14" t="e">
        <f>VLOOKUP(O126, '[1]لیست محصولات 1402'!B:G,6,0)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1402'!B:C,2,0)</f>
        <v>#N/A</v>
      </c>
      <c r="R127" s="9"/>
      <c r="S127" s="12" t="e">
        <f>VLOOKUP(O127, '[1]لیست محصولات 1402'!B:F,5,0)</f>
        <v>#N/A</v>
      </c>
      <c r="T127" s="14" t="e">
        <f>VLOOKUP(O127, '[1]لیست محصولات 1402'!B:G,6,0)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1402'!B:C,2,0)</f>
        <v>#N/A</v>
      </c>
      <c r="R128" s="9"/>
      <c r="S128" s="12" t="e">
        <f>VLOOKUP(O128, '[1]لیست محصولات 1402'!B:F,5,0)</f>
        <v>#N/A</v>
      </c>
      <c r="T128" s="14" t="e">
        <f>VLOOKUP(O128, '[1]لیست محصولات 1402'!B:G,6,0)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1402'!B:C,2,0)</f>
        <v>#N/A</v>
      </c>
      <c r="R129" s="9"/>
      <c r="S129" s="12" t="e">
        <f>VLOOKUP(O129, '[1]لیست محصولات 1402'!B:F,5,0)</f>
        <v>#N/A</v>
      </c>
      <c r="T129" s="14" t="e">
        <f>VLOOKUP(O129, '[1]لیست محصولات 1402'!B:G,6,0)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1402'!B:C,2,0)</f>
        <v>#N/A</v>
      </c>
      <c r="R130" s="9"/>
      <c r="S130" s="12" t="e">
        <f>VLOOKUP(O130, '[1]لیست محصولات 1402'!B:F,5,0)</f>
        <v>#N/A</v>
      </c>
      <c r="T130" s="14" t="e">
        <f>VLOOKUP(O130, '[1]لیست محصولات 1402'!B:G,6,0)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1402'!B:C,2,0)</f>
        <v>#N/A</v>
      </c>
      <c r="R131" s="9"/>
      <c r="S131" s="12" t="e">
        <f>VLOOKUP(O131, '[1]لیست محصولات 1402'!B:F,5,0)</f>
        <v>#N/A</v>
      </c>
      <c r="T131" s="14" t="e">
        <f>VLOOKUP(O131, '[1]لیست محصولات 1402'!B:G,6,0)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1402'!B:C,2,0)</f>
        <v>#N/A</v>
      </c>
      <c r="R132" s="9"/>
      <c r="S132" s="12" t="e">
        <f>VLOOKUP(O132, '[1]لیست محصولات 1402'!B:F,5,0)</f>
        <v>#N/A</v>
      </c>
      <c r="T132" s="14" t="e">
        <f>VLOOKUP(O132, '[1]لیست محصولات 1402'!B:G,6,0)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1402'!B:C,2,0)</f>
        <v>#N/A</v>
      </c>
      <c r="R133" s="9"/>
      <c r="S133" s="12" t="e">
        <f>VLOOKUP(O133, '[1]لیست محصولات 1402'!B:F,5,0)</f>
        <v>#N/A</v>
      </c>
      <c r="T133" s="14" t="e">
        <f>VLOOKUP(O133, '[1]لیست محصولات 1402'!B:G,6,0)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1402'!B:C,2,0)</f>
        <v>#N/A</v>
      </c>
      <c r="R134" s="9"/>
      <c r="S134" s="12" t="e">
        <f>VLOOKUP(O134, '[1]لیست محصولات 1402'!B:F,5,0)</f>
        <v>#N/A</v>
      </c>
      <c r="T134" s="14" t="e">
        <f>VLOOKUP(O134, '[1]لیست محصولات 1402'!B:G,6,0)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1402'!B:C,2,0)</f>
        <v>#N/A</v>
      </c>
      <c r="R135" s="9"/>
      <c r="S135" s="12" t="e">
        <f>VLOOKUP(O135, '[1]لیست محصولات 1402'!B:F,5,0)</f>
        <v>#N/A</v>
      </c>
      <c r="T135" s="14" t="e">
        <f>VLOOKUP(O135, '[1]لیست محصولات 1402'!B:G,6,0)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1402'!B:C,2,0)</f>
        <v>#N/A</v>
      </c>
      <c r="R136" s="9"/>
      <c r="S136" s="12" t="e">
        <f>VLOOKUP(O136, '[1]لیست محصولات 1402'!B:F,5,0)</f>
        <v>#N/A</v>
      </c>
      <c r="T136" s="14" t="e">
        <f>VLOOKUP(O136, '[1]لیست محصولات 1402'!B:G,6,0)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1402'!B:C,2,0)</f>
        <v>#N/A</v>
      </c>
      <c r="R137" s="9"/>
      <c r="S137" s="12" t="e">
        <f>VLOOKUP(O137, '[1]لیست محصولات 1402'!B:F,5,0)</f>
        <v>#N/A</v>
      </c>
      <c r="T137" s="14" t="e">
        <f>VLOOKUP(O137, '[1]لیست محصولات 1402'!B:G,6,0)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1402'!B:C,2,0)</f>
        <v>#N/A</v>
      </c>
      <c r="R138" s="9"/>
      <c r="S138" s="12" t="e">
        <f>VLOOKUP(O138, '[1]لیست محصولات 1402'!B:F,5,0)</f>
        <v>#N/A</v>
      </c>
      <c r="T138" s="14" t="e">
        <f>VLOOKUP(O138, '[1]لیست محصولات 1402'!B:G,6,0)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1402'!B:C,2,0)</f>
        <v>#N/A</v>
      </c>
      <c r="R139" s="9"/>
      <c r="S139" s="12" t="e">
        <f>VLOOKUP(O139, '[1]لیست محصولات 1402'!B:F,5,0)</f>
        <v>#N/A</v>
      </c>
      <c r="T139" s="14" t="e">
        <f>VLOOKUP(O139, '[1]لیست محصولات 1402'!B:G,6,0)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1402'!B:C,2,0)</f>
        <v>#N/A</v>
      </c>
      <c r="R140" s="9"/>
      <c r="S140" s="12" t="e">
        <f>VLOOKUP(O140, '[1]لیست محصولات 1402'!B:F,5,0)</f>
        <v>#N/A</v>
      </c>
      <c r="T140" s="14" t="e">
        <f>VLOOKUP(O140, '[1]لیست محصولات 1402'!B:G,6,0)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1402'!B:C,2,0)</f>
        <v>#N/A</v>
      </c>
      <c r="R141" s="9"/>
      <c r="S141" s="12" t="e">
        <f>VLOOKUP(O141, '[1]لیست محصولات 1402'!B:F,5,0)</f>
        <v>#N/A</v>
      </c>
      <c r="T141" s="14" t="e">
        <f>VLOOKUP(O141, '[1]لیست محصولات 1402'!B:G,6,0)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1402'!B:C,2,0)</f>
        <v>#N/A</v>
      </c>
      <c r="R142" s="9"/>
      <c r="S142" s="12" t="e">
        <f>VLOOKUP(O142, '[1]لیست محصولات 1402'!B:F,5,0)</f>
        <v>#N/A</v>
      </c>
      <c r="T142" s="14" t="e">
        <f>VLOOKUP(O142, '[1]لیست محصولات 1402'!B:G,6,0)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1402'!B:C,2,0)</f>
        <v>#N/A</v>
      </c>
      <c r="R143" s="9"/>
      <c r="S143" s="12" t="e">
        <f>VLOOKUP(O143, '[1]لیست محصولات 1402'!B:F,5,0)</f>
        <v>#N/A</v>
      </c>
      <c r="T143" s="14" t="e">
        <f>VLOOKUP(O143, '[1]لیست محصولات 1402'!B:G,6,0)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1402'!B:C,2,0)</f>
        <v>#N/A</v>
      </c>
      <c r="R144" s="9"/>
      <c r="S144" s="12" t="e">
        <f>VLOOKUP(O144, '[1]لیست محصولات 1402'!B:F,5,0)</f>
        <v>#N/A</v>
      </c>
      <c r="T144" s="14" t="e">
        <f>VLOOKUP(O144, '[1]لیست محصولات 1402'!B:G,6,0)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1402'!B:C,2,0)</f>
        <v>#N/A</v>
      </c>
      <c r="R145" s="9"/>
      <c r="S145" s="12" t="e">
        <f>VLOOKUP(O145, '[1]لیست محصولات 1402'!B:F,5,0)</f>
        <v>#N/A</v>
      </c>
      <c r="T145" s="14" t="e">
        <f>VLOOKUP(O145, '[1]لیست محصولات 1402'!B:G,6,0)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1402'!B:C,2,0)</f>
        <v>#N/A</v>
      </c>
      <c r="R146" s="9"/>
      <c r="S146" s="12" t="e">
        <f>VLOOKUP(O146, '[1]لیست محصولات 1402'!B:F,5,0)</f>
        <v>#N/A</v>
      </c>
      <c r="T146" s="14" t="e">
        <f>VLOOKUP(O146, '[1]لیست محصولات 1402'!B:G,6,0)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1402'!B:C,2,0)</f>
        <v>#N/A</v>
      </c>
      <c r="R147" s="9"/>
      <c r="S147" s="12" t="e">
        <f>VLOOKUP(O147, '[1]لیست محصولات 1402'!B:F,5,0)</f>
        <v>#N/A</v>
      </c>
      <c r="T147" s="14" t="e">
        <f>VLOOKUP(O147, '[1]لیست محصولات 1402'!B:G,6,0)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1402'!B:C,2,0)</f>
        <v>#N/A</v>
      </c>
      <c r="R148" s="9"/>
      <c r="S148" s="12" t="e">
        <f>VLOOKUP(O148, '[1]لیست محصولات 1402'!B:F,5,0)</f>
        <v>#N/A</v>
      </c>
      <c r="T148" s="14" t="e">
        <f>VLOOKUP(O148, '[1]لیست محصولات 1402'!B:G,6,0)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1402'!B:C,2,0)</f>
        <v>#N/A</v>
      </c>
      <c r="R149" s="9"/>
      <c r="S149" s="12" t="e">
        <f>VLOOKUP(O149, '[1]لیست محصولات 1402'!B:F,5,0)</f>
        <v>#N/A</v>
      </c>
      <c r="T149" s="14" t="e">
        <f>VLOOKUP(O149, '[1]لیست محصولات 1402'!B:G,6,0)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1402'!B:C,2,0)</f>
        <v>#N/A</v>
      </c>
      <c r="R150" s="9"/>
      <c r="S150" s="12" t="e">
        <f>VLOOKUP(O150, '[1]لیست محصولات 1402'!B:F,5,0)</f>
        <v>#N/A</v>
      </c>
      <c r="T150" s="14" t="e">
        <f>VLOOKUP(O150, '[1]لیست محصولات 1402'!B:G,6,0)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1402'!B:C,2,0)</f>
        <v>#N/A</v>
      </c>
      <c r="R151" s="9"/>
      <c r="S151" s="12" t="e">
        <f>VLOOKUP(O151, '[1]لیست محصولات 1402'!B:F,5,0)</f>
        <v>#N/A</v>
      </c>
      <c r="T151" s="14" t="e">
        <f>VLOOKUP(O151, '[1]لیست محصولات 1402'!B:G,6,0)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1402'!B:C,2,0)</f>
        <v>#N/A</v>
      </c>
      <c r="R152" s="9"/>
      <c r="S152" s="12" t="e">
        <f>VLOOKUP(O152, '[1]لیست محصولات 1402'!B:F,5,0)</f>
        <v>#N/A</v>
      </c>
      <c r="T152" s="14" t="e">
        <f>VLOOKUP(O152, '[1]لیست محصولات 1402'!B:G,6,0)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1402'!B:C,2,0)</f>
        <v>#N/A</v>
      </c>
      <c r="R153" s="9"/>
      <c r="S153" s="12" t="e">
        <f>VLOOKUP(O153, '[1]لیست محصولات 1402'!B:F,5,0)</f>
        <v>#N/A</v>
      </c>
      <c r="T153" s="14" t="e">
        <f>VLOOKUP(O153, '[1]لیست محصولات 1402'!B:G,6,0)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1402'!B:C,2,0)</f>
        <v>#N/A</v>
      </c>
      <c r="R154" s="9"/>
      <c r="S154" s="12" t="e">
        <f>VLOOKUP(O154, '[1]لیست محصولات 1402'!B:F,5,0)</f>
        <v>#N/A</v>
      </c>
      <c r="T154" s="14" t="e">
        <f>VLOOKUP(O154, '[1]لیست محصولات 1402'!B:G,6,0)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1402'!B:C,2,0)</f>
        <v>#N/A</v>
      </c>
      <c r="R155" s="9"/>
      <c r="S155" s="12" t="e">
        <f>VLOOKUP(O155, '[1]لیست محصولات 1402'!B:F,5,0)</f>
        <v>#N/A</v>
      </c>
      <c r="T155" s="14" t="e">
        <f>VLOOKUP(O155, '[1]لیست محصولات 1402'!B:G,6,0)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1402'!B:C,2,0)</f>
        <v>#N/A</v>
      </c>
      <c r="R156" s="9"/>
      <c r="S156" s="12" t="e">
        <f>VLOOKUP(O156, '[1]لیست محصولات 1402'!B:F,5,0)</f>
        <v>#N/A</v>
      </c>
      <c r="T156" s="14" t="e">
        <f>VLOOKUP(O156, '[1]لیست محصولات 1402'!B:G,6,0)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1402'!B:C,2,0)</f>
        <v>#N/A</v>
      </c>
      <c r="R157" s="9"/>
      <c r="S157" s="12" t="e">
        <f>VLOOKUP(O157, '[1]لیست محصولات 1402'!B:F,5,0)</f>
        <v>#N/A</v>
      </c>
      <c r="T157" s="14" t="e">
        <f>VLOOKUP(O157, '[1]لیست محصولات 1402'!B:G,6,0)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1402'!B:C,2,0)</f>
        <v>#N/A</v>
      </c>
      <c r="R158" s="9"/>
      <c r="S158" s="12" t="e">
        <f>VLOOKUP(O158, '[1]لیست محصولات 1402'!B:F,5,0)</f>
        <v>#N/A</v>
      </c>
      <c r="T158" s="14" t="e">
        <f>VLOOKUP(O158, '[1]لیست محصولات 1402'!B:G,6,0)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1402'!B:C,2,0)</f>
        <v>#N/A</v>
      </c>
      <c r="R159" s="9"/>
      <c r="S159" s="12" t="e">
        <f>VLOOKUP(O159, '[1]لیست محصولات 1402'!B:F,5,0)</f>
        <v>#N/A</v>
      </c>
      <c r="T159" s="14" t="e">
        <f>VLOOKUP(O159, '[1]لیست محصولات 1402'!B:G,6,0)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1402'!B:C,2,0)</f>
        <v>#N/A</v>
      </c>
      <c r="R160" s="9"/>
      <c r="S160" s="12" t="e">
        <f>VLOOKUP(O160, '[1]لیست محصولات 1402'!B:F,5,0)</f>
        <v>#N/A</v>
      </c>
      <c r="T160" s="14" t="e">
        <f>VLOOKUP(O160, '[1]لیست محصولات 1402'!B:G,6,0)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1402'!B:C,2,0)</f>
        <v>#N/A</v>
      </c>
      <c r="R161" s="9"/>
      <c r="S161" s="12" t="e">
        <f>VLOOKUP(O161, '[1]لیست محصولات 1402'!B:F,5,0)</f>
        <v>#N/A</v>
      </c>
      <c r="T161" s="14" t="e">
        <f>VLOOKUP(O161, '[1]لیست محصولات 1402'!B:G,6,0)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1402'!B:C,2,0)</f>
        <v>#N/A</v>
      </c>
      <c r="R162" s="9"/>
      <c r="S162" s="12" t="e">
        <f>VLOOKUP(O162, '[1]لیست محصولات 1402'!B:F,5,0)</f>
        <v>#N/A</v>
      </c>
      <c r="T162" s="14" t="e">
        <f>VLOOKUP(O162, '[1]لیست محصولات 1402'!B:G,6,0)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1402'!B:C,2,0)</f>
        <v>#N/A</v>
      </c>
      <c r="R163" s="9"/>
      <c r="S163" s="12" t="e">
        <f>VLOOKUP(O163, '[1]لیست محصولات 1402'!B:F,5,0)</f>
        <v>#N/A</v>
      </c>
      <c r="T163" s="14" t="e">
        <f>VLOOKUP(O163, '[1]لیست محصولات 1402'!B:G,6,0)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1402'!B:C,2,0)</f>
        <v>#N/A</v>
      </c>
      <c r="R164" s="9"/>
      <c r="S164" s="12" t="e">
        <f>VLOOKUP(O164, '[1]لیست محصولات 1402'!B:F,5,0)</f>
        <v>#N/A</v>
      </c>
      <c r="T164" s="14" t="e">
        <f>VLOOKUP(O164, '[1]لیست محصولات 1402'!B:G,6,0)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1402'!B:C,2,0)</f>
        <v>#N/A</v>
      </c>
      <c r="R165" s="9"/>
      <c r="S165" s="12" t="e">
        <f>VLOOKUP(O165, '[1]لیست محصولات 1402'!B:F,5,0)</f>
        <v>#N/A</v>
      </c>
      <c r="T165" s="14" t="e">
        <f>VLOOKUP(O165, '[1]لیست محصولات 1402'!B:G,6,0)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1402'!B:C,2,0)</f>
        <v>#N/A</v>
      </c>
      <c r="R166" s="9"/>
      <c r="S166" s="12" t="e">
        <f>VLOOKUP(O166, '[1]لیست محصولات 1402'!B:F,5,0)</f>
        <v>#N/A</v>
      </c>
      <c r="T166" s="14" t="e">
        <f>VLOOKUP(O166, '[1]لیست محصولات 1402'!B:G,6,0)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1402'!B:C,2,0)</f>
        <v>#N/A</v>
      </c>
      <c r="R167" s="9"/>
      <c r="S167" s="12" t="e">
        <f>VLOOKUP(O167, '[1]لیست محصولات 1402'!B:F,5,0)</f>
        <v>#N/A</v>
      </c>
      <c r="T167" s="14" t="e">
        <f>VLOOKUP(O167, '[1]لیست محصولات 1402'!B:G,6,0)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1402'!B:C,2,0)</f>
        <v>#N/A</v>
      </c>
      <c r="R168" s="9"/>
      <c r="S168" s="12" t="e">
        <f>VLOOKUP(O168, '[1]لیست محصولات 1402'!B:F,5,0)</f>
        <v>#N/A</v>
      </c>
      <c r="T168" s="14" t="e">
        <f>VLOOKUP(O168, '[1]لیست محصولات 1402'!B:G,6,0)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1402'!B:C,2,0)</f>
        <v>#N/A</v>
      </c>
      <c r="R169" s="9"/>
      <c r="S169" s="12" t="e">
        <f>VLOOKUP(O169, '[1]لیست محصولات 1402'!B:F,5,0)</f>
        <v>#N/A</v>
      </c>
      <c r="T169" s="14" t="e">
        <f>VLOOKUP(O169, '[1]لیست محصولات 1402'!B:G,6,0)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1402'!B:C,2,0)</f>
        <v>#N/A</v>
      </c>
      <c r="R170" s="9"/>
      <c r="S170" s="12" t="e">
        <f>VLOOKUP(O170, '[1]لیست محصولات 1402'!B:F,5,0)</f>
        <v>#N/A</v>
      </c>
      <c r="T170" s="14" t="e">
        <f>VLOOKUP(O170, '[1]لیست محصولات 1402'!B:G,6,0)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1402'!B:C,2,0)</f>
        <v>#N/A</v>
      </c>
      <c r="R171" s="9"/>
      <c r="S171" s="12" t="e">
        <f>VLOOKUP(O171, '[1]لیست محصولات 1402'!B:F,5,0)</f>
        <v>#N/A</v>
      </c>
      <c r="T171" s="14" t="e">
        <f>VLOOKUP(O171, '[1]لیست محصولات 1402'!B:G,6,0)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1402'!B:C,2,0)</f>
        <v>#N/A</v>
      </c>
      <c r="R172" s="9"/>
      <c r="S172" s="12" t="e">
        <f>VLOOKUP(O172, '[1]لیست محصولات 1402'!B:F,5,0)</f>
        <v>#N/A</v>
      </c>
      <c r="T172" s="14" t="e">
        <f>VLOOKUP(O172, '[1]لیست محصولات 1402'!B:G,6,0)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1402'!B:C,2,0)</f>
        <v>#N/A</v>
      </c>
      <c r="R173" s="9"/>
      <c r="S173" s="12" t="e">
        <f>VLOOKUP(O173, '[1]لیست محصولات 1402'!B:F,5,0)</f>
        <v>#N/A</v>
      </c>
      <c r="T173" s="14" t="e">
        <f>VLOOKUP(O173, '[1]لیست محصولات 1402'!B:G,6,0)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1402'!B:C,2,0)</f>
        <v>#N/A</v>
      </c>
      <c r="R174" s="9"/>
      <c r="S174" s="12" t="e">
        <f>VLOOKUP(O174, '[1]لیست محصولات 1402'!B:F,5,0)</f>
        <v>#N/A</v>
      </c>
      <c r="T174" s="14" t="e">
        <f>VLOOKUP(O174, '[1]لیست محصولات 1402'!B:G,6,0)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1402'!B:C,2,0)</f>
        <v>#N/A</v>
      </c>
      <c r="R175" s="9"/>
      <c r="S175" s="12" t="e">
        <f>VLOOKUP(O175, '[1]لیست محصولات 1402'!B:F,5,0)</f>
        <v>#N/A</v>
      </c>
      <c r="T175" s="14" t="e">
        <f>VLOOKUP(O175, '[1]لیست محصولات 1402'!B:G,6,0)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1402'!B:C,2,0)</f>
        <v>#N/A</v>
      </c>
      <c r="R176" s="9"/>
      <c r="S176" s="12" t="e">
        <f>VLOOKUP(O176, '[1]لیست محصولات 1402'!B:F,5,0)</f>
        <v>#N/A</v>
      </c>
      <c r="T176" s="14" t="e">
        <f>VLOOKUP(O176, '[1]لیست محصولات 1402'!B:G,6,0)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1402'!B:C,2,0)</f>
        <v>#N/A</v>
      </c>
      <c r="R177" s="9"/>
      <c r="S177" s="12" t="e">
        <f>VLOOKUP(O177, '[1]لیست محصولات 1402'!B:F,5,0)</f>
        <v>#N/A</v>
      </c>
      <c r="T177" s="14" t="e">
        <f>VLOOKUP(O177, '[1]لیست محصولات 1402'!B:G,6,0)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1402'!B:C,2,0)</f>
        <v>#N/A</v>
      </c>
      <c r="R178" s="9"/>
      <c r="S178" s="12" t="e">
        <f>VLOOKUP(O178, '[1]لیست محصولات 1402'!B:F,5,0)</f>
        <v>#N/A</v>
      </c>
      <c r="T178" s="14" t="e">
        <f>VLOOKUP(O178, '[1]لیست محصولات 1402'!B:G,6,0)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1402'!B:C,2,0)</f>
        <v>#N/A</v>
      </c>
      <c r="R179" s="9"/>
      <c r="S179" s="12" t="e">
        <f>VLOOKUP(O179, '[1]لیست محصولات 1402'!B:F,5,0)</f>
        <v>#N/A</v>
      </c>
      <c r="T179" s="14" t="e">
        <f>VLOOKUP(O179, '[1]لیست محصولات 1402'!B:G,6,0)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1402'!B:C,2,0)</f>
        <v>#N/A</v>
      </c>
      <c r="R180" s="9"/>
      <c r="S180" s="12" t="e">
        <f>VLOOKUP(O180, '[1]لیست محصولات 1402'!B:F,5,0)</f>
        <v>#N/A</v>
      </c>
      <c r="T180" s="14" t="e">
        <f>VLOOKUP(O180, '[1]لیست محصولات 1402'!B:G,6,0)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1402'!B:C,2,0)</f>
        <v>#N/A</v>
      </c>
      <c r="R181" s="9"/>
      <c r="S181" s="12" t="e">
        <f>VLOOKUP(O181, '[1]لیست محصولات 1402'!B:F,5,0)</f>
        <v>#N/A</v>
      </c>
      <c r="T181" s="14" t="e">
        <f>VLOOKUP(O181, '[1]لیست محصولات 1402'!B:G,6,0)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1402'!B:C,2,0)</f>
        <v>#N/A</v>
      </c>
      <c r="R182" s="9"/>
      <c r="S182" s="12" t="e">
        <f>VLOOKUP(O182, '[1]لیست محصولات 1402'!B:F,5,0)</f>
        <v>#N/A</v>
      </c>
      <c r="T182" s="14" t="e">
        <f>VLOOKUP(O182, '[1]لیست محصولات 1402'!B:G,6,0)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1402'!B:C,2,0)</f>
        <v>#N/A</v>
      </c>
      <c r="R183" s="9"/>
      <c r="S183" s="12" t="e">
        <f>VLOOKUP(O183, '[1]لیست محصولات 1402'!B:F,5,0)</f>
        <v>#N/A</v>
      </c>
      <c r="T183" s="14" t="e">
        <f>VLOOKUP(O183, '[1]لیست محصولات 1402'!B:G,6,0)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1402'!B:C,2,0)</f>
        <v>#N/A</v>
      </c>
      <c r="R184" s="9"/>
      <c r="S184" s="12" t="e">
        <f>VLOOKUP(O184, '[1]لیست محصولات 1402'!B:F,5,0)</f>
        <v>#N/A</v>
      </c>
      <c r="T184" s="14" t="e">
        <f>VLOOKUP(O184, '[1]لیست محصولات 1402'!B:G,6,0)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1402'!B:C,2,0)</f>
        <v>#N/A</v>
      </c>
      <c r="R185" s="9"/>
      <c r="S185" s="12" t="e">
        <f>VLOOKUP(O185, '[1]لیست محصولات 1402'!B:F,5,0)</f>
        <v>#N/A</v>
      </c>
      <c r="T185" s="14" t="e">
        <f>VLOOKUP(O185, '[1]لیست محصولات 1402'!B:G,6,0)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1402'!B:C,2,0)</f>
        <v>#N/A</v>
      </c>
      <c r="R186" s="9"/>
      <c r="S186" s="12" t="e">
        <f>VLOOKUP(O186, '[1]لیست محصولات 1402'!B:F,5,0)</f>
        <v>#N/A</v>
      </c>
      <c r="T186" s="14" t="e">
        <f>VLOOKUP(O186, '[1]لیست محصولات 1402'!B:G,6,0)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1402'!B:C,2,0)</f>
        <v>#N/A</v>
      </c>
      <c r="R187" s="9"/>
      <c r="S187" s="12" t="e">
        <f>VLOOKUP(O187, '[1]لیست محصولات 1402'!B:F,5,0)</f>
        <v>#N/A</v>
      </c>
      <c r="T187" s="14" t="e">
        <f>VLOOKUP(O187, '[1]لیست محصولات 1402'!B:G,6,0)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1402'!B:C,2,0)</f>
        <v>#N/A</v>
      </c>
      <c r="R188" s="9"/>
      <c r="S188" s="12" t="e">
        <f>VLOOKUP(O188, '[1]لیست محصولات 1402'!B:F,5,0)</f>
        <v>#N/A</v>
      </c>
      <c r="T188" s="14" t="e">
        <f>VLOOKUP(O188, '[1]لیست محصولات 1402'!B:G,6,0)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1402'!B:C,2,0)</f>
        <v>#N/A</v>
      </c>
      <c r="R189" s="9"/>
      <c r="S189" s="12" t="e">
        <f>VLOOKUP(O189, '[1]لیست محصولات 1402'!B:F,5,0)</f>
        <v>#N/A</v>
      </c>
      <c r="T189" s="14" t="e">
        <f>VLOOKUP(O189, '[1]لیست محصولات 1402'!B:G,6,0)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1402'!B:C,2,0)</f>
        <v>#N/A</v>
      </c>
      <c r="R190" s="9"/>
      <c r="S190" s="12" t="e">
        <f>VLOOKUP(O190, '[1]لیست محصولات 1402'!B:F,5,0)</f>
        <v>#N/A</v>
      </c>
      <c r="T190" s="14" t="e">
        <f>VLOOKUP(O190, '[1]لیست محصولات 1402'!B:G,6,0)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1402'!B:C,2,0)</f>
        <v>#N/A</v>
      </c>
      <c r="R191" s="9"/>
      <c r="S191" s="12" t="e">
        <f>VLOOKUP(O191, '[1]لیست محصولات 1402'!B:F,5,0)</f>
        <v>#N/A</v>
      </c>
      <c r="T191" s="14" t="e">
        <f>VLOOKUP(O191, '[1]لیست محصولات 1402'!B:G,6,0)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1402'!B:C,2,0)</f>
        <v>#N/A</v>
      </c>
      <c r="R192" s="9"/>
      <c r="S192" s="12" t="e">
        <f>VLOOKUP(O192, '[1]لیست محصولات 1402'!B:F,5,0)</f>
        <v>#N/A</v>
      </c>
      <c r="T192" s="14" t="e">
        <f>VLOOKUP(O192, '[1]لیست محصولات 1402'!B:G,6,0)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1402'!B:C,2,0)</f>
        <v>#N/A</v>
      </c>
      <c r="R193" s="9"/>
      <c r="S193" s="12" t="e">
        <f>VLOOKUP(O193, '[1]لیست محصولات 1402'!B:F,5,0)</f>
        <v>#N/A</v>
      </c>
      <c r="T193" s="14" t="e">
        <f>VLOOKUP(O193, '[1]لیست محصولات 1402'!B:G,6,0)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1402'!B:C,2,0)</f>
        <v>#N/A</v>
      </c>
      <c r="R194" s="9"/>
      <c r="S194" s="12" t="e">
        <f>VLOOKUP(O194, '[1]لیست محصولات 1402'!B:F,5,0)</f>
        <v>#N/A</v>
      </c>
      <c r="T194" s="14" t="e">
        <f>VLOOKUP(O194, '[1]لیست محصولات 1402'!B:G,6,0)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1402'!B:C,2,0)</f>
        <v>#N/A</v>
      </c>
      <c r="R195" s="9"/>
      <c r="S195" s="12" t="e">
        <f>VLOOKUP(O195, '[1]لیست محصولات 1402'!B:F,5,0)</f>
        <v>#N/A</v>
      </c>
      <c r="T195" s="14" t="e">
        <f>VLOOKUP(O195, '[1]لیست محصولات 1402'!B:G,6,0)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1402'!B:C,2,0)</f>
        <v>#N/A</v>
      </c>
      <c r="R196" s="9"/>
      <c r="S196" s="12" t="e">
        <f>VLOOKUP(O196, '[1]لیست محصولات 1402'!B:F,5,0)</f>
        <v>#N/A</v>
      </c>
      <c r="T196" s="14" t="e">
        <f>VLOOKUP(O196, '[1]لیست محصولات 1402'!B:G,6,0)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1402'!B:C,2,0)</f>
        <v>#N/A</v>
      </c>
      <c r="R197" s="9"/>
      <c r="S197" s="12" t="e">
        <f>VLOOKUP(O197, '[1]لیست محصولات 1402'!B:F,5,0)</f>
        <v>#N/A</v>
      </c>
      <c r="T197" s="14" t="e">
        <f>VLOOKUP(O197, '[1]لیست محصولات 1402'!B:G,6,0)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1402'!B:C,2,0)</f>
        <v>#N/A</v>
      </c>
      <c r="R198" s="9"/>
      <c r="S198" s="12" t="e">
        <f>VLOOKUP(O198, '[1]لیست محصولات 1402'!B:F,5,0)</f>
        <v>#N/A</v>
      </c>
      <c r="T198" s="14" t="e">
        <f>VLOOKUP(O198, '[1]لیست محصولات 1402'!B:G,6,0)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1402'!B:C,2,0)</f>
        <v>#N/A</v>
      </c>
      <c r="R199" s="9"/>
      <c r="S199" s="12" t="e">
        <f>VLOOKUP(O199, '[1]لیست محصولات 1402'!B:F,5,0)</f>
        <v>#N/A</v>
      </c>
      <c r="T199" s="14" t="e">
        <f>VLOOKUP(O199, '[1]لیست محصولات 1402'!B:G,6,0)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1402'!B:C,2,0)</f>
        <v>#N/A</v>
      </c>
      <c r="R200" s="9"/>
      <c r="S200" s="12" t="e">
        <f>VLOOKUP(O200, '[1]لیست محصولات 1402'!B:F,5,0)</f>
        <v>#N/A</v>
      </c>
      <c r="T200" s="14" t="e">
        <f>VLOOKUP(O200, '[1]لیست محصولات 1402'!B:G,6,0)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4</v>
      </c>
      <c r="AI240" s="56">
        <f t="shared" si="19"/>
        <v>0</v>
      </c>
      <c r="AJ240" s="57">
        <f>AH240-AI240</f>
        <v>4</v>
      </c>
      <c r="AK240" s="58">
        <f t="shared" si="23"/>
        <v>0.6</v>
      </c>
      <c r="AL240" s="59">
        <f>AO240+AQ240-[2]Sheet1!$AH241</f>
        <v>0</v>
      </c>
      <c r="AM240" s="59">
        <f t="shared" si="25"/>
        <v>-4</v>
      </c>
      <c r="AN240" s="58">
        <f t="shared" si="21"/>
        <v>0</v>
      </c>
      <c r="AO240" s="59"/>
      <c r="AP240" s="58">
        <f t="shared" si="22"/>
        <v>-0.6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</v>
      </c>
      <c r="AI241" s="56">
        <f t="shared" si="19"/>
        <v>0</v>
      </c>
      <c r="AJ241" s="57">
        <f t="shared" ref="AJ241:AJ264" si="27">AH241-AI241</f>
        <v>1</v>
      </c>
      <c r="AK241" s="58">
        <f>AH241*AG241/1000</f>
        <v>0.75</v>
      </c>
      <c r="AL241" s="59">
        <f>AO241+AQ241-[2]Sheet1!$AH242</f>
        <v>0</v>
      </c>
      <c r="AM241" s="59">
        <f t="shared" si="25"/>
        <v>-1</v>
      </c>
      <c r="AN241" s="58">
        <f t="shared" si="21"/>
        <v>0</v>
      </c>
      <c r="AO241" s="59"/>
      <c r="AP241" s="58">
        <f t="shared" si="22"/>
        <v>-0.75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</v>
      </c>
      <c r="AI242" s="56">
        <f t="shared" si="19"/>
        <v>0</v>
      </c>
      <c r="AJ242" s="57">
        <f t="shared" si="27"/>
        <v>2</v>
      </c>
      <c r="AK242" s="58">
        <f t="shared" ref="AK242:AK267" si="28">AH242*AG242/1000</f>
        <v>8</v>
      </c>
      <c r="AL242" s="59">
        <f>AO242+AQ242-[2]Sheet1!$AH243</f>
        <v>0</v>
      </c>
      <c r="AM242" s="59">
        <f t="shared" si="25"/>
        <v>-2</v>
      </c>
      <c r="AN242" s="58">
        <f t="shared" si="21"/>
        <v>0</v>
      </c>
      <c r="AO242" s="59"/>
      <c r="AP242" s="58">
        <f t="shared" si="22"/>
        <v>-8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2</v>
      </c>
      <c r="AI251" s="56">
        <f t="shared" si="19"/>
        <v>0</v>
      </c>
      <c r="AJ251" s="57">
        <f t="shared" si="27"/>
        <v>2</v>
      </c>
      <c r="AK251" s="58">
        <f t="shared" si="28"/>
        <v>0.3</v>
      </c>
      <c r="AL251" s="59">
        <f>AO251+AQ251-[2]Sheet1!$AH252</f>
        <v>0</v>
      </c>
      <c r="AM251" s="59">
        <f t="shared" si="25"/>
        <v>-2</v>
      </c>
      <c r="AN251" s="58">
        <f t="shared" si="21"/>
        <v>0</v>
      </c>
      <c r="AO251" s="59"/>
      <c r="AP251" s="58">
        <f t="shared" si="22"/>
        <v>-0.3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13</v>
      </c>
      <c r="AI252" s="56">
        <f t="shared" si="19"/>
        <v>0</v>
      </c>
      <c r="AJ252" s="57">
        <f t="shared" si="27"/>
        <v>13</v>
      </c>
      <c r="AK252" s="58">
        <f t="shared" si="28"/>
        <v>9.75</v>
      </c>
      <c r="AL252" s="59">
        <f>AO252+AQ252-[2]Sheet1!$AH253</f>
        <v>0</v>
      </c>
      <c r="AM252" s="59">
        <f t="shared" si="25"/>
        <v>-13</v>
      </c>
      <c r="AN252" s="58">
        <f t="shared" si="21"/>
        <v>0</v>
      </c>
      <c r="AO252" s="59"/>
      <c r="AP252" s="58">
        <f t="shared" si="22"/>
        <v>-9.75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1</v>
      </c>
      <c r="AI254" s="56">
        <f t="shared" si="19"/>
        <v>0</v>
      </c>
      <c r="AJ254" s="57">
        <f t="shared" si="27"/>
        <v>1</v>
      </c>
      <c r="AK254" s="58">
        <f t="shared" si="28"/>
        <v>0.75</v>
      </c>
      <c r="AL254" s="59">
        <f>AO254+AQ254-[2]Sheet1!$AH255</f>
        <v>0</v>
      </c>
      <c r="AM254" s="59">
        <f t="shared" si="25"/>
        <v>-1</v>
      </c>
      <c r="AN254" s="58">
        <f t="shared" si="21"/>
        <v>0</v>
      </c>
      <c r="AO254" s="59"/>
      <c r="AP254" s="58">
        <f t="shared" si="22"/>
        <v>-0.75</v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3</v>
      </c>
      <c r="AI259" s="56">
        <f t="shared" si="19"/>
        <v>0</v>
      </c>
      <c r="AJ259" s="57">
        <f t="shared" si="27"/>
        <v>3</v>
      </c>
      <c r="AK259" s="58">
        <f t="shared" si="28"/>
        <v>0.45</v>
      </c>
      <c r="AL259" s="59">
        <f>AO259+AQ259-[2]Sheet1!$AH260</f>
        <v>0</v>
      </c>
      <c r="AM259" s="59">
        <f t="shared" si="25"/>
        <v>-3</v>
      </c>
      <c r="AN259" s="58">
        <f t="shared" si="21"/>
        <v>0</v>
      </c>
      <c r="AO259" s="59"/>
      <c r="AP259" s="58">
        <f t="shared" si="22"/>
        <v>-0.45</v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63">
    <mergeCell ref="G21:G23"/>
    <mergeCell ref="AA21:AF23"/>
    <mergeCell ref="H22:H23"/>
    <mergeCell ref="N21:N23"/>
    <mergeCell ref="M21:M23"/>
    <mergeCell ref="L21:L23"/>
    <mergeCell ref="I21:I23"/>
    <mergeCell ref="N17:N18"/>
    <mergeCell ref="AE17:AE18"/>
    <mergeCell ref="AD17:AD18"/>
    <mergeCell ref="AC17:AC18"/>
    <mergeCell ref="AB17:AB18"/>
    <mergeCell ref="AA17:AA18"/>
    <mergeCell ref="G17:G18"/>
    <mergeCell ref="H17:H18"/>
    <mergeCell ref="I17:I18"/>
    <mergeCell ref="L17:L18"/>
    <mergeCell ref="M17:M18"/>
    <mergeCell ref="N12:N15"/>
    <mergeCell ref="AE12:AE15"/>
    <mergeCell ref="AC12:AC15"/>
    <mergeCell ref="AD12:AD15"/>
    <mergeCell ref="AB12:AB15"/>
    <mergeCell ref="AA12:AA15"/>
    <mergeCell ref="G12:G15"/>
    <mergeCell ref="H12:H15"/>
    <mergeCell ref="I12:I15"/>
    <mergeCell ref="L12:L15"/>
    <mergeCell ref="M12:M15"/>
    <mergeCell ref="G8:G9"/>
    <mergeCell ref="AD8:AD9"/>
    <mergeCell ref="AC8:AC9"/>
    <mergeCell ref="AB8:AB9"/>
    <mergeCell ref="AA8:AA9"/>
    <mergeCell ref="N8:N9"/>
    <mergeCell ref="M8:M9"/>
    <mergeCell ref="L8:L9"/>
    <mergeCell ref="I8:I9"/>
    <mergeCell ref="H8:H9"/>
    <mergeCell ref="M4:M6"/>
    <mergeCell ref="L4:L6"/>
    <mergeCell ref="I4:I6"/>
    <mergeCell ref="H4:H6"/>
    <mergeCell ref="G4:G6"/>
    <mergeCell ref="AD4:AD6"/>
    <mergeCell ref="AC4:AC6"/>
    <mergeCell ref="AB4:AB6"/>
    <mergeCell ref="AA4:AA6"/>
    <mergeCell ref="N4:N6"/>
    <mergeCell ref="AD2:AD3"/>
    <mergeCell ref="AC2:AC3"/>
    <mergeCell ref="AB2:AB3"/>
    <mergeCell ref="AA2:AA3"/>
    <mergeCell ref="A1:B1"/>
    <mergeCell ref="C1:D1"/>
    <mergeCell ref="E1:F1"/>
    <mergeCell ref="U1:V1"/>
    <mergeCell ref="N2:N3"/>
    <mergeCell ref="M2:M3"/>
    <mergeCell ref="L2:L3"/>
    <mergeCell ref="I2:I3"/>
    <mergeCell ref="H2:H3"/>
    <mergeCell ref="G2:G3"/>
  </mergeCells>
  <conditionalFormatting sqref="G16:I17 K16:P17 K18 O18:P18">
    <cfRule type="expression" dxfId="74" priority="5">
      <formula>$C16</formula>
    </cfRule>
  </conditionalFormatting>
  <conditionalFormatting sqref="G16:I17">
    <cfRule type="expression" dxfId="73" priority="4">
      <formula>$A16</formula>
    </cfRule>
    <cfRule type="expression" dxfId="72" priority="6">
      <formula>$E16</formula>
    </cfRule>
  </conditionalFormatting>
  <conditionalFormatting sqref="G2:J2 AD2 Z2:Z200 AD4 AD7:AD8 AD10:AD12 G11:I12 AD16:AD17 AD19:AD20 G19:J21 H22 J22:J23 G24:J200 AD24:AD200">
    <cfRule type="expression" dxfId="71" priority="69">
      <formula>$A2</formula>
    </cfRule>
    <cfRule type="expression" dxfId="70" priority="71">
      <formula>$E2</formula>
    </cfRule>
  </conditionalFormatting>
  <conditionalFormatting sqref="G2:AF2 Q3:Z200 AA4:AF4 AA7:AF8 AA10:AF12 G11:I12 AA16:AF17 AA19:AF20 G19:P21 H22 J22:K23 G24:P200 AA24:AF200 AE3:AF3 K3:K10 O3:P10 H4 AE5:AF6 H7:H8 AE9:AF9 H10 K11:P12 K13:K15 O13:P15 AF13:AF15 AF18 AA21 O22:P23">
    <cfRule type="expression" dxfId="69" priority="70">
      <formula>$C2</formula>
    </cfRule>
  </conditionalFormatting>
  <conditionalFormatting sqref="J3:J18">
    <cfRule type="expression" dxfId="68" priority="1">
      <formula>$A3</formula>
    </cfRule>
    <cfRule type="expression" dxfId="67" priority="2">
      <formula>$C3</formula>
    </cfRule>
    <cfRule type="expression" dxfId="66" priority="3">
      <formula>$E3</formula>
    </cfRule>
  </conditionalFormatting>
  <conditionalFormatting sqref="W2:W200">
    <cfRule type="expression" dxfId="65" priority="68">
      <formula>$AG2</formula>
    </cfRule>
  </conditionalFormatting>
  <conditionalFormatting sqref="AL203:AM203">
    <cfRule type="dataBar" priority="33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{166FBFF4-4556-40CC-B78A-8F94DA911585}</x14:id>
        </ext>
      </extLst>
    </cfRule>
  </conditionalFormatting>
  <conditionalFormatting sqref="AL204:AM204">
    <cfRule type="dataBar" priority="32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{15C444F0-B51E-43DE-B361-F978586D5FE4}</x14:id>
        </ext>
      </extLst>
    </cfRule>
  </conditionalFormatting>
  <conditionalFormatting sqref="AL205:AM205">
    <cfRule type="dataBar" priority="31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{A7E3CAFE-EA4F-4ED3-83C8-575C8422EE12}</x14:id>
        </ext>
      </extLst>
    </cfRule>
  </conditionalFormatting>
  <conditionalFormatting sqref="AL206:AM206">
    <cfRule type="dataBar" priority="30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{98182B30-A79C-4357-8F07-6078A1D7EFC2}</x14:id>
        </ext>
      </extLst>
    </cfRule>
  </conditionalFormatting>
  <conditionalFormatting sqref="AL207:AM207">
    <cfRule type="dataBar" priority="29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{DC823DA2-79AE-446E-BAFF-E6F07512F9A4}</x14:id>
        </ext>
      </extLst>
    </cfRule>
  </conditionalFormatting>
  <conditionalFormatting sqref="AL208:AM208">
    <cfRule type="dataBar" priority="28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{FC5D2D82-765B-4FF7-8B5D-265F49B9958B}</x14:id>
        </ext>
      </extLst>
    </cfRule>
  </conditionalFormatting>
  <conditionalFormatting sqref="AL209:AM209">
    <cfRule type="dataBar" priority="27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{87F2DBB8-07D1-4A48-A6EB-0D20368972CD}</x14:id>
        </ext>
      </extLst>
    </cfRule>
  </conditionalFormatting>
  <conditionalFormatting sqref="AL210:AM210">
    <cfRule type="dataBar" priority="26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{9EC11F7B-6507-49FC-AB09-0071BF5A0BB5}</x14:id>
        </ext>
      </extLst>
    </cfRule>
  </conditionalFormatting>
  <conditionalFormatting sqref="AL211:AM211">
    <cfRule type="dataBar" priority="25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{A2B1D105-4B69-47C6-8ADB-CF3B8580CD22}</x14:id>
        </ext>
      </extLst>
    </cfRule>
  </conditionalFormatting>
  <conditionalFormatting sqref="AL212:AM212">
    <cfRule type="dataBar" priority="24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{674247AF-4AFE-411A-AD33-BEF46A61BD0E}</x14:id>
        </ext>
      </extLst>
    </cfRule>
  </conditionalFormatting>
  <conditionalFormatting sqref="AL213:AM213">
    <cfRule type="dataBar" priority="23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{BDDD06F0-86B0-4B50-9C6B-F7925B892DFC}</x14:id>
        </ext>
      </extLst>
    </cfRule>
  </conditionalFormatting>
  <conditionalFormatting sqref="AL214:AM214">
    <cfRule type="dataBar" priority="22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{CF96B177-D171-4508-A57A-31DA479E83EE}</x14:id>
        </ext>
      </extLst>
    </cfRule>
  </conditionalFormatting>
  <conditionalFormatting sqref="AL215:AM215">
    <cfRule type="dataBar" priority="21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{AF26F5DE-C39F-4ADA-96FF-F58F17A9EC34}</x14:id>
        </ext>
      </extLst>
    </cfRule>
  </conditionalFormatting>
  <conditionalFormatting sqref="AL216:AM216">
    <cfRule type="dataBar" priority="20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{421A3CDA-2BB4-49EE-8E63-6E09EB81017C}</x14:id>
        </ext>
      </extLst>
    </cfRule>
  </conditionalFormatting>
  <conditionalFormatting sqref="AL217:AM217">
    <cfRule type="dataBar" priority="19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{0BB62E54-40D6-40BF-BE40-2FF137E5E092}</x14:id>
        </ext>
      </extLst>
    </cfRule>
  </conditionalFormatting>
  <conditionalFormatting sqref="AL218:AM218">
    <cfRule type="dataBar" priority="18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{71D588D7-CF22-4886-A510-3ADD1A7EC053}</x14:id>
        </ext>
      </extLst>
    </cfRule>
  </conditionalFormatting>
  <conditionalFormatting sqref="AL219:AM219">
    <cfRule type="dataBar" priority="17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{3EEF19D9-4C1E-48F7-AB29-24C58566E5E5}</x14:id>
        </ext>
      </extLst>
    </cfRule>
  </conditionalFormatting>
  <conditionalFormatting sqref="AL220:AM220">
    <cfRule type="dataBar" priority="16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{6511DCAD-CB5B-44D6-828F-260F6A2C64AC}</x14:id>
        </ext>
      </extLst>
    </cfRule>
  </conditionalFormatting>
  <conditionalFormatting sqref="AL221:AM221">
    <cfRule type="dataBar" priority="34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{EC7A09CC-D3CF-41DD-8608-5DFAF13E186E}</x14:id>
        </ext>
      </extLst>
    </cfRule>
  </conditionalFormatting>
  <conditionalFormatting sqref="AL223:AM223">
    <cfRule type="dataBar" priority="35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{DF883DC9-B4B0-4786-A5E3-4D5D9B97B741}</x14:id>
        </ext>
      </extLst>
    </cfRule>
  </conditionalFormatting>
  <conditionalFormatting sqref="AL224:AM224">
    <cfRule type="dataBar" priority="36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{CB0F27B3-6676-40EF-9F16-98D873304AFE}</x14:id>
        </ext>
      </extLst>
    </cfRule>
  </conditionalFormatting>
  <conditionalFormatting sqref="AL225:AM225">
    <cfRule type="dataBar" priority="37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{96DE133E-B003-486F-810D-F3532FE21343}</x14:id>
        </ext>
      </extLst>
    </cfRule>
  </conditionalFormatting>
  <conditionalFormatting sqref="AL226:AM226">
    <cfRule type="dataBar" priority="38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{0AB93540-2177-410E-9E4C-416A6FEF76E7}</x14:id>
        </ext>
      </extLst>
    </cfRule>
  </conditionalFormatting>
  <conditionalFormatting sqref="AL227:AM227">
    <cfRule type="dataBar" priority="39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{A9ACE9ED-7D70-4565-8D48-B6DBCC54E7BF}</x14:id>
        </ext>
      </extLst>
    </cfRule>
  </conditionalFormatting>
  <conditionalFormatting sqref="AL228:AM228">
    <cfRule type="dataBar" priority="40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{5E1543A0-1818-49CA-ABD5-C9259776AFC4}</x14:id>
        </ext>
      </extLst>
    </cfRule>
  </conditionalFormatting>
  <conditionalFormatting sqref="AL229:AM229">
    <cfRule type="dataBar" priority="15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{A1933178-F477-4809-9BB7-7E9D0CEDFB02}</x14:id>
        </ext>
      </extLst>
    </cfRule>
  </conditionalFormatting>
  <conditionalFormatting sqref="AL230:AM230">
    <cfRule type="dataBar" priority="14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{02AE0A8F-DB36-455B-A8F9-397437BF0154}</x14:id>
        </ext>
      </extLst>
    </cfRule>
  </conditionalFormatting>
  <conditionalFormatting sqref="AL231:AM231">
    <cfRule type="dataBar" priority="13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{BBA6CB69-C950-4A05-908B-FF1FD774243D}</x14:id>
        </ext>
      </extLst>
    </cfRule>
  </conditionalFormatting>
  <conditionalFormatting sqref="AL232:AM232">
    <cfRule type="dataBar" priority="12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{D501C0F2-5F79-47B4-9F85-E52969101CDB}</x14:id>
        </ext>
      </extLst>
    </cfRule>
  </conditionalFormatting>
  <conditionalFormatting sqref="AL233:AM233">
    <cfRule type="dataBar" priority="11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{6AB6988A-D037-4AEE-B9C6-048AB684F188}</x14:id>
        </ext>
      </extLst>
    </cfRule>
  </conditionalFormatting>
  <conditionalFormatting sqref="AL234:AM234">
    <cfRule type="dataBar" priority="10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{F106B16C-54E2-405B-941F-499519DAA5E5}</x14:id>
        </ext>
      </extLst>
    </cfRule>
  </conditionalFormatting>
  <conditionalFormatting sqref="AL235:AM235">
    <cfRule type="dataBar" priority="41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{F38AD482-D198-4DA7-AF38-1CE09F1CCB58}</x14:id>
        </ext>
      </extLst>
    </cfRule>
  </conditionalFormatting>
  <conditionalFormatting sqref="AL236:AM236">
    <cfRule type="dataBar" priority="42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{69C9F7E7-9858-444B-8A2E-CB66E654F9BA}</x14:id>
        </ext>
      </extLst>
    </cfRule>
  </conditionalFormatting>
  <conditionalFormatting sqref="AL237:AM237">
    <cfRule type="dataBar" priority="43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{4D3BA18B-073B-4E51-8190-A89B7CC22980}</x14:id>
        </ext>
      </extLst>
    </cfRule>
  </conditionalFormatting>
  <conditionalFormatting sqref="AL238:AM238">
    <cfRule type="dataBar" priority="44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{C676E6A9-E856-4048-9151-5853891C2D91}</x14:id>
        </ext>
      </extLst>
    </cfRule>
  </conditionalFormatting>
  <conditionalFormatting sqref="AL239:AM239">
    <cfRule type="dataBar" priority="45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{41E3567A-E003-4F1B-83B6-9D9288CE5A35}</x14:id>
        </ext>
      </extLst>
    </cfRule>
  </conditionalFormatting>
  <conditionalFormatting sqref="AL240:AM240">
    <cfRule type="dataBar" priority="46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{DCE100A7-8BA6-4651-80AE-1EB424C0AB60}</x14:id>
        </ext>
      </extLst>
    </cfRule>
  </conditionalFormatting>
  <conditionalFormatting sqref="AL241:AM241">
    <cfRule type="dataBar" priority="47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{29B12E36-6426-440C-95DB-A5E7463F990D}</x14:id>
        </ext>
      </extLst>
    </cfRule>
  </conditionalFormatting>
  <conditionalFormatting sqref="AL242:AM242">
    <cfRule type="dataBar" priority="48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{4AF29B7C-27FE-49F1-9CEB-AC71DA643E4F}</x14:id>
        </ext>
      </extLst>
    </cfRule>
  </conditionalFormatting>
  <conditionalFormatting sqref="AL243:AM243">
    <cfRule type="dataBar" priority="49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{82F855DE-CF4D-439D-B750-70B52B6C0C61}</x14:id>
        </ext>
      </extLst>
    </cfRule>
  </conditionalFormatting>
  <conditionalFormatting sqref="AL244:AM244">
    <cfRule type="dataBar" priority="50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{A5FEEE60-87B4-4CC4-AFDB-2A2B293EAD29}</x14:id>
        </ext>
      </extLst>
    </cfRule>
  </conditionalFormatting>
  <conditionalFormatting sqref="AL245:AM245">
    <cfRule type="dataBar" priority="51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{E1C6F9B5-1B1D-48B4-9F66-328E21EB8207}</x14:id>
        </ext>
      </extLst>
    </cfRule>
  </conditionalFormatting>
  <conditionalFormatting sqref="AL246:AM246">
    <cfRule type="dataBar" priority="52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{C62656E1-F3A4-4DCB-90F1-6352CF3AD3DA}</x14:id>
        </ext>
      </extLst>
    </cfRule>
  </conditionalFormatting>
  <conditionalFormatting sqref="AL247:AM247">
    <cfRule type="dataBar" priority="53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{612EA7B8-B3DF-4F1B-905E-B1E2DFAA0139}</x14:id>
        </ext>
      </extLst>
    </cfRule>
  </conditionalFormatting>
  <conditionalFormatting sqref="AL248:AM248">
    <cfRule type="dataBar" priority="9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{E1F49BDA-EAF7-4613-9D4B-C8E666F8D66B}</x14:id>
        </ext>
      </extLst>
    </cfRule>
  </conditionalFormatting>
  <conditionalFormatting sqref="AL249:AM249">
    <cfRule type="dataBar" priority="54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{930C5C90-470F-4A28-9D03-F4A13457F754}</x14:id>
        </ext>
      </extLst>
    </cfRule>
  </conditionalFormatting>
  <conditionalFormatting sqref="AL250:AM250">
    <cfRule type="dataBar" priority="55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{6D87D931-BB67-42FD-B671-BF41E90B48CE}</x14:id>
        </ext>
      </extLst>
    </cfRule>
  </conditionalFormatting>
  <conditionalFormatting sqref="AL251:AM251">
    <cfRule type="dataBar" priority="56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{EC7E5A03-FF7D-461D-816C-3530653A686E}</x14:id>
        </ext>
      </extLst>
    </cfRule>
  </conditionalFormatting>
  <conditionalFormatting sqref="AL252:AM252">
    <cfRule type="dataBar" priority="57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{6E62A0E1-B0D7-4EBE-A96B-9433DB0AF778}</x14:id>
        </ext>
      </extLst>
    </cfRule>
  </conditionalFormatting>
  <conditionalFormatting sqref="AL253:AM253">
    <cfRule type="dataBar" priority="58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{6CFBB8CB-0E2C-4998-97EB-04887108CE9B}</x14:id>
        </ext>
      </extLst>
    </cfRule>
  </conditionalFormatting>
  <conditionalFormatting sqref="AL254:AM254">
    <cfRule type="dataBar" priority="59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{6AA43371-0BB2-4A78-9014-9F9805BB7370}</x14:id>
        </ext>
      </extLst>
    </cfRule>
  </conditionalFormatting>
  <conditionalFormatting sqref="AL255:AM255">
    <cfRule type="dataBar" priority="60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{0B594974-E7C6-4DD5-AE43-63CAF8DEFA06}</x14:id>
        </ext>
      </extLst>
    </cfRule>
  </conditionalFormatting>
  <conditionalFormatting sqref="AL256:AM256">
    <cfRule type="dataBar" priority="61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{CF646943-4800-4BD4-9A5F-4C14C904FB9C}</x14:id>
        </ext>
      </extLst>
    </cfRule>
  </conditionalFormatting>
  <conditionalFormatting sqref="AL257:AM257">
    <cfRule type="dataBar" priority="62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{2226DD31-1CEB-415F-BA60-F7B845161969}</x14:id>
        </ext>
      </extLst>
    </cfRule>
  </conditionalFormatting>
  <conditionalFormatting sqref="AL258:AM258">
    <cfRule type="dataBar" priority="8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{C48F22BB-BA84-4911-872D-94EEC958484F}</x14:id>
        </ext>
      </extLst>
    </cfRule>
  </conditionalFormatting>
  <conditionalFormatting sqref="AL259:AM259">
    <cfRule type="dataBar" priority="7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{6E54199D-F291-4446-A3BC-FCF0F218A597}</x14:id>
        </ext>
      </extLst>
    </cfRule>
  </conditionalFormatting>
  <conditionalFormatting sqref="AL260:AM260">
    <cfRule type="dataBar" priority="63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{6AE59A09-62DD-4AA2-BA92-B6235BAC9A5A}</x14:id>
        </ext>
      </extLst>
    </cfRule>
  </conditionalFormatting>
  <conditionalFormatting sqref="AL261:AM261">
    <cfRule type="dataBar" priority="64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{5217CB86-5086-4C29-92E1-F058636E5737}</x14:id>
        </ext>
      </extLst>
    </cfRule>
  </conditionalFormatting>
  <conditionalFormatting sqref="AL262:AM262">
    <cfRule type="dataBar" priority="65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{B5A708B1-8C77-49E3-97CA-E1AEFAE693F7}</x14:id>
        </ext>
      </extLst>
    </cfRule>
  </conditionalFormatting>
  <conditionalFormatting sqref="AL263:AM263">
    <cfRule type="dataBar" priority="66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{69FCA530-D417-4AA1-94B9-206D03411F74}</x14:id>
        </ext>
      </extLst>
    </cfRule>
  </conditionalFormatting>
  <conditionalFormatting sqref="AL264:AM264">
    <cfRule type="dataBar" priority="67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{94EFAB89-7833-4719-95B5-C2B27D39FF79}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6FBFF4-4556-40CC-B78A-8F94DA911585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15C444F0-B51E-43DE-B361-F978586D5FE4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A7E3CAFE-EA4F-4ED3-83C8-575C8422EE12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98182B30-A79C-4357-8F07-6078A1D7EFC2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DC823DA2-79AE-446E-BAFF-E6F07512F9A4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FC5D2D82-765B-4FF7-8B5D-265F49B9958B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87F2DBB8-07D1-4A48-A6EB-0D20368972CD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9EC11F7B-6507-49FC-AB09-0071BF5A0BB5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A2B1D105-4B69-47C6-8ADB-CF3B8580CD22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674247AF-4AFE-411A-AD33-BEF46A61BD0E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DDD06F0-86B0-4B50-9C6B-F7925B892DFC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CF96B177-D171-4508-A57A-31DA479E83EE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AF26F5DE-C39F-4ADA-96FF-F58F17A9EC34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421A3CDA-2BB4-49EE-8E63-6E09EB81017C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0BB62E54-40D6-40BF-BE40-2FF137E5E092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71D588D7-CF22-4886-A510-3ADD1A7EC053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3EEF19D9-4C1E-48F7-AB29-24C58566E5E5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6511DCAD-CB5B-44D6-828F-260F6A2C64AC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EC7A09CC-D3CF-41DD-8608-5DFAF13E186E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DF883DC9-B4B0-4786-A5E3-4D5D9B97B741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CB0F27B3-6676-40EF-9F16-98D873304AFE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96DE133E-B003-486F-810D-F3532FE21343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0AB93540-2177-410E-9E4C-416A6FEF76E7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A9ACE9ED-7D70-4565-8D48-B6DBCC54E7BF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5E1543A0-1818-49CA-ABD5-C9259776AFC4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A1933178-F477-4809-9BB7-7E9D0CEDFB02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02AE0A8F-DB36-455B-A8F9-397437BF0154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BBA6CB69-C950-4A05-908B-FF1FD774243D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501C0F2-5F79-47B4-9F85-E52969101CDB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6AB6988A-D037-4AEE-B9C6-048AB684F188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F106B16C-54E2-405B-941F-499519DAA5E5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F38AD482-D198-4DA7-AF38-1CE09F1CCB58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69C9F7E7-9858-444B-8A2E-CB66E654F9BA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4D3BA18B-073B-4E51-8190-A89B7CC22980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C676E6A9-E856-4048-9151-5853891C2D91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41E3567A-E003-4F1B-83B6-9D9288CE5A35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DCE100A7-8BA6-4651-80AE-1EB424C0AB6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29B12E36-6426-440C-95DB-A5E7463F990D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4AF29B7C-27FE-49F1-9CEB-AC71DA643E4F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82F855DE-CF4D-439D-B750-70B52B6C0C61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A5FEEE60-87B4-4CC4-AFDB-2A2B293EAD29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E1C6F9B5-1B1D-48B4-9F66-328E21EB8207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C62656E1-F3A4-4DCB-90F1-6352CF3AD3DA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612EA7B8-B3DF-4F1B-905E-B1E2DFAA0139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E1F49BDA-EAF7-4613-9D4B-C8E666F8D66B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30C5C90-470F-4A28-9D03-F4A13457F754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6D87D931-BB67-42FD-B671-BF41E90B48CE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EC7E5A03-FF7D-461D-816C-3530653A686E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6E62A0E1-B0D7-4EBE-A96B-9433DB0AF778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6CFBB8CB-0E2C-4998-97EB-04887108CE9B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6AA43371-0BB2-4A78-9014-9F9805BB7370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0B594974-E7C6-4DD5-AE43-63CAF8DEFA06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CF646943-4800-4BD4-9A5F-4C14C904FB9C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2226DD31-1CEB-415F-BA60-F7B845161969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C48F22BB-BA84-4911-872D-94EEC958484F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6E54199D-F291-4446-A3BC-FCF0F218A597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6AE59A09-62DD-4AA2-BA92-B6235BAC9A5A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5217CB86-5086-4C29-92E1-F058636E5737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B5A708B1-8C77-49E3-97CA-E1AEFAE693F7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69FCA530-D417-4AA1-94B9-206D03411F74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94EFAB89-7833-4719-95B5-C2B27D39FF79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138B-2EA4-46CC-9C88-127706CAA375}">
  <dimension ref="A1:AR267"/>
  <sheetViews>
    <sheetView rightToLeft="1" topLeftCell="G40" zoomScale="70" zoomScaleNormal="70" workbookViewId="0">
      <selection activeCell="N9" sqref="N9:N10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7.5546875" style="28" bestFit="1" customWidth="1"/>
    <col min="9" max="9" width="26.7773437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4.21875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13.88671875" style="24" bestFit="1" customWidth="1"/>
    <col min="29" max="29" width="15.77734375" style="31" bestFit="1" customWidth="1"/>
    <col min="30" max="30" width="13.6640625" style="32" bestFit="1" customWidth="1"/>
    <col min="31" max="31" width="38.5546875" style="24" bestFit="1" customWidth="1"/>
    <col min="32" max="32" width="28.33203125" style="24" bestFit="1" customWidth="1"/>
    <col min="33" max="33" width="13.44140625" style="24" bestFit="1" customWidth="1"/>
    <col min="34" max="34" width="126.88671875" style="33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137" t="s">
        <v>0</v>
      </c>
      <c r="B1" s="138"/>
      <c r="C1" s="137" t="s">
        <v>1</v>
      </c>
      <c r="D1" s="138"/>
      <c r="E1" s="137" t="s">
        <v>2</v>
      </c>
      <c r="F1" s="13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39" t="s">
        <v>17</v>
      </c>
      <c r="V1" s="14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 t="s">
        <v>592</v>
      </c>
      <c r="I2" s="66" t="s">
        <v>642</v>
      </c>
      <c r="J2" s="9"/>
      <c r="K2" s="11" t="str">
        <f t="shared" ref="K2:K65" ca="1" si="0">IF(C2, TODAY(), "" )</f>
        <v/>
      </c>
      <c r="L2" s="12" t="s">
        <v>678</v>
      </c>
      <c r="M2" s="12" t="s">
        <v>138</v>
      </c>
      <c r="N2" s="12" t="s">
        <v>679</v>
      </c>
      <c r="O2" s="9">
        <v>5511.2</v>
      </c>
      <c r="P2" s="9">
        <v>10</v>
      </c>
      <c r="Q2" s="13" t="str">
        <f>VLOOKUP(O2, '[1]لیست محصولات 1402'!B:C,2,0)</f>
        <v>هامبلا | Hambella</v>
      </c>
      <c r="R2" s="9"/>
      <c r="S2" s="12">
        <f>VLOOKUP(O2, '[1]لیست محصولات 1402'!B:F,5,0)</f>
        <v>750</v>
      </c>
      <c r="T2" s="14">
        <f>VLOOKUP(O2, '[1]لیست محصولات 1402'!B:G,6,0)</f>
        <v>11850000</v>
      </c>
      <c r="U2" s="15"/>
      <c r="V2" s="16">
        <f t="shared" ref="V2:V65" si="1">IF(C2, P2, U2 )</f>
        <v>0</v>
      </c>
      <c r="W2" s="12">
        <f t="shared" ref="W2:W65" si="2">P2-V2</f>
        <v>10</v>
      </c>
      <c r="X2" s="14">
        <f t="shared" ref="X2:X65" si="3">P2*T2</f>
        <v>118500000</v>
      </c>
      <c r="Y2" s="17"/>
      <c r="Z2" s="14">
        <f t="shared" ref="Z2:Z65" si="4">X2-Y2</f>
        <v>118500000</v>
      </c>
      <c r="AA2" s="18" t="s">
        <v>85</v>
      </c>
      <c r="AB2" s="13" t="s">
        <v>680</v>
      </c>
      <c r="AC2" s="19" t="s">
        <v>681</v>
      </c>
      <c r="AD2" s="20"/>
      <c r="AE2" s="70" t="s">
        <v>682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خ فرشته نبش خ بوسنى مركز خريد ملل طبقه همكف کافه پرا - افشین امیری 09123060890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35">
        <v>2</v>
      </c>
      <c r="H3" s="143"/>
      <c r="I3" s="135" t="s">
        <v>642</v>
      </c>
      <c r="J3" s="9"/>
      <c r="K3" s="11" t="str">
        <f t="shared" ca="1" si="0"/>
        <v/>
      </c>
      <c r="L3" s="198" t="s">
        <v>710</v>
      </c>
      <c r="M3" s="199"/>
      <c r="N3" s="200"/>
      <c r="O3" s="9">
        <v>5511.2</v>
      </c>
      <c r="P3" s="9">
        <v>3</v>
      </c>
      <c r="Q3" s="13" t="str">
        <f>VLOOKUP(O3, '[1]لیست محصولات 1402'!B:C,2,0)</f>
        <v>هامبلا | Hambella</v>
      </c>
      <c r="R3" s="9"/>
      <c r="S3" s="12">
        <f>VLOOKUP(O3, '[1]لیست محصولات 1402'!B:F,5,0)</f>
        <v>750</v>
      </c>
      <c r="T3" s="14">
        <f>VLOOKUP(O3, '[1]لیست محصولات 1402'!B:G,6,0)</f>
        <v>11850000</v>
      </c>
      <c r="U3" s="26"/>
      <c r="V3" s="16">
        <f t="shared" si="1"/>
        <v>0</v>
      </c>
      <c r="W3" s="12">
        <f t="shared" si="2"/>
        <v>3</v>
      </c>
      <c r="X3" s="14">
        <f t="shared" si="3"/>
        <v>35550000</v>
      </c>
      <c r="Y3" s="17"/>
      <c r="Z3" s="14">
        <f t="shared" si="4"/>
        <v>35550000</v>
      </c>
      <c r="AA3" s="133" t="s">
        <v>85</v>
      </c>
      <c r="AB3" s="131" t="s">
        <v>713</v>
      </c>
      <c r="AC3" s="129" t="s">
        <v>714</v>
      </c>
      <c r="AD3" s="127"/>
      <c r="AE3" s="121" t="s">
        <v>715</v>
      </c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تهران سفارت نروژ - آقای فرجی  - سفارت نروژ  09123581972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36"/>
      <c r="H4" s="144"/>
      <c r="I4" s="136"/>
      <c r="J4" s="9"/>
      <c r="K4" s="11" t="str">
        <f t="shared" ca="1" si="0"/>
        <v/>
      </c>
      <c r="L4" s="201"/>
      <c r="M4" s="202"/>
      <c r="N4" s="203"/>
      <c r="O4" s="9">
        <v>5501.2</v>
      </c>
      <c r="P4" s="9">
        <v>1</v>
      </c>
      <c r="Q4" s="13" t="str">
        <f>VLOOKUP(O4, '[1]لیست محصولات 1402'!B:C,2,0)</f>
        <v>ورتکس | Vortex</v>
      </c>
      <c r="R4" s="9"/>
      <c r="S4" s="12">
        <f>VLOOKUP(O4, '[1]لیست محصولات 1402'!B:F,5,0)</f>
        <v>750</v>
      </c>
      <c r="T4" s="14">
        <f>VLOOKUP(O4, '[1]لیست محصولات 1402'!B:G,6,0)</f>
        <v>8200000</v>
      </c>
      <c r="U4" s="15"/>
      <c r="V4" s="16">
        <f t="shared" si="1"/>
        <v>0</v>
      </c>
      <c r="W4" s="12">
        <f t="shared" si="2"/>
        <v>1</v>
      </c>
      <c r="X4" s="14">
        <f t="shared" si="3"/>
        <v>8200000</v>
      </c>
      <c r="Y4" s="17"/>
      <c r="Z4" s="14">
        <f t="shared" si="4"/>
        <v>8200000</v>
      </c>
      <c r="AA4" s="150"/>
      <c r="AB4" s="151"/>
      <c r="AC4" s="152"/>
      <c r="AD4" s="153"/>
      <c r="AE4" s="178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66">
        <v>3</v>
      </c>
      <c r="H5" s="67"/>
      <c r="I5" s="66" t="s">
        <v>642</v>
      </c>
      <c r="J5" s="9"/>
      <c r="K5" s="11" t="str">
        <f t="shared" ca="1" si="0"/>
        <v/>
      </c>
      <c r="L5" s="195" t="s">
        <v>711</v>
      </c>
      <c r="M5" s="196"/>
      <c r="N5" s="197"/>
      <c r="O5" s="9">
        <v>5511.2</v>
      </c>
      <c r="P5" s="9">
        <v>2</v>
      </c>
      <c r="Q5" s="13" t="str">
        <f>VLOOKUP(O5, '[1]لیست محصولات 1402'!B:C,2,0)</f>
        <v>هامبلا | Hambella</v>
      </c>
      <c r="R5" s="9"/>
      <c r="S5" s="12">
        <f>VLOOKUP(O5, '[1]لیست محصولات 1402'!B:F,5,0)</f>
        <v>750</v>
      </c>
      <c r="T5" s="14">
        <f>VLOOKUP(O5, '[1]لیست محصولات 1402'!B:G,6,0)</f>
        <v>11850000</v>
      </c>
      <c r="U5" s="15"/>
      <c r="V5" s="16">
        <f t="shared" si="1"/>
        <v>0</v>
      </c>
      <c r="W5" s="12">
        <f t="shared" si="2"/>
        <v>2</v>
      </c>
      <c r="X5" s="14">
        <f t="shared" si="3"/>
        <v>23700000</v>
      </c>
      <c r="Y5" s="17"/>
      <c r="Z5" s="14">
        <f t="shared" si="4"/>
        <v>23700000</v>
      </c>
      <c r="AA5" s="150"/>
      <c r="AB5" s="151"/>
      <c r="AC5" s="152"/>
      <c r="AD5" s="153"/>
      <c r="AE5" s="178"/>
      <c r="AF5" s="21"/>
      <c r="AG5" s="22" t="str">
        <f t="shared" si="5"/>
        <v>TRUE</v>
      </c>
      <c r="AH5" s="23" t="str">
        <f t="shared" si="6"/>
        <v xml:space="preserve">   - اسوره  </v>
      </c>
    </row>
    <row r="6" spans="1:34" ht="22.2" customHeight="1">
      <c r="A6" s="7"/>
      <c r="B6" s="7"/>
      <c r="C6" s="7" t="b">
        <v>0</v>
      </c>
      <c r="D6" s="7"/>
      <c r="E6" s="7"/>
      <c r="F6" s="8"/>
      <c r="G6" s="66">
        <v>4</v>
      </c>
      <c r="H6" s="67"/>
      <c r="I6" s="66" t="s">
        <v>642</v>
      </c>
      <c r="J6" s="9"/>
      <c r="K6" s="11" t="str">
        <f t="shared" ca="1" si="0"/>
        <v/>
      </c>
      <c r="L6" s="195" t="s">
        <v>712</v>
      </c>
      <c r="M6" s="196"/>
      <c r="N6" s="197"/>
      <c r="O6" s="9">
        <v>5511.2</v>
      </c>
      <c r="P6" s="9">
        <v>1</v>
      </c>
      <c r="Q6" s="13" t="str">
        <f>VLOOKUP(O6, '[1]لیست محصولات 1402'!B:C,2,0)</f>
        <v>هامبلا | Hambella</v>
      </c>
      <c r="R6" s="9"/>
      <c r="S6" s="12">
        <f>VLOOKUP(O6, '[1]لیست محصولات 1402'!B:F,5,0)</f>
        <v>750</v>
      </c>
      <c r="T6" s="14">
        <f>VLOOKUP(O6, '[1]لیست محصولات 1402'!B:G,6,0)</f>
        <v>11850000</v>
      </c>
      <c r="U6" s="15"/>
      <c r="V6" s="16">
        <f t="shared" si="1"/>
        <v>0</v>
      </c>
      <c r="W6" s="12">
        <f t="shared" si="2"/>
        <v>1</v>
      </c>
      <c r="X6" s="14">
        <f t="shared" si="3"/>
        <v>11850000</v>
      </c>
      <c r="Y6" s="17"/>
      <c r="Z6" s="14">
        <f t="shared" si="4"/>
        <v>11850000</v>
      </c>
      <c r="AA6" s="134"/>
      <c r="AB6" s="132"/>
      <c r="AC6" s="130"/>
      <c r="AD6" s="128"/>
      <c r="AE6" s="122"/>
      <c r="AF6" s="21"/>
      <c r="AG6" s="22" t="str">
        <f t="shared" si="5"/>
        <v>TRUE</v>
      </c>
      <c r="AH6" s="23" t="str">
        <f t="shared" si="6"/>
        <v xml:space="preserve">   - سفیر سفارت نروژ  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25">
        <v>5</v>
      </c>
      <c r="H7" s="141">
        <v>52272060502</v>
      </c>
      <c r="I7" s="125" t="s">
        <v>730</v>
      </c>
      <c r="J7" s="9"/>
      <c r="K7" s="11" t="str">
        <f t="shared" ca="1" si="0"/>
        <v/>
      </c>
      <c r="L7" s="123" t="s">
        <v>743</v>
      </c>
      <c r="M7" s="123" t="s">
        <v>744</v>
      </c>
      <c r="N7" s="123" t="s">
        <v>745</v>
      </c>
      <c r="O7" s="9">
        <v>5511.22</v>
      </c>
      <c r="P7" s="9">
        <v>2</v>
      </c>
      <c r="Q7" s="69" t="str">
        <f>VLOOKUP(O7, '[1]لیست محصولات 1402'!B:C,2,0)</f>
        <v>هامبلا(رست دمی) | Hambella( Filter Roast)</v>
      </c>
      <c r="R7" s="9"/>
      <c r="S7" s="12">
        <f>VLOOKUP(O7, '[1]لیست محصولات 1402'!B:F,5,0)</f>
        <v>750</v>
      </c>
      <c r="T7" s="14">
        <f>VLOOKUP(O7, '[1]لیست محصولات 1402'!B:G,6,0)</f>
        <v>11850000</v>
      </c>
      <c r="U7" s="26"/>
      <c r="V7" s="16">
        <f t="shared" si="1"/>
        <v>0</v>
      </c>
      <c r="W7" s="12">
        <f t="shared" si="2"/>
        <v>2</v>
      </c>
      <c r="X7" s="14">
        <f t="shared" si="3"/>
        <v>23700000</v>
      </c>
      <c r="Y7" s="17"/>
      <c r="Z7" s="14">
        <f t="shared" si="4"/>
        <v>23700000</v>
      </c>
      <c r="AA7" s="133" t="s">
        <v>429</v>
      </c>
      <c r="AB7" s="131" t="s">
        <v>746</v>
      </c>
      <c r="AC7" s="129" t="s">
        <v>747</v>
      </c>
      <c r="AD7" s="127"/>
      <c r="AE7" s="193" t="s">
        <v>748</v>
      </c>
      <c r="AF7" s="21"/>
      <c r="AG7" s="22" t="str">
        <f t="shared" si="5"/>
        <v>TRUE</v>
      </c>
      <c r="AH7" s="23" t="str">
        <f t="shared" si="6"/>
        <v>آذربایجان غربی ارومیه - خیابان درستکار روبروی اکبر جوجه غذای اماده قابلمه کافه بابون - رعنا آزادبخت 09036383804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26"/>
      <c r="H8" s="142"/>
      <c r="I8" s="126"/>
      <c r="J8" s="9"/>
      <c r="K8" s="11" t="str">
        <f t="shared" ca="1" si="0"/>
        <v/>
      </c>
      <c r="L8" s="124"/>
      <c r="M8" s="124"/>
      <c r="N8" s="124"/>
      <c r="O8" s="9">
        <v>5501.3</v>
      </c>
      <c r="P8" s="9">
        <v>1</v>
      </c>
      <c r="Q8" s="13" t="str">
        <f>VLOOKUP(O8, '[1]لیست محصولات 1402'!B:C,2,0)</f>
        <v>ورتکس | Vortex</v>
      </c>
      <c r="R8" s="9"/>
      <c r="S8" s="12">
        <f>VLOOKUP(O8, '[1]لیست محصولات 1402'!B:F,5,0)</f>
        <v>4000</v>
      </c>
      <c r="T8" s="14">
        <f>VLOOKUP(O8, '[1]لیست محصولات 1402'!B:G,6,0)</f>
        <v>41600000</v>
      </c>
      <c r="U8" s="15"/>
      <c r="V8" s="16">
        <f t="shared" si="1"/>
        <v>0</v>
      </c>
      <c r="W8" s="12">
        <f t="shared" si="2"/>
        <v>1</v>
      </c>
      <c r="X8" s="14">
        <f t="shared" si="3"/>
        <v>41600000</v>
      </c>
      <c r="Y8" s="17"/>
      <c r="Z8" s="14">
        <f t="shared" si="4"/>
        <v>41600000</v>
      </c>
      <c r="AA8" s="134"/>
      <c r="AB8" s="132"/>
      <c r="AC8" s="130"/>
      <c r="AD8" s="128"/>
      <c r="AE8" s="194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2" customHeight="1">
      <c r="A9" s="7"/>
      <c r="B9" s="7"/>
      <c r="C9" s="7" t="b">
        <v>0</v>
      </c>
      <c r="D9" s="7"/>
      <c r="E9" s="7"/>
      <c r="F9" s="8"/>
      <c r="G9" s="125">
        <v>6</v>
      </c>
      <c r="H9" s="141">
        <v>52272878702</v>
      </c>
      <c r="I9" s="125" t="s">
        <v>730</v>
      </c>
      <c r="J9" s="9"/>
      <c r="K9" s="11" t="str">
        <f t="shared" ca="1" si="0"/>
        <v/>
      </c>
      <c r="L9" s="123" t="s">
        <v>749</v>
      </c>
      <c r="M9" s="123" t="s">
        <v>750</v>
      </c>
      <c r="N9" s="123" t="s">
        <v>751</v>
      </c>
      <c r="O9" s="9">
        <v>5501.2</v>
      </c>
      <c r="P9" s="9">
        <v>3</v>
      </c>
      <c r="Q9" s="13" t="str">
        <f>VLOOKUP(O9, '[1]لیست محصولات 1402'!B:C,2,0)</f>
        <v>ورتکس | Vortex</v>
      </c>
      <c r="R9" s="9"/>
      <c r="S9" s="12">
        <f>VLOOKUP(O9, '[1]لیست محصولات 1402'!B:F,5,0)</f>
        <v>750</v>
      </c>
      <c r="T9" s="14">
        <f>VLOOKUP(O9, '[1]لیست محصولات 1402'!B:G,6,0)</f>
        <v>8200000</v>
      </c>
      <c r="U9" s="15"/>
      <c r="V9" s="16">
        <f t="shared" si="1"/>
        <v>0</v>
      </c>
      <c r="W9" s="12">
        <f t="shared" si="2"/>
        <v>3</v>
      </c>
      <c r="X9" s="14">
        <f t="shared" si="3"/>
        <v>24600000</v>
      </c>
      <c r="Y9" s="17"/>
      <c r="Z9" s="14">
        <f t="shared" si="4"/>
        <v>24600000</v>
      </c>
      <c r="AA9" s="133" t="s">
        <v>85</v>
      </c>
      <c r="AB9" s="131" t="s">
        <v>752</v>
      </c>
      <c r="AC9" s="129" t="s">
        <v>753</v>
      </c>
      <c r="AD9" s="127"/>
      <c r="AE9" s="19"/>
      <c r="AF9" s="21"/>
      <c r="AG9" s="22" t="str">
        <f t="shared" si="5"/>
        <v>TRUE</v>
      </c>
      <c r="AH9" s="23" t="str">
        <f t="shared" si="6"/>
        <v>تهران بلوار دریا . خیابان موج.مابین توحید سه و چهار پلاک ۸ کافه لین - محمدامین اتابکی 09198362066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126"/>
      <c r="H10" s="142"/>
      <c r="I10" s="126"/>
      <c r="J10" s="9"/>
      <c r="K10" s="11" t="str">
        <f t="shared" ca="1" si="0"/>
        <v/>
      </c>
      <c r="L10" s="124"/>
      <c r="M10" s="124"/>
      <c r="N10" s="124"/>
      <c r="O10" s="9">
        <v>5518.1</v>
      </c>
      <c r="P10" s="9">
        <v>3</v>
      </c>
      <c r="Q10" s="13" t="str">
        <f>VLOOKUP(O10, '[1]لیست محصولات 1402'!B:C,2,0)</f>
        <v>هوآنکایو | Peru Huancayo</v>
      </c>
      <c r="R10" s="9"/>
      <c r="S10" s="12">
        <f>VLOOKUP(O10, '[1]لیست محصولات 1402'!B:F,5,0)</f>
        <v>150</v>
      </c>
      <c r="T10" s="14">
        <f>VLOOKUP(O10, '[1]لیست محصولات 1402'!B:G,6,0)</f>
        <v>1800000</v>
      </c>
      <c r="U10" s="15"/>
      <c r="V10" s="16">
        <f t="shared" si="1"/>
        <v>0</v>
      </c>
      <c r="W10" s="12">
        <f t="shared" si="2"/>
        <v>3</v>
      </c>
      <c r="X10" s="14">
        <f t="shared" si="3"/>
        <v>5400000</v>
      </c>
      <c r="Y10" s="17"/>
      <c r="Z10" s="14">
        <f t="shared" si="4"/>
        <v>5400000</v>
      </c>
      <c r="AA10" s="134"/>
      <c r="AB10" s="132"/>
      <c r="AC10" s="130"/>
      <c r="AD10" s="128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7</v>
      </c>
      <c r="H11" s="10">
        <v>52273352102</v>
      </c>
      <c r="I11" s="9" t="s">
        <v>730</v>
      </c>
      <c r="J11" s="9"/>
      <c r="K11" s="11" t="str">
        <f t="shared" ca="1" si="0"/>
        <v/>
      </c>
      <c r="L11" s="12" t="s">
        <v>754</v>
      </c>
      <c r="M11" s="12" t="s">
        <v>755</v>
      </c>
      <c r="N11" s="12"/>
      <c r="O11" s="9">
        <v>5518.2</v>
      </c>
      <c r="P11" s="9">
        <v>2</v>
      </c>
      <c r="Q11" s="13" t="str">
        <f>VLOOKUP(O11, '[1]لیست محصولات 1402'!B:C,2,0)</f>
        <v>هوآنکایو | Peru Huancayo</v>
      </c>
      <c r="R11" s="9"/>
      <c r="S11" s="12">
        <f>VLOOKUP(O11, '[1]لیست محصولات 1402'!B:F,5,0)</f>
        <v>750</v>
      </c>
      <c r="T11" s="14">
        <f>VLOOKUP(O11, '[1]لیست محصولات 1402'!B:G,6,0)</f>
        <v>8300000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16600000</v>
      </c>
      <c r="Y11" s="17"/>
      <c r="Z11" s="14">
        <f t="shared" si="4"/>
        <v>16600000</v>
      </c>
      <c r="AA11" s="18" t="s">
        <v>102</v>
      </c>
      <c r="AB11" s="13" t="s">
        <v>756</v>
      </c>
      <c r="AC11" s="19" t="s">
        <v>757</v>
      </c>
      <c r="AD11" s="20"/>
      <c r="AE11" s="19"/>
      <c r="AF11" s="21"/>
      <c r="AG11" s="22" t="str">
        <f t="shared" si="5"/>
        <v>TRUE</v>
      </c>
      <c r="AH11" s="23" t="str">
        <f t="shared" si="6"/>
        <v>خراسان رضوی مشهد - بلوار لادن، لادن 5، تقاطع دوم، پلاک 51، ساختمان الین، زنگ 11  - یاشار تکلو 09336401450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8</v>
      </c>
      <c r="H12" s="10">
        <v>52276077202</v>
      </c>
      <c r="I12" s="9" t="s">
        <v>730</v>
      </c>
      <c r="J12" s="9"/>
      <c r="K12" s="11" t="str">
        <f t="shared" ca="1" si="0"/>
        <v/>
      </c>
      <c r="L12" s="12" t="s">
        <v>105</v>
      </c>
      <c r="M12" s="12" t="s">
        <v>758</v>
      </c>
      <c r="N12" s="12"/>
      <c r="O12" s="9">
        <v>5518.1</v>
      </c>
      <c r="P12" s="9">
        <v>1</v>
      </c>
      <c r="Q12" s="13" t="str">
        <f>VLOOKUP(O12, '[1]لیست محصولات 1402'!B:C,2,0)</f>
        <v>هوآنکایو | Peru Huancayo</v>
      </c>
      <c r="R12" s="9" t="s">
        <v>122</v>
      </c>
      <c r="S12" s="12">
        <f>VLOOKUP(O12, '[1]لیست محصولات 1402'!B:F,5,0)</f>
        <v>150</v>
      </c>
      <c r="T12" s="14">
        <f>VLOOKUP(O12, '[1]لیست محصولات 1402'!B:G,6,0)</f>
        <v>1800000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1800000</v>
      </c>
      <c r="Y12" s="17"/>
      <c r="Z12" s="14">
        <f t="shared" si="4"/>
        <v>1800000</v>
      </c>
      <c r="AA12" s="18" t="s">
        <v>85</v>
      </c>
      <c r="AB12" s="13" t="s">
        <v>759</v>
      </c>
      <c r="AC12" s="19" t="s">
        <v>760</v>
      </c>
      <c r="AD12" s="20" t="s">
        <v>94</v>
      </c>
      <c r="AE12" s="19"/>
      <c r="AF12" s="21"/>
      <c r="AG12" s="22" t="str">
        <f t="shared" si="5"/>
        <v>TRUE</v>
      </c>
      <c r="AH12" s="23" t="str">
        <f t="shared" si="6"/>
        <v>تهران خیابان ۱۷ شهریور جنوبی روبروی خیابان حداد عادل پلاک ۵۶۵  - علی جام تاش 09122932365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25">
        <v>9</v>
      </c>
      <c r="H13" s="141">
        <v>52276115302</v>
      </c>
      <c r="I13" s="125" t="s">
        <v>730</v>
      </c>
      <c r="J13" s="9"/>
      <c r="K13" s="11" t="str">
        <f t="shared" ca="1" si="0"/>
        <v/>
      </c>
      <c r="L13" s="123" t="s">
        <v>761</v>
      </c>
      <c r="M13" s="123" t="s">
        <v>762</v>
      </c>
      <c r="N13" s="123" t="s">
        <v>763</v>
      </c>
      <c r="O13" s="9">
        <v>5501.3</v>
      </c>
      <c r="P13" s="9">
        <v>1</v>
      </c>
      <c r="Q13" s="13" t="str">
        <f>VLOOKUP(O13, '[1]لیست محصولات 1402'!B:C,2,0)</f>
        <v>ورتکس | Vortex</v>
      </c>
      <c r="R13" s="9"/>
      <c r="S13" s="12">
        <f>VLOOKUP(O13, '[1]لیست محصولات 1402'!B:F,5,0)</f>
        <v>4000</v>
      </c>
      <c r="T13" s="14">
        <f>VLOOKUP(O13, '[1]لیست محصولات 1402'!B:G,6,0)</f>
        <v>41600000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41600000</v>
      </c>
      <c r="Y13" s="17"/>
      <c r="Z13" s="14">
        <f t="shared" si="4"/>
        <v>41600000</v>
      </c>
      <c r="AA13" s="133" t="s">
        <v>266</v>
      </c>
      <c r="AB13" s="131" t="s">
        <v>764</v>
      </c>
      <c r="AC13" s="129" t="s">
        <v>765</v>
      </c>
      <c r="AD13" s="127"/>
      <c r="AE13" s="19"/>
      <c r="AF13" s="21"/>
      <c r="AG13" s="22" t="str">
        <f t="shared" si="5"/>
        <v>TRUE</v>
      </c>
      <c r="AH13" s="23" t="str">
        <f t="shared" si="6"/>
        <v>اصفهان خیابان شمس آبادی، کوچه کازرونی، نبش سه راهی، پاساژ امید،طبقه اول کافه دولت - نگار نقیه 09334075144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147"/>
      <c r="H14" s="148"/>
      <c r="I14" s="147"/>
      <c r="J14" s="9"/>
      <c r="K14" s="11" t="str">
        <f t="shared" ca="1" si="0"/>
        <v/>
      </c>
      <c r="L14" s="149"/>
      <c r="M14" s="149"/>
      <c r="N14" s="149"/>
      <c r="O14" s="9">
        <v>5501.2</v>
      </c>
      <c r="P14" s="9">
        <v>1</v>
      </c>
      <c r="Q14" s="13" t="str">
        <f>VLOOKUP(O14, '[1]لیست محصولات 1402'!B:C,2,0)</f>
        <v>ورتکس | Vortex</v>
      </c>
      <c r="R14" s="9"/>
      <c r="S14" s="12">
        <f>VLOOKUP(O14, '[1]لیست محصولات 1402'!B:F,5,0)</f>
        <v>750</v>
      </c>
      <c r="T14" s="14">
        <f>VLOOKUP(O14, '[1]لیست محصولات 1402'!B:G,6,0)</f>
        <v>8200000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8200000</v>
      </c>
      <c r="Y14" s="17"/>
      <c r="Z14" s="14">
        <f t="shared" si="4"/>
        <v>8200000</v>
      </c>
      <c r="AA14" s="150"/>
      <c r="AB14" s="151"/>
      <c r="AC14" s="152"/>
      <c r="AD14" s="153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126"/>
      <c r="H15" s="142"/>
      <c r="I15" s="126"/>
      <c r="J15" s="9"/>
      <c r="K15" s="11" t="str">
        <f t="shared" ca="1" si="0"/>
        <v/>
      </c>
      <c r="L15" s="124"/>
      <c r="M15" s="124"/>
      <c r="N15" s="124"/>
      <c r="O15" s="9">
        <v>5511.11</v>
      </c>
      <c r="P15" s="9">
        <v>1</v>
      </c>
      <c r="Q15" s="69" t="str">
        <f>VLOOKUP(O15, '[1]لیست محصولات 1402'!B:C,2,0)</f>
        <v>هامبلا(رست دمی) | Hambella( Filter Roast)</v>
      </c>
      <c r="R15" s="9"/>
      <c r="S15" s="12">
        <f>VLOOKUP(O15, '[1]لیست محصولات 1402'!B:F,5,0)</f>
        <v>150</v>
      </c>
      <c r="T15" s="14">
        <f>VLOOKUP(O15, '[1]لیست محصولات 1402'!B:G,6,0)</f>
        <v>2500000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2500000</v>
      </c>
      <c r="Y15" s="17"/>
      <c r="Z15" s="14">
        <f t="shared" si="4"/>
        <v>2500000</v>
      </c>
      <c r="AA15" s="134"/>
      <c r="AB15" s="132"/>
      <c r="AC15" s="130"/>
      <c r="AD15" s="128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9">
        <v>10</v>
      </c>
      <c r="H16" s="10">
        <v>52284447402</v>
      </c>
      <c r="I16" s="9" t="s">
        <v>730</v>
      </c>
      <c r="J16" s="9"/>
      <c r="K16" s="11" t="str">
        <f t="shared" ca="1" si="0"/>
        <v/>
      </c>
      <c r="L16" s="12" t="s">
        <v>766</v>
      </c>
      <c r="M16" s="12" t="s">
        <v>767</v>
      </c>
      <c r="N16" s="12"/>
      <c r="O16" s="9">
        <v>5519.2</v>
      </c>
      <c r="P16" s="9">
        <v>1</v>
      </c>
      <c r="Q16" s="13" t="str">
        <f>VLOOKUP(O16, '[1]لیست محصولات 1402'!B:C,2,0)</f>
        <v>سرادو میناس | Brazil Cerrado de Minas</v>
      </c>
      <c r="R16" s="9"/>
      <c r="S16" s="12">
        <f>VLOOKUP(O16, '[1]لیست محصولات 1402'!B:F,5,0)</f>
        <v>750</v>
      </c>
      <c r="T16" s="14">
        <f>VLOOKUP(O16, '[1]لیست محصولات 1402'!B:G,6,0)</f>
        <v>8050000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8050000</v>
      </c>
      <c r="Y16" s="17"/>
      <c r="Z16" s="14">
        <f t="shared" si="4"/>
        <v>8050000</v>
      </c>
      <c r="AA16" s="18" t="s">
        <v>85</v>
      </c>
      <c r="AB16" s="13" t="s">
        <v>768</v>
      </c>
      <c r="AC16" s="19" t="s">
        <v>769</v>
      </c>
      <c r="AD16" s="20" t="s">
        <v>94</v>
      </c>
      <c r="AE16" s="19"/>
      <c r="AF16" s="21"/>
      <c r="AG16" s="22" t="str">
        <f t="shared" si="5"/>
        <v>TRUE</v>
      </c>
      <c r="AH16" s="23" t="str">
        <f t="shared" si="6"/>
        <v>تهران م. باهنر(نیاوران)، ابتدای خ. پاسداران، خ. فرهنگسرا، خ. روحانی، خیابان شکوفه پلاک ۶ برج نیاوران طبقه ی ۷ واحد ۲۸ قدیمی  - پوریا قدیمی 09128387244</v>
      </c>
    </row>
    <row r="17" spans="1:34" ht="22.2" customHeight="1">
      <c r="A17" s="7"/>
      <c r="B17" s="7"/>
      <c r="C17" s="7"/>
      <c r="D17" s="7"/>
      <c r="E17" s="7"/>
      <c r="F17" s="8"/>
      <c r="G17" s="9">
        <v>11</v>
      </c>
      <c r="H17" s="10">
        <v>52287197702</v>
      </c>
      <c r="I17" s="9" t="s">
        <v>730</v>
      </c>
      <c r="J17" s="9"/>
      <c r="K17" s="11" t="str">
        <f t="shared" ca="1" si="0"/>
        <v/>
      </c>
      <c r="L17" s="12" t="s">
        <v>770</v>
      </c>
      <c r="M17" s="12" t="s">
        <v>771</v>
      </c>
      <c r="N17" s="12"/>
      <c r="O17" s="9">
        <v>5519.3</v>
      </c>
      <c r="P17" s="9">
        <v>1</v>
      </c>
      <c r="Q17" s="13" t="str">
        <f>VLOOKUP(O17, '[1]لیست محصولات 1402'!B:C,2,0)</f>
        <v>سرادو میناس | Brazil Cerrado de Minas</v>
      </c>
      <c r="R17" s="9"/>
      <c r="S17" s="12">
        <f>VLOOKUP(O17, '[1]لیست محصولات 1402'!B:F,5,0)</f>
        <v>4000</v>
      </c>
      <c r="T17" s="14">
        <f>VLOOKUP(O17, '[1]لیست محصولات 1402'!B:G,6,0)</f>
        <v>40800000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40800000</v>
      </c>
      <c r="Y17" s="17"/>
      <c r="Z17" s="14">
        <f t="shared" si="4"/>
        <v>40800000</v>
      </c>
      <c r="AA17" s="18" t="s">
        <v>85</v>
      </c>
      <c r="AB17" s="13" t="s">
        <v>772</v>
      </c>
      <c r="AC17" s="19" t="s">
        <v>773</v>
      </c>
      <c r="AD17" s="20"/>
      <c r="AE17" s="19"/>
      <c r="AF17" s="21"/>
      <c r="AG17" s="22" t="str">
        <f t="shared" si="5"/>
        <v>TRUE</v>
      </c>
      <c r="AH17" s="23" t="str">
        <f t="shared" si="6"/>
        <v>تهران خ نیاوران ، خ مقدسی ، خیابان محمود احمدی زمانی ، پلاک ۴ واحد ۱۰۰۲  - یاسمن مطهری اصل 09121081921</v>
      </c>
    </row>
    <row r="18" spans="1:34" ht="22.2" customHeight="1">
      <c r="A18" s="7"/>
      <c r="B18" s="7"/>
      <c r="C18" s="7"/>
      <c r="D18" s="7"/>
      <c r="E18" s="7"/>
      <c r="F18" s="8"/>
      <c r="G18" s="125">
        <v>12</v>
      </c>
      <c r="H18" s="141">
        <v>52298525902</v>
      </c>
      <c r="I18" s="125" t="s">
        <v>774</v>
      </c>
      <c r="J18" s="9"/>
      <c r="K18" s="11" t="str">
        <f t="shared" ca="1" si="0"/>
        <v/>
      </c>
      <c r="L18" s="123" t="s">
        <v>602</v>
      </c>
      <c r="M18" s="123" t="s">
        <v>775</v>
      </c>
      <c r="N18" s="123" t="s">
        <v>776</v>
      </c>
      <c r="O18" s="9">
        <v>5501.3</v>
      </c>
      <c r="P18" s="9">
        <v>1</v>
      </c>
      <c r="Q18" s="13" t="str">
        <f>VLOOKUP(O18, '[1]لیست محصولات 1402'!B:C,2,0)</f>
        <v>ورتکس | Vortex</v>
      </c>
      <c r="R18" s="9"/>
      <c r="S18" s="12">
        <f>VLOOKUP(O18, '[1]لیست محصولات 1402'!B:F,5,0)</f>
        <v>4000</v>
      </c>
      <c r="T18" s="14">
        <f>VLOOKUP(O18, '[1]لیست محصولات 1402'!B:G,6,0)</f>
        <v>41600000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41600000</v>
      </c>
      <c r="Y18" s="17"/>
      <c r="Z18" s="14">
        <f t="shared" si="4"/>
        <v>41600000</v>
      </c>
      <c r="AA18" s="133" t="s">
        <v>337</v>
      </c>
      <c r="AB18" s="131" t="s">
        <v>777</v>
      </c>
      <c r="AC18" s="129" t="s">
        <v>778</v>
      </c>
      <c r="AD18" s="127"/>
      <c r="AE18" s="19"/>
      <c r="AF18" s="21"/>
      <c r="AG18" s="22" t="str">
        <f t="shared" si="5"/>
        <v>TRUE</v>
      </c>
      <c r="AH18" s="23" t="str">
        <f t="shared" si="6"/>
        <v>کرمان شهربابک - خیابان حقانی روبروی مدرسه عدالت کافه برزیل - سعید عباسی نسب 09198157580</v>
      </c>
    </row>
    <row r="19" spans="1:34" ht="22.2" customHeight="1">
      <c r="A19" s="7"/>
      <c r="B19" s="7"/>
      <c r="C19" s="7"/>
      <c r="D19" s="7"/>
      <c r="E19" s="7"/>
      <c r="F19" s="8"/>
      <c r="G19" s="126"/>
      <c r="H19" s="142"/>
      <c r="I19" s="126"/>
      <c r="J19" s="9"/>
      <c r="K19" s="11" t="str">
        <f t="shared" ca="1" si="0"/>
        <v/>
      </c>
      <c r="L19" s="124"/>
      <c r="M19" s="124"/>
      <c r="N19" s="124"/>
      <c r="O19" s="9">
        <v>5521.3</v>
      </c>
      <c r="P19" s="9">
        <v>1</v>
      </c>
      <c r="Q19" s="13" t="str">
        <f>VLOOKUP(O19, '[1]لیست محصولات 1402'!B:C,2,0)</f>
        <v xml:space="preserve">Ethiopia Sidama |اتیوپی سیداما    </v>
      </c>
      <c r="R19" s="9"/>
      <c r="S19" s="12">
        <f>VLOOKUP(O19, '[1]لیست محصولات 1402'!B:F,5,0)</f>
        <v>4000</v>
      </c>
      <c r="T19" s="14">
        <f>VLOOKUP(O19, '[1]لیست محصولات 1402'!B:G,6,0)</f>
        <v>41200000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41200000</v>
      </c>
      <c r="Y19" s="17"/>
      <c r="Z19" s="14">
        <f t="shared" si="4"/>
        <v>41200000</v>
      </c>
      <c r="AA19" s="134"/>
      <c r="AB19" s="132"/>
      <c r="AC19" s="130"/>
      <c r="AD19" s="128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9">
        <v>13</v>
      </c>
      <c r="H20" s="10">
        <v>52300652602</v>
      </c>
      <c r="I20" s="9" t="s">
        <v>774</v>
      </c>
      <c r="J20" s="9"/>
      <c r="K20" s="11" t="str">
        <f t="shared" ca="1" si="0"/>
        <v/>
      </c>
      <c r="L20" s="12" t="s">
        <v>779</v>
      </c>
      <c r="M20" s="12" t="s">
        <v>348</v>
      </c>
      <c r="N20" s="12"/>
      <c r="O20" s="9">
        <v>5518.2</v>
      </c>
      <c r="P20" s="9">
        <v>1</v>
      </c>
      <c r="Q20" s="13" t="str">
        <f>VLOOKUP(O20, '[1]لیست محصولات 1402'!B:C,2,0)</f>
        <v>هوآنکایو | Peru Huancayo</v>
      </c>
      <c r="R20" s="9" t="s">
        <v>122</v>
      </c>
      <c r="S20" s="12">
        <f>VLOOKUP(O20, '[1]لیست محصولات 1402'!B:F,5,0)</f>
        <v>750</v>
      </c>
      <c r="T20" s="14">
        <f>VLOOKUP(O20, '[1]لیست محصولات 1402'!B:G,6,0)</f>
        <v>8300000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8300000</v>
      </c>
      <c r="Y20" s="17"/>
      <c r="Z20" s="14">
        <f t="shared" si="4"/>
        <v>8300000</v>
      </c>
      <c r="AA20" s="18" t="s">
        <v>85</v>
      </c>
      <c r="AB20" s="13" t="s">
        <v>781</v>
      </c>
      <c r="AC20" s="19" t="s">
        <v>780</v>
      </c>
      <c r="AD20" s="20" t="s">
        <v>94</v>
      </c>
      <c r="AE20" s="19"/>
      <c r="AF20" s="21"/>
      <c r="AG20" s="22" t="str">
        <f t="shared" si="5"/>
        <v>TRUE</v>
      </c>
      <c r="AH20" s="23" t="str">
        <f t="shared" si="6"/>
        <v>تهران شهرک غرب خ ایران زمین بیمارستان بهمن. تحویل نگهبانی شود. فاطمه اعتمادی موبایل 09363393666  - حسام الدین ادریسی پور 09371108439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125">
        <v>14</v>
      </c>
      <c r="H21" s="141">
        <v>52302583702</v>
      </c>
      <c r="I21" s="125" t="s">
        <v>774</v>
      </c>
      <c r="J21" s="9"/>
      <c r="K21" s="11" t="str">
        <f t="shared" ca="1" si="0"/>
        <v/>
      </c>
      <c r="L21" s="123" t="s">
        <v>783</v>
      </c>
      <c r="M21" s="123" t="s">
        <v>782</v>
      </c>
      <c r="N21" s="123"/>
      <c r="O21" s="9">
        <v>5511.11</v>
      </c>
      <c r="P21" s="9">
        <v>1</v>
      </c>
      <c r="Q21" s="69" t="str">
        <f>VLOOKUP(O21, '[1]لیست محصولات 1402'!B:C,2,0)</f>
        <v>هامبلا(رست دمی) | Hambella( Filter Roast)</v>
      </c>
      <c r="R21" s="9"/>
      <c r="S21" s="12">
        <f>VLOOKUP(O21, '[1]لیست محصولات 1402'!B:F,5,0)</f>
        <v>150</v>
      </c>
      <c r="T21" s="14">
        <f>VLOOKUP(O21, '[1]لیست محصولات 1402'!B:G,6,0)</f>
        <v>2500000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2500000</v>
      </c>
      <c r="Y21" s="17"/>
      <c r="Z21" s="14">
        <f t="shared" si="4"/>
        <v>2500000</v>
      </c>
      <c r="AA21" s="133" t="s">
        <v>85</v>
      </c>
      <c r="AB21" s="131" t="s">
        <v>784</v>
      </c>
      <c r="AC21" s="129" t="s">
        <v>785</v>
      </c>
      <c r="AD21" s="127" t="s">
        <v>94</v>
      </c>
      <c r="AE21" s="19"/>
      <c r="AF21" s="21"/>
      <c r="AG21" s="22" t="str">
        <f t="shared" si="5"/>
        <v>TRUE</v>
      </c>
      <c r="AH21" s="23" t="str">
        <f t="shared" si="6"/>
        <v>تهران گیشا، ابتدای خیابان ۳۵، جنب فروشگاه هفت، پلاک ۳۴۶، واحد ۳  - بهراد تقوی 09013335521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126"/>
      <c r="H22" s="142"/>
      <c r="I22" s="126"/>
      <c r="J22" s="9"/>
      <c r="K22" s="11" t="str">
        <f t="shared" ca="1" si="0"/>
        <v/>
      </c>
      <c r="L22" s="124"/>
      <c r="M22" s="124"/>
      <c r="N22" s="124"/>
      <c r="O22" s="9">
        <v>5511.1</v>
      </c>
      <c r="P22" s="9">
        <v>1</v>
      </c>
      <c r="Q22" s="13" t="str">
        <f>VLOOKUP(O22, '[1]لیست محصولات 1402'!B:C,2,0)</f>
        <v>هامبلا | Hambella</v>
      </c>
      <c r="R22" s="9"/>
      <c r="S22" s="12">
        <f>VLOOKUP(O22, '[1]لیست محصولات 1402'!B:F,5,0)</f>
        <v>150</v>
      </c>
      <c r="T22" s="14">
        <f>VLOOKUP(O22, '[1]لیست محصولات 1402'!B:G,6,0)</f>
        <v>2500000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2500000</v>
      </c>
      <c r="Y22" s="17"/>
      <c r="Z22" s="14">
        <f t="shared" si="4"/>
        <v>2500000</v>
      </c>
      <c r="AA22" s="134"/>
      <c r="AB22" s="132"/>
      <c r="AC22" s="130"/>
      <c r="AD22" s="128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9">
        <v>15</v>
      </c>
      <c r="H23" s="10">
        <v>52303856202</v>
      </c>
      <c r="I23" s="9" t="s">
        <v>774</v>
      </c>
      <c r="J23" s="9"/>
      <c r="K23" s="11" t="str">
        <f t="shared" ca="1" si="0"/>
        <v/>
      </c>
      <c r="L23" s="12" t="s">
        <v>786</v>
      </c>
      <c r="M23" s="12" t="s">
        <v>115</v>
      </c>
      <c r="N23" s="12"/>
      <c r="O23" s="9">
        <v>5501.2</v>
      </c>
      <c r="P23" s="9">
        <v>1</v>
      </c>
      <c r="Q23" s="13" t="str">
        <f>VLOOKUP(O23, '[1]لیست محصولات 1402'!B:C,2,0)</f>
        <v>ورتکس | Vortex</v>
      </c>
      <c r="R23" s="9"/>
      <c r="S23" s="12">
        <f>VLOOKUP(O23, '[1]لیست محصولات 1402'!B:F,5,0)</f>
        <v>750</v>
      </c>
      <c r="T23" s="14">
        <f>VLOOKUP(O23, '[1]لیست محصولات 1402'!B:G,6,0)</f>
        <v>8200000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8200000</v>
      </c>
      <c r="Y23" s="17"/>
      <c r="Z23" s="14">
        <f t="shared" si="4"/>
        <v>8200000</v>
      </c>
      <c r="AA23" s="18" t="s">
        <v>85</v>
      </c>
      <c r="AB23" s="13" t="s">
        <v>787</v>
      </c>
      <c r="AC23" s="19" t="s">
        <v>788</v>
      </c>
      <c r="AD23" s="20" t="s">
        <v>94</v>
      </c>
      <c r="AE23" s="19"/>
      <c r="AF23" s="21"/>
      <c r="AG23" s="22" t="str">
        <f t="shared" si="5"/>
        <v>TRUE</v>
      </c>
      <c r="AH23" s="23" t="str">
        <f t="shared" si="6"/>
        <v>تهران امیر آباد، خیابان کارگر شمالی، کوچه هفدهم (نادر ابراهیمی) پلاک ۱۴۰  - هومن احمدی 09395509091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>
        <v>16</v>
      </c>
      <c r="H24" s="10">
        <v>52311504802</v>
      </c>
      <c r="I24" s="9" t="s">
        <v>774</v>
      </c>
      <c r="J24" s="9"/>
      <c r="K24" s="11" t="str">
        <f t="shared" ca="1" si="0"/>
        <v/>
      </c>
      <c r="L24" s="12" t="s">
        <v>482</v>
      </c>
      <c r="M24" s="12" t="s">
        <v>483</v>
      </c>
      <c r="N24" s="12" t="s">
        <v>484</v>
      </c>
      <c r="O24" s="9">
        <v>5501.3</v>
      </c>
      <c r="P24" s="9">
        <v>1</v>
      </c>
      <c r="Q24" s="13" t="str">
        <f>VLOOKUP(O24, '[1]لیست محصولات 1402'!B:C,2,0)</f>
        <v>ورتکس | Vortex</v>
      </c>
      <c r="R24" s="9"/>
      <c r="S24" s="12">
        <f>VLOOKUP(O24, '[1]لیست محصولات 1402'!B:F,5,0)</f>
        <v>4000</v>
      </c>
      <c r="T24" s="14">
        <f>VLOOKUP(O24, '[1]لیست محصولات 1402'!B:G,6,0)</f>
        <v>41600000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41600000</v>
      </c>
      <c r="Y24" s="17"/>
      <c r="Z24" s="14">
        <f t="shared" si="4"/>
        <v>41600000</v>
      </c>
      <c r="AA24" s="18" t="s">
        <v>120</v>
      </c>
      <c r="AB24" s="13" t="s">
        <v>789</v>
      </c>
      <c r="AC24" s="19" t="s">
        <v>485</v>
      </c>
      <c r="AD24" s="20"/>
      <c r="AE24" s="19"/>
      <c r="AF24" s="21"/>
      <c r="AG24" s="22" t="str">
        <f t="shared" si="5"/>
        <v>TRUE</v>
      </c>
      <c r="AH24" s="23" t="str">
        <f t="shared" si="6"/>
        <v>البرز کرج - مهرشهر کمربندی گلستان بین اول و دوم شرقی ساختمان tbc کافه شیدوش - شیدوش نظری 09363536836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9">
        <v>17</v>
      </c>
      <c r="H25" s="10">
        <v>52314792002</v>
      </c>
      <c r="I25" s="9" t="s">
        <v>774</v>
      </c>
      <c r="J25" s="9"/>
      <c r="K25" s="11" t="str">
        <f t="shared" ca="1" si="0"/>
        <v/>
      </c>
      <c r="L25" s="12" t="s">
        <v>790</v>
      </c>
      <c r="M25" s="12" t="s">
        <v>791</v>
      </c>
      <c r="N25" s="12"/>
      <c r="O25" s="9">
        <v>5518.3</v>
      </c>
      <c r="P25" s="9">
        <v>1</v>
      </c>
      <c r="Q25" s="13" t="str">
        <f>VLOOKUP(O25, '[1]لیست محصولات 1402'!B:C,2,0)</f>
        <v>هوآنکایو | Peru Huancayo</v>
      </c>
      <c r="R25" s="9"/>
      <c r="S25" s="12">
        <f>VLOOKUP(O25, '[1]لیست محصولات 1402'!B:F,5,0)</f>
        <v>4000</v>
      </c>
      <c r="T25" s="14">
        <f>VLOOKUP(O25, '[1]لیست محصولات 1402'!B:G,6,0)</f>
        <v>42000000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42000000</v>
      </c>
      <c r="Y25" s="17"/>
      <c r="Z25" s="14">
        <f t="shared" si="4"/>
        <v>42000000</v>
      </c>
      <c r="AA25" s="18" t="s">
        <v>645</v>
      </c>
      <c r="AB25" s="13" t="s">
        <v>792</v>
      </c>
      <c r="AC25" s="19" t="s">
        <v>793</v>
      </c>
      <c r="AD25" s="20"/>
      <c r="AE25" s="19"/>
      <c r="AF25" s="21"/>
      <c r="AG25" s="22" t="str">
        <f t="shared" si="5"/>
        <v>TRUE</v>
      </c>
      <c r="AH25" s="23" t="str">
        <f t="shared" si="6"/>
        <v>خراسان شمالی بجنورد - میرزارضای کرمانی ۲۹ پلاک ۲۰ طبقه ۳  - ایمان نایبی 09155112264</v>
      </c>
    </row>
    <row r="26" spans="1:34" ht="22.2" customHeight="1">
      <c r="A26" s="7"/>
      <c r="B26" s="7"/>
      <c r="C26" s="7"/>
      <c r="D26" s="7"/>
      <c r="E26" s="7"/>
      <c r="F26" s="8"/>
      <c r="G26" s="9">
        <v>18</v>
      </c>
      <c r="H26" s="10">
        <v>52318454502</v>
      </c>
      <c r="I26" s="9" t="s">
        <v>794</v>
      </c>
      <c r="J26" s="9"/>
      <c r="K26" s="11" t="str">
        <f t="shared" ca="1" si="0"/>
        <v/>
      </c>
      <c r="L26" s="12" t="s">
        <v>795</v>
      </c>
      <c r="M26" s="12" t="s">
        <v>796</v>
      </c>
      <c r="N26" s="12"/>
      <c r="O26" s="9">
        <v>5511.22</v>
      </c>
      <c r="P26" s="9">
        <v>1</v>
      </c>
      <c r="Q26" s="69" t="str">
        <f>VLOOKUP(O26, '[1]لیست محصولات 1402'!B:C,2,0)</f>
        <v>هامبلا(رست دمی) | Hambella( Filter Roast)</v>
      </c>
      <c r="R26" s="9"/>
      <c r="S26" s="12">
        <f>VLOOKUP(O26, '[1]لیست محصولات 1402'!B:F,5,0)</f>
        <v>750</v>
      </c>
      <c r="T26" s="14">
        <f>VLOOKUP(O26, '[1]لیست محصولات 1402'!B:G,6,0)</f>
        <v>11850000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11850000</v>
      </c>
      <c r="Y26" s="17"/>
      <c r="Z26" s="14">
        <f t="shared" si="4"/>
        <v>11850000</v>
      </c>
      <c r="AA26" s="18" t="s">
        <v>120</v>
      </c>
      <c r="AB26" s="13" t="s">
        <v>797</v>
      </c>
      <c r="AC26" s="19" t="s">
        <v>798</v>
      </c>
      <c r="AD26" s="20"/>
      <c r="AE26" s="70" t="s">
        <v>799</v>
      </c>
      <c r="AF26" s="21"/>
      <c r="AG26" s="22" t="str">
        <f t="shared" si="5"/>
        <v>TRUE</v>
      </c>
      <c r="AH26" s="23" t="str">
        <f t="shared" si="6"/>
        <v>البرز کرج - خیابان کسری - خیابان شهید بهشتی - میدان گلها - کوچه نسیم - ساختمان نسیم - طبقه 5 - واحد 11  - محمدمهدی علیا 09307770110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9">
        <v>19</v>
      </c>
      <c r="H27" s="10">
        <v>52318544302</v>
      </c>
      <c r="I27" s="9" t="s">
        <v>794</v>
      </c>
      <c r="J27" s="9"/>
      <c r="K27" s="11" t="str">
        <f t="shared" ca="1" si="0"/>
        <v/>
      </c>
      <c r="L27" s="12" t="s">
        <v>800</v>
      </c>
      <c r="M27" s="12" t="s">
        <v>801</v>
      </c>
      <c r="N27" s="12" t="s">
        <v>802</v>
      </c>
      <c r="O27" s="9">
        <v>5501.3</v>
      </c>
      <c r="P27" s="9">
        <v>2</v>
      </c>
      <c r="Q27" s="13" t="str">
        <f>VLOOKUP(O27, '[1]لیست محصولات 1402'!B:C,2,0)</f>
        <v>ورتکس | Vortex</v>
      </c>
      <c r="R27" s="9"/>
      <c r="S27" s="12">
        <f>VLOOKUP(O27, '[1]لیست محصولات 1402'!B:F,5,0)</f>
        <v>4000</v>
      </c>
      <c r="T27" s="14">
        <f>VLOOKUP(O27, '[1]لیست محصولات 1402'!B:G,6,0)</f>
        <v>41600000</v>
      </c>
      <c r="U27" s="15"/>
      <c r="V27" s="16">
        <f t="shared" si="1"/>
        <v>0</v>
      </c>
      <c r="W27" s="12">
        <f t="shared" si="2"/>
        <v>2</v>
      </c>
      <c r="X27" s="14">
        <f t="shared" si="3"/>
        <v>83200000</v>
      </c>
      <c r="Y27" s="17"/>
      <c r="Z27" s="14">
        <f t="shared" si="4"/>
        <v>83200000</v>
      </c>
      <c r="AA27" s="18" t="s">
        <v>85</v>
      </c>
      <c r="AB27" s="13" t="s">
        <v>803</v>
      </c>
      <c r="AC27" s="19" t="s">
        <v>804</v>
      </c>
      <c r="AD27" s="20"/>
      <c r="AE27" s="19"/>
      <c r="AF27" s="21"/>
      <c r="AG27" s="22" t="str">
        <f t="shared" si="5"/>
        <v>TRUE</v>
      </c>
      <c r="AH27" s="23" t="str">
        <f t="shared" si="6"/>
        <v>تهران سعادت اباد-بلوار دریا-روبه روی صراف های جنوب-بین رامشه و گلها- جنب داروخانه پلاک ۵۸ واحد منفی ۲ دُن کلاب سعادت اباد - غزاله پیشدادیان 09128494622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>
        <v>20</v>
      </c>
      <c r="H28" s="10">
        <v>52320442002</v>
      </c>
      <c r="I28" s="9" t="s">
        <v>794</v>
      </c>
      <c r="J28" s="9"/>
      <c r="K28" s="11" t="str">
        <f t="shared" ca="1" si="0"/>
        <v/>
      </c>
      <c r="L28" s="12" t="s">
        <v>126</v>
      </c>
      <c r="M28" s="12" t="s">
        <v>805</v>
      </c>
      <c r="N28" s="12"/>
      <c r="O28" s="9">
        <v>5518.2</v>
      </c>
      <c r="P28" s="9">
        <v>1</v>
      </c>
      <c r="Q28" s="13" t="str">
        <f>VLOOKUP(O28, '[1]لیست محصولات 1402'!B:C,2,0)</f>
        <v>هوآنکایو | Peru Huancayo</v>
      </c>
      <c r="R28" s="9"/>
      <c r="S28" s="12">
        <f>VLOOKUP(O28, '[1]لیست محصولات 1402'!B:F,5,0)</f>
        <v>750</v>
      </c>
      <c r="T28" s="14">
        <f>VLOOKUP(O28, '[1]لیست محصولات 1402'!B:G,6,0)</f>
        <v>8300000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8300000</v>
      </c>
      <c r="Y28" s="17"/>
      <c r="Z28" s="14">
        <f t="shared" si="4"/>
        <v>8300000</v>
      </c>
      <c r="AA28" s="18" t="s">
        <v>266</v>
      </c>
      <c r="AB28" s="13" t="s">
        <v>806</v>
      </c>
      <c r="AC28" s="19" t="s">
        <v>807</v>
      </c>
      <c r="AD28" s="20"/>
      <c r="AE28" s="70" t="s">
        <v>808</v>
      </c>
      <c r="AF28" s="21"/>
      <c r="AG28" s="22" t="str">
        <f t="shared" si="5"/>
        <v>TRUE</v>
      </c>
      <c r="AH28" s="23" t="str">
        <f t="shared" si="6"/>
        <v>اصفهان مبارکه - بلوار نیکبخت بانک ملت بلوار نیکبخت مبارکه  - مهدی رحیمی 09131379306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135">
        <v>21</v>
      </c>
      <c r="H29" s="143"/>
      <c r="I29" s="135" t="s">
        <v>794</v>
      </c>
      <c r="J29" s="9"/>
      <c r="K29" s="11" t="str">
        <f t="shared" ca="1" si="0"/>
        <v/>
      </c>
      <c r="L29" s="123"/>
      <c r="M29" s="123" t="s">
        <v>390</v>
      </c>
      <c r="N29" s="123" t="s">
        <v>809</v>
      </c>
      <c r="O29" s="9">
        <v>5518.3</v>
      </c>
      <c r="P29" s="9">
        <v>6</v>
      </c>
      <c r="Q29" s="13" t="str">
        <f>VLOOKUP(O29, '[1]لیست محصولات 1402'!B:C,2,0)</f>
        <v>هوآنکایو | Peru Huancayo</v>
      </c>
      <c r="R29" s="9"/>
      <c r="S29" s="12">
        <f>VLOOKUP(O29, '[1]لیست محصولات 1402'!B:F,5,0)</f>
        <v>4000</v>
      </c>
      <c r="T29" s="14">
        <f>VLOOKUP(O29, '[1]لیست محصولات 1402'!B:G,6,0)</f>
        <v>42000000</v>
      </c>
      <c r="U29" s="15"/>
      <c r="V29" s="16">
        <f t="shared" si="1"/>
        <v>0</v>
      </c>
      <c r="W29" s="12">
        <f t="shared" si="2"/>
        <v>6</v>
      </c>
      <c r="X29" s="14">
        <f t="shared" si="3"/>
        <v>252000000</v>
      </c>
      <c r="Y29" s="17"/>
      <c r="Z29" s="14">
        <f t="shared" si="4"/>
        <v>252000000</v>
      </c>
      <c r="AA29" s="133" t="s">
        <v>85</v>
      </c>
      <c r="AB29" s="131" t="s">
        <v>810</v>
      </c>
      <c r="AC29" s="129" t="s">
        <v>811</v>
      </c>
      <c r="AD29" s="127"/>
      <c r="AE29" s="19"/>
      <c r="AF29" s="21"/>
      <c r="AG29" s="22" t="str">
        <f t="shared" si="5"/>
        <v>TRUE</v>
      </c>
      <c r="AH29" s="23" t="str">
        <f t="shared" si="6"/>
        <v>تهران خیابان نوفل لوشاتو - کوچه لولاگر  کافه بوتیک هتل حنا -  مالیان 09371071711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136"/>
      <c r="H30" s="144"/>
      <c r="I30" s="136"/>
      <c r="J30" s="9"/>
      <c r="K30" s="11" t="str">
        <f t="shared" ca="1" si="0"/>
        <v/>
      </c>
      <c r="L30" s="124"/>
      <c r="M30" s="124"/>
      <c r="N30" s="124"/>
      <c r="O30" s="9">
        <v>5511.11</v>
      </c>
      <c r="P30" s="9">
        <v>4</v>
      </c>
      <c r="Q30" s="69" t="str">
        <f>VLOOKUP(O30, '[1]لیست محصولات 1402'!B:C,2,0)</f>
        <v>هامبلا(رست دمی) | Hambella( Filter Roast)</v>
      </c>
      <c r="R30" s="9"/>
      <c r="S30" s="12">
        <f>VLOOKUP(O30, '[1]لیست محصولات 1402'!B:F,5,0)</f>
        <v>150</v>
      </c>
      <c r="T30" s="14">
        <f>VLOOKUP(O30, '[1]لیست محصولات 1402'!B:G,6,0)</f>
        <v>2500000</v>
      </c>
      <c r="U30" s="15"/>
      <c r="V30" s="16">
        <f t="shared" si="1"/>
        <v>0</v>
      </c>
      <c r="W30" s="12">
        <f t="shared" si="2"/>
        <v>4</v>
      </c>
      <c r="X30" s="14">
        <f t="shared" si="3"/>
        <v>10000000</v>
      </c>
      <c r="Y30" s="17"/>
      <c r="Z30" s="14">
        <f t="shared" si="4"/>
        <v>10000000</v>
      </c>
      <c r="AA30" s="134"/>
      <c r="AB30" s="132"/>
      <c r="AC30" s="130"/>
      <c r="AD30" s="128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35">
        <v>22</v>
      </c>
      <c r="H31" s="143"/>
      <c r="I31" s="135" t="s">
        <v>794</v>
      </c>
      <c r="J31" s="9"/>
      <c r="K31" s="11" t="str">
        <f t="shared" ca="1" si="0"/>
        <v/>
      </c>
      <c r="L31" s="123" t="s">
        <v>207</v>
      </c>
      <c r="M31" s="123" t="s">
        <v>208</v>
      </c>
      <c r="N31" s="123" t="s">
        <v>209</v>
      </c>
      <c r="O31" s="9">
        <v>5501.3</v>
      </c>
      <c r="P31" s="9">
        <v>10</v>
      </c>
      <c r="Q31" s="13" t="str">
        <f>VLOOKUP(O31, '[1]لیست محصولات 1402'!B:C,2,0)</f>
        <v>ورتکس | Vortex</v>
      </c>
      <c r="R31" s="9"/>
      <c r="S31" s="12">
        <f>VLOOKUP(O31, '[1]لیست محصولات 1402'!B:F,5,0)</f>
        <v>4000</v>
      </c>
      <c r="T31" s="14">
        <f>VLOOKUP(O31, '[1]لیست محصولات 1402'!B:G,6,0)</f>
        <v>41600000</v>
      </c>
      <c r="U31" s="15"/>
      <c r="V31" s="16">
        <f t="shared" si="1"/>
        <v>0</v>
      </c>
      <c r="W31" s="12">
        <f t="shared" si="2"/>
        <v>10</v>
      </c>
      <c r="X31" s="14">
        <f t="shared" si="3"/>
        <v>416000000</v>
      </c>
      <c r="Y31" s="17"/>
      <c r="Z31" s="14">
        <f t="shared" si="4"/>
        <v>416000000</v>
      </c>
      <c r="AA31" s="133" t="s">
        <v>337</v>
      </c>
      <c r="AB31" s="131" t="s">
        <v>211</v>
      </c>
      <c r="AC31" s="129" t="s">
        <v>210</v>
      </c>
      <c r="AD31" s="127"/>
      <c r="AE31" s="121" t="s">
        <v>812</v>
      </c>
      <c r="AF31" s="21"/>
      <c r="AG31" s="22" t="str">
        <f t="shared" si="5"/>
        <v>TRUE</v>
      </c>
      <c r="AH31" s="23" t="str">
        <f t="shared" si="6"/>
        <v>کرمان بلوار جمهوري اسلامي همتي فر نبش كوچه شماره يك کافه دارسین - عبدالرضا ملک قاسمی 09133423604</v>
      </c>
    </row>
    <row r="32" spans="1:34" ht="22.2" customHeight="1">
      <c r="A32" s="7"/>
      <c r="B32" s="7"/>
      <c r="C32" s="7"/>
      <c r="D32" s="7"/>
      <c r="E32" s="7"/>
      <c r="F32" s="8"/>
      <c r="G32" s="154"/>
      <c r="H32" s="155"/>
      <c r="I32" s="154"/>
      <c r="J32" s="9"/>
      <c r="K32" s="11" t="str">
        <f t="shared" ca="1" si="0"/>
        <v/>
      </c>
      <c r="L32" s="149"/>
      <c r="M32" s="149"/>
      <c r="N32" s="149"/>
      <c r="O32" s="9">
        <v>5511.22</v>
      </c>
      <c r="P32" s="9">
        <v>1</v>
      </c>
      <c r="Q32" s="69" t="str">
        <f>VLOOKUP(O32, '[1]لیست محصولات 1402'!B:C,2,0)</f>
        <v>هامبلا(رست دمی) | Hambella( Filter Roast)</v>
      </c>
      <c r="R32" s="9"/>
      <c r="S32" s="12">
        <f>VLOOKUP(O32, '[1]لیست محصولات 1402'!B:F,5,0)</f>
        <v>750</v>
      </c>
      <c r="T32" s="14">
        <f>VLOOKUP(O32, '[1]لیست محصولات 1402'!B:G,6,0)</f>
        <v>11850000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11850000</v>
      </c>
      <c r="Y32" s="17"/>
      <c r="Z32" s="14">
        <f t="shared" si="4"/>
        <v>11850000</v>
      </c>
      <c r="AA32" s="150"/>
      <c r="AB32" s="151"/>
      <c r="AC32" s="152"/>
      <c r="AD32" s="153"/>
      <c r="AE32" s="178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136"/>
      <c r="H33" s="144"/>
      <c r="I33" s="136"/>
      <c r="J33" s="9"/>
      <c r="K33" s="11" t="str">
        <f t="shared" ca="1" si="0"/>
        <v/>
      </c>
      <c r="L33" s="124"/>
      <c r="M33" s="124"/>
      <c r="N33" s="124"/>
      <c r="O33" s="9">
        <v>5521.2</v>
      </c>
      <c r="P33" s="9">
        <v>3</v>
      </c>
      <c r="Q33" s="13" t="str">
        <f>VLOOKUP(O33, '[1]لیست محصولات 1402'!B:C,2,0)</f>
        <v xml:space="preserve">Ethiopia Sidama |اتیوپی سیداما    </v>
      </c>
      <c r="R33" s="9"/>
      <c r="S33" s="12">
        <f>VLOOKUP(O33, '[1]لیست محصولات 1402'!B:F,5,0)</f>
        <v>750</v>
      </c>
      <c r="T33" s="14">
        <f>VLOOKUP(O33, '[1]لیست محصولات 1402'!B:G,6,0)</f>
        <v>8150000</v>
      </c>
      <c r="U33" s="15"/>
      <c r="V33" s="16">
        <f t="shared" si="1"/>
        <v>0</v>
      </c>
      <c r="W33" s="12">
        <f t="shared" si="2"/>
        <v>3</v>
      </c>
      <c r="X33" s="14">
        <f t="shared" si="3"/>
        <v>24450000</v>
      </c>
      <c r="Y33" s="17"/>
      <c r="Z33" s="14">
        <f t="shared" si="4"/>
        <v>24450000</v>
      </c>
      <c r="AA33" s="134"/>
      <c r="AB33" s="132"/>
      <c r="AC33" s="130"/>
      <c r="AD33" s="128"/>
      <c r="AE33" s="122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125">
        <v>23</v>
      </c>
      <c r="H34" s="141">
        <v>52323850202</v>
      </c>
      <c r="I34" s="125" t="s">
        <v>794</v>
      </c>
      <c r="J34" s="9"/>
      <c r="K34" s="11" t="str">
        <f t="shared" ca="1" si="0"/>
        <v/>
      </c>
      <c r="L34" s="123" t="s">
        <v>766</v>
      </c>
      <c r="M34" s="123" t="s">
        <v>813</v>
      </c>
      <c r="N34" s="123" t="s">
        <v>814</v>
      </c>
      <c r="O34" s="9">
        <v>5501.2</v>
      </c>
      <c r="P34" s="9">
        <v>3</v>
      </c>
      <c r="Q34" s="13" t="str">
        <f>VLOOKUP(O34, '[1]لیست محصولات 1402'!B:C,2,0)</f>
        <v>ورتکس | Vortex</v>
      </c>
      <c r="R34" s="9"/>
      <c r="S34" s="12">
        <f>VLOOKUP(O34, '[1]لیست محصولات 1402'!B:F,5,0)</f>
        <v>750</v>
      </c>
      <c r="T34" s="14">
        <f>VLOOKUP(O34, '[1]لیست محصولات 1402'!B:G,6,0)</f>
        <v>8200000</v>
      </c>
      <c r="U34" s="15"/>
      <c r="V34" s="16">
        <f t="shared" si="1"/>
        <v>0</v>
      </c>
      <c r="W34" s="12">
        <f t="shared" si="2"/>
        <v>3</v>
      </c>
      <c r="X34" s="14">
        <f t="shared" si="3"/>
        <v>24600000</v>
      </c>
      <c r="Y34" s="17"/>
      <c r="Z34" s="14">
        <f t="shared" si="4"/>
        <v>24600000</v>
      </c>
      <c r="AA34" s="133" t="s">
        <v>579</v>
      </c>
      <c r="AB34" s="131" t="s">
        <v>815</v>
      </c>
      <c r="AC34" s="129" t="s">
        <v>816</v>
      </c>
      <c r="AD34" s="127"/>
      <c r="AE34" s="121" t="s">
        <v>559</v>
      </c>
      <c r="AF34" s="21"/>
      <c r="AG34" s="22" t="str">
        <f t="shared" si="5"/>
        <v>TRUE</v>
      </c>
      <c r="AH34" s="23" t="str">
        <f t="shared" si="6"/>
        <v>آذربایجان شرقی تبریز - ولیعصر فلکه همافر خیابان صادقیان نبش ۱۰ متری فرهنگیان کافه نورم - پوریا خاندار 09142430393</v>
      </c>
    </row>
    <row r="35" spans="1:34" ht="22.2" customHeight="1">
      <c r="A35" s="7"/>
      <c r="B35" s="7"/>
      <c r="C35" s="7"/>
      <c r="D35" s="7"/>
      <c r="E35" s="7"/>
      <c r="F35" s="8"/>
      <c r="G35" s="147"/>
      <c r="H35" s="148"/>
      <c r="I35" s="147"/>
      <c r="J35" s="9"/>
      <c r="K35" s="11" t="str">
        <f t="shared" ca="1" si="0"/>
        <v/>
      </c>
      <c r="L35" s="149"/>
      <c r="M35" s="149"/>
      <c r="N35" s="149"/>
      <c r="O35" s="9">
        <v>5518.2</v>
      </c>
      <c r="P35" s="9">
        <v>1</v>
      </c>
      <c r="Q35" s="13" t="str">
        <f>VLOOKUP(O35, '[1]لیست محصولات 1402'!B:C,2,0)</f>
        <v>هوآنکایو | Peru Huancayo</v>
      </c>
      <c r="R35" s="9"/>
      <c r="S35" s="12">
        <f>VLOOKUP(O35, '[1]لیست محصولات 1402'!B:F,5,0)</f>
        <v>750</v>
      </c>
      <c r="T35" s="14">
        <f>VLOOKUP(O35, '[1]لیست محصولات 1402'!B:G,6,0)</f>
        <v>8300000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8300000</v>
      </c>
      <c r="Y35" s="17"/>
      <c r="Z35" s="14">
        <f t="shared" si="4"/>
        <v>8300000</v>
      </c>
      <c r="AA35" s="150"/>
      <c r="AB35" s="151"/>
      <c r="AC35" s="152"/>
      <c r="AD35" s="153"/>
      <c r="AE35" s="178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126"/>
      <c r="H36" s="142"/>
      <c r="I36" s="126"/>
      <c r="J36" s="9"/>
      <c r="K36" s="11" t="str">
        <f t="shared" ca="1" si="0"/>
        <v/>
      </c>
      <c r="L36" s="124"/>
      <c r="M36" s="124"/>
      <c r="N36" s="124"/>
      <c r="O36" s="9">
        <v>5511.2</v>
      </c>
      <c r="P36" s="9">
        <v>1</v>
      </c>
      <c r="Q36" s="13" t="str">
        <f>VLOOKUP(O36, '[1]لیست محصولات 1402'!B:C,2,0)</f>
        <v>هامبلا | Hambella</v>
      </c>
      <c r="R36" s="9"/>
      <c r="S36" s="12">
        <f>VLOOKUP(O36, '[1]لیست محصولات 1402'!B:F,5,0)</f>
        <v>750</v>
      </c>
      <c r="T36" s="14">
        <f>VLOOKUP(O36, '[1]لیست محصولات 1402'!B:G,6,0)</f>
        <v>11850000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11850000</v>
      </c>
      <c r="Y36" s="17"/>
      <c r="Z36" s="14">
        <f t="shared" si="4"/>
        <v>11850000</v>
      </c>
      <c r="AA36" s="134"/>
      <c r="AB36" s="132"/>
      <c r="AC36" s="130"/>
      <c r="AD36" s="128"/>
      <c r="AE36" s="122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66">
        <v>24</v>
      </c>
      <c r="H37" s="67"/>
      <c r="I37" s="66" t="s">
        <v>794</v>
      </c>
      <c r="J37" s="9"/>
      <c r="K37" s="11" t="str">
        <f t="shared" ca="1" si="0"/>
        <v/>
      </c>
      <c r="L37" s="12" t="s">
        <v>158</v>
      </c>
      <c r="M37" s="12" t="s">
        <v>818</v>
      </c>
      <c r="N37" s="12" t="s">
        <v>817</v>
      </c>
      <c r="O37" s="9">
        <v>5518.2</v>
      </c>
      <c r="P37" s="9">
        <v>3</v>
      </c>
      <c r="Q37" s="13" t="str">
        <f>VLOOKUP(O37, '[1]لیست محصولات 1402'!B:C,2,0)</f>
        <v>هوآنکایو | Peru Huancayo</v>
      </c>
      <c r="R37" s="9"/>
      <c r="S37" s="12">
        <f>VLOOKUP(O37, '[1]لیست محصولات 1402'!B:F,5,0)</f>
        <v>750</v>
      </c>
      <c r="T37" s="14">
        <f>VLOOKUP(O37, '[1]لیست محصولات 1402'!B:G,6,0)</f>
        <v>8300000</v>
      </c>
      <c r="U37" s="15"/>
      <c r="V37" s="16">
        <f t="shared" si="1"/>
        <v>0</v>
      </c>
      <c r="W37" s="12">
        <f t="shared" si="2"/>
        <v>3</v>
      </c>
      <c r="X37" s="14">
        <f t="shared" si="3"/>
        <v>24900000</v>
      </c>
      <c r="Y37" s="17"/>
      <c r="Z37" s="14">
        <f t="shared" si="4"/>
        <v>24900000</v>
      </c>
      <c r="AA37" s="18" t="s">
        <v>85</v>
      </c>
      <c r="AB37" s="13" t="s">
        <v>820</v>
      </c>
      <c r="AC37" s="19" t="s">
        <v>819</v>
      </c>
      <c r="AD37" s="20"/>
      <c r="AE37" s="19"/>
      <c r="AF37" s="21"/>
      <c r="AG37" s="22" t="str">
        <f t="shared" si="5"/>
        <v>TRUE</v>
      </c>
      <c r="AH37" s="23" t="str">
        <f t="shared" si="6"/>
        <v>تهران کریم خان - خ سنائی - نبش کوچه نژادکی کافه جوی - عرفان نظامی 09122125497</v>
      </c>
    </row>
    <row r="38" spans="1:34" ht="22.2" customHeight="1">
      <c r="A38" s="7"/>
      <c r="B38" s="7"/>
      <c r="C38" s="7"/>
      <c r="D38" s="7"/>
      <c r="E38" s="7"/>
      <c r="F38" s="8"/>
      <c r="G38" s="135">
        <v>25</v>
      </c>
      <c r="H38" s="205"/>
      <c r="I38" s="135" t="s">
        <v>794</v>
      </c>
      <c r="J38" s="9"/>
      <c r="K38" s="11" t="str">
        <f t="shared" ca="1" si="0"/>
        <v/>
      </c>
      <c r="L38" s="123" t="s">
        <v>437</v>
      </c>
      <c r="M38" s="123" t="s">
        <v>821</v>
      </c>
      <c r="N38" s="123" t="s">
        <v>822</v>
      </c>
      <c r="O38" s="9">
        <v>5521.3</v>
      </c>
      <c r="P38" s="9">
        <v>8</v>
      </c>
      <c r="Q38" s="13" t="str">
        <f>VLOOKUP(O38, '[1]لیست محصولات 1402'!B:C,2,0)</f>
        <v xml:space="preserve">Ethiopia Sidama |اتیوپی سیداما    </v>
      </c>
      <c r="R38" s="9"/>
      <c r="S38" s="12">
        <f>VLOOKUP(O38, '[1]لیست محصولات 1402'!B:F,5,0)</f>
        <v>4000</v>
      </c>
      <c r="T38" s="14">
        <f>VLOOKUP(O38, '[1]لیست محصولات 1402'!B:G,6,0)</f>
        <v>41200000</v>
      </c>
      <c r="U38" s="15"/>
      <c r="V38" s="16">
        <f t="shared" si="1"/>
        <v>0</v>
      </c>
      <c r="W38" s="12">
        <f t="shared" si="2"/>
        <v>8</v>
      </c>
      <c r="X38" s="14">
        <f t="shared" si="3"/>
        <v>329600000</v>
      </c>
      <c r="Y38" s="17"/>
      <c r="Z38" s="14">
        <f t="shared" si="4"/>
        <v>329600000</v>
      </c>
      <c r="AA38" s="133" t="s">
        <v>85</v>
      </c>
      <c r="AB38" s="131" t="s">
        <v>838</v>
      </c>
      <c r="AC38" s="129" t="s">
        <v>823</v>
      </c>
      <c r="AD38" s="127"/>
      <c r="AE38" s="121" t="s">
        <v>827</v>
      </c>
      <c r="AF38" s="21"/>
      <c r="AG38" s="22" t="str">
        <f t="shared" si="5"/>
        <v>TRUE</v>
      </c>
      <c r="AH38" s="23" t="str">
        <f t="shared" si="6"/>
        <v>تهران خيابان انقلاب خيابان فلسطين نبش كوچه ي نايبي  ویکافه - محمدرضا دلجو 09051534303</v>
      </c>
    </row>
    <row r="39" spans="1:34" ht="22.2" customHeight="1">
      <c r="A39" s="7"/>
      <c r="B39" s="7"/>
      <c r="C39" s="7"/>
      <c r="D39" s="7"/>
      <c r="E39" s="7"/>
      <c r="F39" s="8"/>
      <c r="G39" s="154"/>
      <c r="H39" s="205"/>
      <c r="I39" s="154"/>
      <c r="J39" s="9"/>
      <c r="K39" s="11" t="str">
        <f t="shared" ca="1" si="0"/>
        <v/>
      </c>
      <c r="L39" s="149"/>
      <c r="M39" s="149"/>
      <c r="N39" s="149"/>
      <c r="O39" s="9">
        <v>5511.11</v>
      </c>
      <c r="P39" s="9">
        <v>15</v>
      </c>
      <c r="Q39" s="13" t="str">
        <f>VLOOKUP(O39, '[1]لیست محصولات 1402'!B:C,2,0)</f>
        <v>هامبلا(رست دمی) | Hambella( Filter Roast)</v>
      </c>
      <c r="R39" s="9"/>
      <c r="S39" s="12">
        <f>VLOOKUP(O39, '[1]لیست محصولات 1402'!B:F,5,0)</f>
        <v>150</v>
      </c>
      <c r="T39" s="14">
        <f>VLOOKUP(O39, '[1]لیست محصولات 1402'!B:G,6,0)</f>
        <v>2500000</v>
      </c>
      <c r="U39" s="15"/>
      <c r="V39" s="16">
        <f t="shared" si="1"/>
        <v>0</v>
      </c>
      <c r="W39" s="12">
        <f t="shared" si="2"/>
        <v>15</v>
      </c>
      <c r="X39" s="14">
        <f t="shared" si="3"/>
        <v>37500000</v>
      </c>
      <c r="Y39" s="17"/>
      <c r="Z39" s="14">
        <f t="shared" si="4"/>
        <v>37500000</v>
      </c>
      <c r="AA39" s="150"/>
      <c r="AB39" s="151"/>
      <c r="AC39" s="152"/>
      <c r="AD39" s="153"/>
      <c r="AE39" s="178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154"/>
      <c r="H40" s="205"/>
      <c r="I40" s="154"/>
      <c r="J40" s="9"/>
      <c r="K40" s="11" t="str">
        <f t="shared" ca="1" si="0"/>
        <v/>
      </c>
      <c r="L40" s="149"/>
      <c r="M40" s="149"/>
      <c r="N40" s="149"/>
      <c r="O40" s="9">
        <v>5511.2</v>
      </c>
      <c r="P40" s="9">
        <v>3</v>
      </c>
      <c r="Q40" s="13" t="str">
        <f>VLOOKUP(O40, '[1]لیست محصولات 1402'!B:C,2,0)</f>
        <v>هامبلا | Hambella</v>
      </c>
      <c r="R40" s="9"/>
      <c r="S40" s="12">
        <f>VLOOKUP(O40, '[1]لیست محصولات 1402'!B:F,5,0)</f>
        <v>750</v>
      </c>
      <c r="T40" s="14">
        <f>VLOOKUP(O40, '[1]لیست محصولات 1402'!B:G,6,0)</f>
        <v>11850000</v>
      </c>
      <c r="U40" s="15"/>
      <c r="V40" s="16">
        <f t="shared" si="1"/>
        <v>0</v>
      </c>
      <c r="W40" s="12">
        <f t="shared" si="2"/>
        <v>3</v>
      </c>
      <c r="X40" s="14">
        <f t="shared" si="3"/>
        <v>35550000</v>
      </c>
      <c r="Y40" s="17"/>
      <c r="Z40" s="14">
        <f t="shared" si="4"/>
        <v>35550000</v>
      </c>
      <c r="AA40" s="150"/>
      <c r="AB40" s="151"/>
      <c r="AC40" s="152"/>
      <c r="AD40" s="153"/>
      <c r="AE40" s="178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154"/>
      <c r="H41" s="204" t="s">
        <v>230</v>
      </c>
      <c r="I41" s="154"/>
      <c r="J41" s="9"/>
      <c r="K41" s="11" t="str">
        <f t="shared" ca="1" si="0"/>
        <v/>
      </c>
      <c r="L41" s="149"/>
      <c r="M41" s="149"/>
      <c r="N41" s="149"/>
      <c r="O41" s="77">
        <v>1127.3</v>
      </c>
      <c r="P41" s="77">
        <v>1</v>
      </c>
      <c r="Q41" s="79" t="str">
        <f>VLOOKUP(O41, '[1]لیست محصولات 1402'!B:C,2,0)</f>
        <v>سولداد | Soledad</v>
      </c>
      <c r="R41" s="77"/>
      <c r="S41" s="80">
        <f>VLOOKUP(O41, '[1]لیست محصولات 1402'!B:F,5,0)</f>
        <v>40</v>
      </c>
      <c r="T41" s="81">
        <f>VLOOKUP(O41, '[1]لیست محصولات 1402'!B:G,6,0)</f>
        <v>2550000</v>
      </c>
      <c r="U41" s="86"/>
      <c r="V41" s="83">
        <f t="shared" si="1"/>
        <v>0</v>
      </c>
      <c r="W41" s="80">
        <f t="shared" si="2"/>
        <v>1</v>
      </c>
      <c r="X41" s="81">
        <f t="shared" si="3"/>
        <v>2550000</v>
      </c>
      <c r="Y41" s="84"/>
      <c r="Z41" s="81">
        <f t="shared" si="4"/>
        <v>2550000</v>
      </c>
      <c r="AA41" s="150"/>
      <c r="AB41" s="151"/>
      <c r="AC41" s="152"/>
      <c r="AD41" s="153"/>
      <c r="AE41" s="178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136"/>
      <c r="H42" s="169"/>
      <c r="I42" s="136"/>
      <c r="J42" s="9"/>
      <c r="K42" s="11" t="str">
        <f t="shared" ca="1" si="0"/>
        <v/>
      </c>
      <c r="L42" s="124"/>
      <c r="M42" s="124"/>
      <c r="N42" s="124"/>
      <c r="O42" s="77">
        <v>5518.1</v>
      </c>
      <c r="P42" s="77">
        <v>1</v>
      </c>
      <c r="Q42" s="79" t="str">
        <f>VLOOKUP(O42, '[1]لیست محصولات 1402'!B:C,2,0)</f>
        <v>هوآنکایو | Peru Huancayo</v>
      </c>
      <c r="R42" s="77"/>
      <c r="S42" s="80">
        <f>VLOOKUP(O42, '[1]لیست محصولات 1402'!B:F,5,0)</f>
        <v>150</v>
      </c>
      <c r="T42" s="81">
        <f>VLOOKUP(O42, '[1]لیست محصولات 1402'!B:G,6,0)</f>
        <v>1800000</v>
      </c>
      <c r="U42" s="86"/>
      <c r="V42" s="83">
        <f t="shared" si="1"/>
        <v>0</v>
      </c>
      <c r="W42" s="80">
        <f t="shared" si="2"/>
        <v>1</v>
      </c>
      <c r="X42" s="81">
        <f t="shared" si="3"/>
        <v>1800000</v>
      </c>
      <c r="Y42" s="84"/>
      <c r="Z42" s="81">
        <f t="shared" si="4"/>
        <v>1800000</v>
      </c>
      <c r="AA42" s="134"/>
      <c r="AB42" s="132"/>
      <c r="AC42" s="130"/>
      <c r="AD42" s="128"/>
      <c r="AE42" s="122"/>
      <c r="AF42" s="85"/>
      <c r="AG42" s="22" t="str">
        <f t="shared" si="5"/>
        <v>TRUE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66">
        <v>26</v>
      </c>
      <c r="H43" s="67"/>
      <c r="I43" s="66" t="s">
        <v>794</v>
      </c>
      <c r="J43" s="9"/>
      <c r="K43" s="11"/>
      <c r="L43" s="12"/>
      <c r="M43" s="12" t="s">
        <v>828</v>
      </c>
      <c r="N43" s="12" t="s">
        <v>829</v>
      </c>
      <c r="O43" s="9">
        <v>5501.3</v>
      </c>
      <c r="P43" s="9">
        <v>5</v>
      </c>
      <c r="Q43" s="13" t="str">
        <f>VLOOKUP(O43, '[1]لیست محصولات 1402'!B:C,2,0)</f>
        <v>ورتکس | Vortex</v>
      </c>
      <c r="R43" s="9"/>
      <c r="S43" s="12">
        <f>VLOOKUP(O43, '[1]لیست محصولات 1402'!B:F,5,0)</f>
        <v>4000</v>
      </c>
      <c r="T43" s="14">
        <f>VLOOKUP(O43, '[1]لیست محصولات 1402'!B:G,6,0)</f>
        <v>41600000</v>
      </c>
      <c r="U43" s="15"/>
      <c r="V43" s="16">
        <f t="shared" si="1"/>
        <v>0</v>
      </c>
      <c r="W43" s="12">
        <f t="shared" si="2"/>
        <v>5</v>
      </c>
      <c r="X43" s="14">
        <f t="shared" si="3"/>
        <v>208000000</v>
      </c>
      <c r="Y43" s="17"/>
      <c r="Z43" s="14">
        <f t="shared" si="4"/>
        <v>208000000</v>
      </c>
      <c r="AA43" s="18" t="s">
        <v>85</v>
      </c>
      <c r="AB43" s="13" t="s">
        <v>836</v>
      </c>
      <c r="AC43" s="19" t="s">
        <v>837</v>
      </c>
      <c r="AD43" s="20"/>
      <c r="AE43" s="19"/>
      <c r="AF43" s="21"/>
      <c r="AG43" s="22" t="str">
        <f t="shared" si="5"/>
        <v>TRUE</v>
      </c>
      <c r="AH43" s="23" t="str">
        <f t="shared" si="6"/>
        <v>تهران ميدان فلسطين هتل آتانا کافه آورین لانژ (هتل آتانا) -  محمودیان 09362636774</v>
      </c>
    </row>
    <row r="44" spans="1:34" ht="22.2" customHeight="1">
      <c r="A44" s="7"/>
      <c r="B44" s="7"/>
      <c r="C44" s="7"/>
      <c r="D44" s="7"/>
      <c r="E44" s="7"/>
      <c r="F44" s="8"/>
      <c r="G44" s="66">
        <v>27</v>
      </c>
      <c r="H44" s="67" t="s">
        <v>601</v>
      </c>
      <c r="I44" s="66" t="s">
        <v>794</v>
      </c>
      <c r="J44" s="9"/>
      <c r="K44" s="11"/>
      <c r="L44" s="12" t="s">
        <v>831</v>
      </c>
      <c r="M44" s="12" t="s">
        <v>832</v>
      </c>
      <c r="N44" s="12" t="s">
        <v>830</v>
      </c>
      <c r="O44" s="9">
        <v>5519.3</v>
      </c>
      <c r="P44" s="9">
        <v>3</v>
      </c>
      <c r="Q44" s="13" t="str">
        <f>VLOOKUP(O44, '[1]لیست محصولات 1402'!B:C,2,0)</f>
        <v>سرادو میناس | Brazil Cerrado de Minas</v>
      </c>
      <c r="R44" s="9"/>
      <c r="S44" s="12">
        <f>VLOOKUP(O44, '[1]لیست محصولات 1402'!B:F,5,0)</f>
        <v>4000</v>
      </c>
      <c r="T44" s="14">
        <f>VLOOKUP(O44, '[1]لیست محصولات 1402'!B:G,6,0)</f>
        <v>40800000</v>
      </c>
      <c r="U44" s="15"/>
      <c r="V44" s="16">
        <f t="shared" si="1"/>
        <v>0</v>
      </c>
      <c r="W44" s="12">
        <f t="shared" si="2"/>
        <v>3</v>
      </c>
      <c r="X44" s="14">
        <f t="shared" si="3"/>
        <v>122400000</v>
      </c>
      <c r="Y44" s="17"/>
      <c r="Z44" s="14">
        <f t="shared" si="4"/>
        <v>122400000</v>
      </c>
      <c r="AA44" s="18" t="s">
        <v>834</v>
      </c>
      <c r="AB44" s="13" t="s">
        <v>835</v>
      </c>
      <c r="AC44" s="19" t="s">
        <v>833</v>
      </c>
      <c r="AD44" s="20"/>
      <c r="AE44" s="19"/>
      <c r="AF44" s="21"/>
      <c r="AG44" s="22" t="str">
        <f t="shared" si="5"/>
        <v>TRUE</v>
      </c>
      <c r="AH44" s="23" t="str">
        <f t="shared" si="6"/>
        <v>ساری خيابان-پيوندي-چهارراه فدك به پيوندي رستوران مارشو-طبقه 3 کافه رستوران مارشو - شاهین دوانلو 09112561453</v>
      </c>
    </row>
    <row r="45" spans="1:34" ht="22.2" customHeight="1">
      <c r="A45" s="7"/>
      <c r="B45" s="7"/>
      <c r="C45" s="7"/>
      <c r="D45" s="7"/>
      <c r="E45" s="7"/>
      <c r="F45" s="8"/>
      <c r="G45" s="135">
        <v>28</v>
      </c>
      <c r="H45" s="143"/>
      <c r="I45" s="135" t="s">
        <v>794</v>
      </c>
      <c r="J45" s="9"/>
      <c r="K45" s="11" t="str">
        <f t="shared" ca="1" si="0"/>
        <v/>
      </c>
      <c r="L45" s="123"/>
      <c r="M45" s="123" t="s">
        <v>839</v>
      </c>
      <c r="N45" s="123" t="s">
        <v>840</v>
      </c>
      <c r="O45" s="9">
        <v>5521.3</v>
      </c>
      <c r="P45" s="9">
        <v>15</v>
      </c>
      <c r="Q45" s="13" t="str">
        <f>VLOOKUP(O45, '[1]لیست محصولات 1402'!B:C,2,0)</f>
        <v xml:space="preserve">Ethiopia Sidama |اتیوپی سیداما    </v>
      </c>
      <c r="R45" s="9"/>
      <c r="S45" s="12">
        <f>VLOOKUP(O45, '[1]لیست محصولات 1402'!B:F,5,0)</f>
        <v>4000</v>
      </c>
      <c r="T45" s="14">
        <f>VLOOKUP(O45, '[1]لیست محصولات 1402'!B:G,6,0)</f>
        <v>41200000</v>
      </c>
      <c r="U45" s="26"/>
      <c r="V45" s="16">
        <f t="shared" si="1"/>
        <v>0</v>
      </c>
      <c r="W45" s="12">
        <f t="shared" si="2"/>
        <v>15</v>
      </c>
      <c r="X45" s="14">
        <f t="shared" si="3"/>
        <v>618000000</v>
      </c>
      <c r="Y45" s="17"/>
      <c r="Z45" s="14">
        <f t="shared" si="4"/>
        <v>618000000</v>
      </c>
      <c r="AA45" s="133" t="s">
        <v>349</v>
      </c>
      <c r="AB45" s="131" t="s">
        <v>841</v>
      </c>
      <c r="AC45" s="129" t="s">
        <v>842</v>
      </c>
      <c r="AD45" s="127"/>
      <c r="AE45" s="19"/>
      <c r="AF45" s="21"/>
      <c r="AG45" s="22" t="str">
        <f t="shared" si="5"/>
        <v>TRUE</v>
      </c>
      <c r="AH45" s="23" t="str">
        <f t="shared" si="6"/>
        <v>بندرعباس ابتداي خيابان داماهي - بعد از آتش نشاني - برج ونوس - جنب تارا ماركت کال کافه -  حاجبی 09129301400</v>
      </c>
    </row>
    <row r="46" spans="1:34" ht="22.2" customHeight="1">
      <c r="A46" s="7"/>
      <c r="B46" s="7"/>
      <c r="C46" s="7"/>
      <c r="D46" s="7"/>
      <c r="E46" s="7"/>
      <c r="F46" s="8"/>
      <c r="G46" s="154"/>
      <c r="H46" s="155"/>
      <c r="I46" s="154"/>
      <c r="J46" s="9"/>
      <c r="K46" s="11" t="str">
        <f t="shared" ca="1" si="0"/>
        <v/>
      </c>
      <c r="L46" s="149"/>
      <c r="M46" s="149"/>
      <c r="N46" s="149"/>
      <c r="O46" s="9">
        <v>5518.3</v>
      </c>
      <c r="P46" s="9">
        <v>5</v>
      </c>
      <c r="Q46" s="13" t="str">
        <f>VLOOKUP(O46, '[1]لیست محصولات 1402'!B:C,2,0)</f>
        <v>هوآنکایو | Peru Huancayo</v>
      </c>
      <c r="R46" s="9"/>
      <c r="S46" s="12">
        <f>VLOOKUP(O46, '[1]لیست محصولات 1402'!B:F,5,0)</f>
        <v>4000</v>
      </c>
      <c r="T46" s="14">
        <f>VLOOKUP(O46, '[1]لیست محصولات 1402'!B:G,6,0)</f>
        <v>42000000</v>
      </c>
      <c r="U46" s="26"/>
      <c r="V46" s="16">
        <f t="shared" si="1"/>
        <v>0</v>
      </c>
      <c r="W46" s="12">
        <f t="shared" si="2"/>
        <v>5</v>
      </c>
      <c r="X46" s="14">
        <f t="shared" si="3"/>
        <v>210000000</v>
      </c>
      <c r="Y46" s="17"/>
      <c r="Z46" s="14">
        <f t="shared" si="4"/>
        <v>210000000</v>
      </c>
      <c r="AA46" s="150"/>
      <c r="AB46" s="151"/>
      <c r="AC46" s="152"/>
      <c r="AD46" s="153"/>
      <c r="AE46" s="19"/>
      <c r="AF46" s="21"/>
      <c r="AG46" s="22" t="str">
        <f t="shared" si="5"/>
        <v>TRUE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154"/>
      <c r="H47" s="155"/>
      <c r="I47" s="154"/>
      <c r="J47" s="9"/>
      <c r="K47" s="11" t="str">
        <f t="shared" ca="1" si="0"/>
        <v/>
      </c>
      <c r="L47" s="149"/>
      <c r="M47" s="149"/>
      <c r="N47" s="149"/>
      <c r="O47" s="9">
        <v>5518.1</v>
      </c>
      <c r="P47" s="9">
        <v>12</v>
      </c>
      <c r="Q47" s="13" t="str">
        <f>VLOOKUP(O47, '[1]لیست محصولات 1402'!B:C,2,0)</f>
        <v>هوآنکایو | Peru Huancayo</v>
      </c>
      <c r="R47" s="9"/>
      <c r="S47" s="12">
        <f>VLOOKUP(O47, '[1]لیست محصولات 1402'!B:F,5,0)</f>
        <v>150</v>
      </c>
      <c r="T47" s="14">
        <f>VLOOKUP(O47, '[1]لیست محصولات 1402'!B:G,6,0)</f>
        <v>1800000</v>
      </c>
      <c r="U47" s="15"/>
      <c r="V47" s="16">
        <f t="shared" si="1"/>
        <v>0</v>
      </c>
      <c r="W47" s="12">
        <f t="shared" si="2"/>
        <v>12</v>
      </c>
      <c r="X47" s="14">
        <f t="shared" si="3"/>
        <v>21600000</v>
      </c>
      <c r="Y47" s="17"/>
      <c r="Z47" s="14">
        <f t="shared" si="4"/>
        <v>21600000</v>
      </c>
      <c r="AA47" s="150"/>
      <c r="AB47" s="151"/>
      <c r="AC47" s="152"/>
      <c r="AD47" s="153"/>
      <c r="AE47" s="19"/>
      <c r="AF47" s="21"/>
      <c r="AG47" s="22" t="str">
        <f t="shared" si="5"/>
        <v>TRUE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154"/>
      <c r="H48" s="155"/>
      <c r="I48" s="154"/>
      <c r="J48" s="9"/>
      <c r="K48" s="11" t="str">
        <f t="shared" ca="1" si="0"/>
        <v/>
      </c>
      <c r="L48" s="149"/>
      <c r="M48" s="149"/>
      <c r="N48" s="149"/>
      <c r="O48" s="9">
        <v>5501.1</v>
      </c>
      <c r="P48" s="9">
        <v>12</v>
      </c>
      <c r="Q48" s="13" t="str">
        <f>VLOOKUP(O48, '[1]لیست محصولات 1402'!B:C,2,0)</f>
        <v>ورتکس | Vortex</v>
      </c>
      <c r="R48" s="9"/>
      <c r="S48" s="12">
        <f>VLOOKUP(O48, '[1]لیست محصولات 1402'!B:F,5,0)</f>
        <v>150</v>
      </c>
      <c r="T48" s="14">
        <f>VLOOKUP(O48, '[1]لیست محصولات 1402'!B:G,6,0)</f>
        <v>1750000</v>
      </c>
      <c r="U48" s="15"/>
      <c r="V48" s="16">
        <f t="shared" si="1"/>
        <v>0</v>
      </c>
      <c r="W48" s="12">
        <f t="shared" si="2"/>
        <v>12</v>
      </c>
      <c r="X48" s="14">
        <f t="shared" si="3"/>
        <v>21000000</v>
      </c>
      <c r="Y48" s="17"/>
      <c r="Z48" s="14">
        <f t="shared" si="4"/>
        <v>21000000</v>
      </c>
      <c r="AA48" s="150"/>
      <c r="AB48" s="151"/>
      <c r="AC48" s="152"/>
      <c r="AD48" s="153"/>
      <c r="AE48" s="19"/>
      <c r="AF48" s="21"/>
      <c r="AG48" s="22" t="str">
        <f t="shared" si="5"/>
        <v>TRUE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154"/>
      <c r="H49" s="155"/>
      <c r="I49" s="154"/>
      <c r="J49" s="9"/>
      <c r="K49" s="11" t="str">
        <f t="shared" ca="1" si="0"/>
        <v/>
      </c>
      <c r="L49" s="149"/>
      <c r="M49" s="149"/>
      <c r="N49" s="149"/>
      <c r="O49" s="9">
        <v>5519.1</v>
      </c>
      <c r="P49" s="9">
        <v>12</v>
      </c>
      <c r="Q49" s="13" t="str">
        <f>VLOOKUP(O49, '[1]لیست محصولات 1402'!B:C,2,0)</f>
        <v>سرادو میناس | Brazil Cerrado de Minas</v>
      </c>
      <c r="R49" s="9"/>
      <c r="S49" s="12">
        <f>VLOOKUP(O49, '[1]لیست محصولات 1402'!B:F,5,0)</f>
        <v>150</v>
      </c>
      <c r="T49" s="14">
        <f>VLOOKUP(O49, '[1]لیست محصولات 1402'!B:G,6,0)</f>
        <v>1700000</v>
      </c>
      <c r="U49" s="15"/>
      <c r="V49" s="16">
        <f t="shared" si="1"/>
        <v>0</v>
      </c>
      <c r="W49" s="12">
        <f t="shared" si="2"/>
        <v>12</v>
      </c>
      <c r="X49" s="14">
        <f t="shared" si="3"/>
        <v>20400000</v>
      </c>
      <c r="Y49" s="17"/>
      <c r="Z49" s="14">
        <f t="shared" si="4"/>
        <v>20400000</v>
      </c>
      <c r="AA49" s="150"/>
      <c r="AB49" s="151"/>
      <c r="AC49" s="152"/>
      <c r="AD49" s="153"/>
      <c r="AE49" s="19"/>
      <c r="AF49" s="21"/>
      <c r="AG49" s="22" t="str">
        <f t="shared" si="5"/>
        <v>TRUE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154"/>
      <c r="H50" s="155"/>
      <c r="I50" s="154"/>
      <c r="J50" s="9"/>
      <c r="K50" s="11" t="str">
        <f t="shared" ca="1" si="0"/>
        <v/>
      </c>
      <c r="L50" s="149"/>
      <c r="M50" s="149"/>
      <c r="N50" s="149"/>
      <c r="O50" s="9">
        <v>5511.1</v>
      </c>
      <c r="P50" s="9">
        <v>12</v>
      </c>
      <c r="Q50" s="13" t="str">
        <f>VLOOKUP(O50, '[1]لیست محصولات 1402'!B:C,2,0)</f>
        <v>هامبلا | Hambella</v>
      </c>
      <c r="R50" s="9"/>
      <c r="S50" s="12">
        <f>VLOOKUP(O50, '[1]لیست محصولات 1402'!B:F,5,0)</f>
        <v>150</v>
      </c>
      <c r="T50" s="14">
        <f>VLOOKUP(O50, '[1]لیست محصولات 1402'!B:G,6,0)</f>
        <v>2500000</v>
      </c>
      <c r="U50" s="26"/>
      <c r="V50" s="16">
        <f t="shared" si="1"/>
        <v>0</v>
      </c>
      <c r="W50" s="12">
        <f t="shared" si="2"/>
        <v>12</v>
      </c>
      <c r="X50" s="14">
        <f t="shared" si="3"/>
        <v>30000000</v>
      </c>
      <c r="Y50" s="17"/>
      <c r="Z50" s="14">
        <f t="shared" si="4"/>
        <v>30000000</v>
      </c>
      <c r="AA50" s="150"/>
      <c r="AB50" s="151"/>
      <c r="AC50" s="152"/>
      <c r="AD50" s="153"/>
      <c r="AE50" s="19"/>
      <c r="AF50" s="21"/>
      <c r="AG50" s="22" t="str">
        <f t="shared" si="5"/>
        <v>TRUE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36"/>
      <c r="H51" s="144"/>
      <c r="I51" s="136"/>
      <c r="J51" s="9"/>
      <c r="K51" s="11" t="str">
        <f t="shared" ca="1" si="0"/>
        <v/>
      </c>
      <c r="L51" s="124"/>
      <c r="M51" s="124"/>
      <c r="N51" s="124"/>
      <c r="O51" s="9">
        <v>5511.11</v>
      </c>
      <c r="P51" s="9">
        <v>12</v>
      </c>
      <c r="Q51" s="69" t="str">
        <f>VLOOKUP(O51, '[1]لیست محصولات 1402'!B:C,2,0)</f>
        <v>هامبلا(رست دمی) | Hambella( Filter Roast)</v>
      </c>
      <c r="R51" s="9"/>
      <c r="S51" s="12">
        <f>VLOOKUP(O51, '[1]لیست محصولات 1402'!B:F,5,0)</f>
        <v>150</v>
      </c>
      <c r="T51" s="14">
        <f>VLOOKUP(O51, '[1]لیست محصولات 1402'!B:G,6,0)</f>
        <v>2500000</v>
      </c>
      <c r="U51" s="15"/>
      <c r="V51" s="16">
        <f t="shared" si="1"/>
        <v>0</v>
      </c>
      <c r="W51" s="12">
        <f t="shared" si="2"/>
        <v>12</v>
      </c>
      <c r="X51" s="14">
        <f t="shared" si="3"/>
        <v>30000000</v>
      </c>
      <c r="Y51" s="17"/>
      <c r="Z51" s="14">
        <f t="shared" si="4"/>
        <v>30000000</v>
      </c>
      <c r="AA51" s="134"/>
      <c r="AB51" s="132"/>
      <c r="AC51" s="130"/>
      <c r="AD51" s="128"/>
      <c r="AE51" s="19"/>
      <c r="AF51" s="21"/>
      <c r="AG51" s="22" t="str">
        <f t="shared" si="5"/>
        <v>TRUE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135">
        <v>29</v>
      </c>
      <c r="H52" s="143" t="s">
        <v>171</v>
      </c>
      <c r="I52" s="135" t="s">
        <v>794</v>
      </c>
      <c r="J52" s="9"/>
      <c r="K52" s="11" t="str">
        <f t="shared" ca="1" si="0"/>
        <v/>
      </c>
      <c r="L52" s="123" t="s">
        <v>770</v>
      </c>
      <c r="M52" s="123" t="s">
        <v>844</v>
      </c>
      <c r="N52" s="123"/>
      <c r="O52" s="9">
        <v>5501.2</v>
      </c>
      <c r="P52" s="9">
        <v>1</v>
      </c>
      <c r="Q52" s="13" t="str">
        <f>VLOOKUP(O52, '[1]لیست محصولات 1402'!B:C,2,0)</f>
        <v>ورتکس | Vortex</v>
      </c>
      <c r="R52" s="9"/>
      <c r="S52" s="12">
        <f>VLOOKUP(O52, '[1]لیست محصولات 1402'!B:F,5,0)</f>
        <v>750</v>
      </c>
      <c r="T52" s="14">
        <f>VLOOKUP(O52, '[1]لیست محصولات 1402'!B:G,6,0)</f>
        <v>8200000</v>
      </c>
      <c r="U52" s="15"/>
      <c r="V52" s="16">
        <f t="shared" si="1"/>
        <v>0</v>
      </c>
      <c r="W52" s="12">
        <f t="shared" si="2"/>
        <v>1</v>
      </c>
      <c r="X52" s="14">
        <f t="shared" si="3"/>
        <v>8200000</v>
      </c>
      <c r="Y52" s="17"/>
      <c r="Z52" s="14">
        <f t="shared" si="4"/>
        <v>8200000</v>
      </c>
      <c r="AA52" s="133" t="s">
        <v>85</v>
      </c>
      <c r="AB52" s="131" t="s">
        <v>846</v>
      </c>
      <c r="AC52" s="129" t="s">
        <v>847</v>
      </c>
      <c r="AD52" s="127"/>
      <c r="AE52" s="121" t="s">
        <v>848</v>
      </c>
      <c r="AF52" s="21"/>
      <c r="AG52" s="22" t="str">
        <f t="shared" si="5"/>
        <v>TRUE</v>
      </c>
      <c r="AH52" s="23" t="str">
        <f t="shared" si="6"/>
        <v>تهران خیابان سئول، روبروی رستوران استخرونک،کوچه شکری،پلاک 10،زنگ 4 طبقه دوم  - یاسمن اردبیلی 09397909798</v>
      </c>
    </row>
    <row r="53" spans="1:34" ht="22.2" customHeight="1">
      <c r="A53" s="7"/>
      <c r="B53" s="7"/>
      <c r="C53" s="7"/>
      <c r="D53" s="7"/>
      <c r="E53" s="7"/>
      <c r="F53" s="8"/>
      <c r="G53" s="136"/>
      <c r="H53" s="144"/>
      <c r="I53" s="136"/>
      <c r="J53" s="9"/>
      <c r="K53" s="11" t="str">
        <f t="shared" ca="1" si="0"/>
        <v/>
      </c>
      <c r="L53" s="124"/>
      <c r="M53" s="124"/>
      <c r="N53" s="124"/>
      <c r="O53" s="9">
        <v>5501.1</v>
      </c>
      <c r="P53" s="9">
        <v>1</v>
      </c>
      <c r="Q53" s="13" t="str">
        <f>VLOOKUP(O53, '[1]لیست محصولات 1402'!B:C,2,0)</f>
        <v>ورتکس | Vortex</v>
      </c>
      <c r="R53" s="9" t="s">
        <v>845</v>
      </c>
      <c r="S53" s="12">
        <f>VLOOKUP(O53, '[1]لیست محصولات 1402'!B:F,5,0)</f>
        <v>150</v>
      </c>
      <c r="T53" s="14">
        <f>VLOOKUP(O53, '[1]لیست محصولات 1402'!B:G,6,0)</f>
        <v>1750000</v>
      </c>
      <c r="U53" s="15"/>
      <c r="V53" s="16">
        <f t="shared" si="1"/>
        <v>0</v>
      </c>
      <c r="W53" s="12">
        <f t="shared" si="2"/>
        <v>1</v>
      </c>
      <c r="X53" s="14">
        <f t="shared" si="3"/>
        <v>1750000</v>
      </c>
      <c r="Y53" s="17"/>
      <c r="Z53" s="14">
        <f t="shared" si="4"/>
        <v>1750000</v>
      </c>
      <c r="AA53" s="134"/>
      <c r="AB53" s="132"/>
      <c r="AC53" s="130"/>
      <c r="AD53" s="128"/>
      <c r="AE53" s="122"/>
      <c r="AF53" s="21"/>
      <c r="AG53" s="22" t="str">
        <f t="shared" si="5"/>
        <v>TRUE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>
        <v>30</v>
      </c>
      <c r="H54" s="10">
        <v>52331565402</v>
      </c>
      <c r="I54" s="9" t="s">
        <v>794</v>
      </c>
      <c r="J54" s="9"/>
      <c r="K54" s="11" t="str">
        <f t="shared" ca="1" si="0"/>
        <v/>
      </c>
      <c r="L54" s="12" t="s">
        <v>851</v>
      </c>
      <c r="M54" s="12" t="s">
        <v>852</v>
      </c>
      <c r="N54" s="12" t="s">
        <v>849</v>
      </c>
      <c r="O54" s="9">
        <v>5518.2</v>
      </c>
      <c r="P54" s="9">
        <v>1</v>
      </c>
      <c r="Q54" s="13" t="str">
        <f>VLOOKUP(O54, '[1]لیست محصولات 1402'!B:C,2,0)</f>
        <v>هوآنکایو | Peru Huancayo</v>
      </c>
      <c r="R54" s="9"/>
      <c r="S54" s="12">
        <f>VLOOKUP(O54, '[1]لیست محصولات 1402'!B:F,5,0)</f>
        <v>750</v>
      </c>
      <c r="T54" s="14">
        <f>VLOOKUP(O54, '[1]لیست محصولات 1402'!B:G,6,0)</f>
        <v>8300000</v>
      </c>
      <c r="U54" s="15"/>
      <c r="V54" s="16">
        <f t="shared" si="1"/>
        <v>0</v>
      </c>
      <c r="W54" s="12">
        <f t="shared" si="2"/>
        <v>1</v>
      </c>
      <c r="X54" s="14">
        <f t="shared" si="3"/>
        <v>8300000</v>
      </c>
      <c r="Y54" s="17"/>
      <c r="Z54" s="14">
        <f t="shared" si="4"/>
        <v>8300000</v>
      </c>
      <c r="AA54" s="18" t="s">
        <v>85</v>
      </c>
      <c r="AB54" s="13" t="s">
        <v>850</v>
      </c>
      <c r="AC54" s="19" t="s">
        <v>853</v>
      </c>
      <c r="AD54" s="20" t="s">
        <v>94</v>
      </c>
      <c r="AE54" s="19"/>
      <c r="AF54" s="21"/>
      <c r="AG54" s="22" t="str">
        <f t="shared" si="5"/>
        <v>TRUE</v>
      </c>
      <c r="AH54" s="23" t="str">
        <f t="shared" si="6"/>
        <v>تهران خیابان فلسطین جنوبی خیابان بزرگمهر کوچه برادران مظفر شمالی کافه حیات هزار افسان - شیما معنوی نژاد 09122969326</v>
      </c>
    </row>
    <row r="55" spans="1:34" ht="22.2" customHeight="1">
      <c r="A55" s="7"/>
      <c r="B55" s="7"/>
      <c r="C55" s="7"/>
      <c r="D55" s="7"/>
      <c r="E55" s="7"/>
      <c r="F55" s="8"/>
      <c r="G55" s="66">
        <v>31</v>
      </c>
      <c r="H55" s="67"/>
      <c r="I55" s="66" t="s">
        <v>794</v>
      </c>
      <c r="J55" s="9"/>
      <c r="K55" s="11"/>
      <c r="L55" s="12" t="s">
        <v>196</v>
      </c>
      <c r="M55" s="12" t="s">
        <v>867</v>
      </c>
      <c r="N55" s="12" t="s">
        <v>864</v>
      </c>
      <c r="O55" s="9">
        <v>5501.3</v>
      </c>
      <c r="P55" s="9">
        <v>2</v>
      </c>
      <c r="Q55" s="13" t="str">
        <f>VLOOKUP(O55, '[1]لیست محصولات 1402'!B:C,2,0)</f>
        <v>ورتکس | Vortex</v>
      </c>
      <c r="R55" s="9"/>
      <c r="S55" s="12">
        <f>VLOOKUP(O55, '[1]لیست محصولات 1402'!B:F,5,0)</f>
        <v>4000</v>
      </c>
      <c r="T55" s="14">
        <f>VLOOKUP(O55, '[1]لیست محصولات 1402'!B:G,6,0)</f>
        <v>41600000</v>
      </c>
      <c r="U55" s="26"/>
      <c r="V55" s="16">
        <f t="shared" si="1"/>
        <v>0</v>
      </c>
      <c r="W55" s="12">
        <f t="shared" si="2"/>
        <v>2</v>
      </c>
      <c r="X55" s="14">
        <f t="shared" si="3"/>
        <v>83200000</v>
      </c>
      <c r="Y55" s="17"/>
      <c r="Z55" s="14">
        <f t="shared" si="4"/>
        <v>83200000</v>
      </c>
      <c r="AA55" s="18" t="s">
        <v>85</v>
      </c>
      <c r="AB55" s="13" t="s">
        <v>865</v>
      </c>
      <c r="AC55" s="19" t="s">
        <v>866</v>
      </c>
      <c r="AD55" s="20"/>
      <c r="AE55" s="19"/>
      <c r="AF55" s="21"/>
      <c r="AG55" s="22" t="str">
        <f t="shared" si="5"/>
        <v>TRUE</v>
      </c>
      <c r="AH55" s="23" t="str">
        <f t="shared" si="6"/>
        <v>تهران خيابان فرشته(خيابان فياضي)، نبش پاساژ مريم، پلاك ۱۲۲ کافه قنادی اته - نواب نجفی زاده 09124722258</v>
      </c>
    </row>
    <row r="56" spans="1:34" ht="22.2" customHeight="1">
      <c r="A56" s="7"/>
      <c r="B56" s="7"/>
      <c r="C56" s="7"/>
      <c r="D56" s="7"/>
      <c r="E56" s="7"/>
      <c r="F56" s="8"/>
      <c r="G56" s="135">
        <v>32</v>
      </c>
      <c r="H56" s="143"/>
      <c r="I56" s="135" t="s">
        <v>896</v>
      </c>
      <c r="J56" s="9"/>
      <c r="K56" s="11"/>
      <c r="L56" s="123" t="s">
        <v>207</v>
      </c>
      <c r="M56" s="123" t="s">
        <v>208</v>
      </c>
      <c r="N56" s="123"/>
      <c r="O56" s="9">
        <v>5521.2</v>
      </c>
      <c r="P56" s="9">
        <v>1</v>
      </c>
      <c r="Q56" s="13" t="str">
        <f>VLOOKUP(O56, '[1]لیست محصولات 1402'!B:C,2,0)</f>
        <v xml:space="preserve">Ethiopia Sidama |اتیوپی سیداما    </v>
      </c>
      <c r="R56" s="9" t="s">
        <v>955</v>
      </c>
      <c r="S56" s="12">
        <f>VLOOKUP(O56, '[1]لیست محصولات 1402'!B:F,5,0)</f>
        <v>750</v>
      </c>
      <c r="T56" s="14">
        <f>VLOOKUP(O56, '[1]لیست محصولات 1402'!B:G,6,0)</f>
        <v>8150000</v>
      </c>
      <c r="U56" s="15"/>
      <c r="V56" s="16">
        <f t="shared" si="1"/>
        <v>0</v>
      </c>
      <c r="W56" s="12">
        <f t="shared" si="2"/>
        <v>1</v>
      </c>
      <c r="X56" s="14">
        <f t="shared" si="3"/>
        <v>8150000</v>
      </c>
      <c r="Y56" s="17"/>
      <c r="Z56" s="14">
        <f t="shared" si="4"/>
        <v>8150000</v>
      </c>
      <c r="AA56" s="133" t="s">
        <v>85</v>
      </c>
      <c r="AB56" s="131" t="s">
        <v>956</v>
      </c>
      <c r="AC56" s="129" t="s">
        <v>957</v>
      </c>
      <c r="AD56" s="127" t="s">
        <v>94</v>
      </c>
      <c r="AE56" s="129"/>
      <c r="AF56" s="21"/>
      <c r="AG56" s="22" t="str">
        <f t="shared" si="5"/>
        <v>TRUE</v>
      </c>
      <c r="AH56" s="23" t="str">
        <f t="shared" si="6"/>
        <v>تهران خ  وزرا - کوچه 11 - پلاک 22 - طبقه اول  - عبدالرضا ملک قاسمی 09122284680</v>
      </c>
    </row>
    <row r="57" spans="1:34" ht="22.2" customHeight="1">
      <c r="A57" s="7"/>
      <c r="B57" s="7"/>
      <c r="C57" s="7"/>
      <c r="D57" s="7"/>
      <c r="E57" s="7"/>
      <c r="F57" s="8"/>
      <c r="G57" s="136"/>
      <c r="H57" s="144"/>
      <c r="I57" s="136"/>
      <c r="J57" s="9"/>
      <c r="K57" s="11" t="str">
        <f t="shared" ca="1" si="0"/>
        <v/>
      </c>
      <c r="L57" s="124"/>
      <c r="M57" s="124"/>
      <c r="N57" s="124"/>
      <c r="O57" s="9">
        <v>5518.1</v>
      </c>
      <c r="P57" s="9">
        <v>1</v>
      </c>
      <c r="Q57" s="13" t="str">
        <f>VLOOKUP(O57, '[1]لیست محصولات 1402'!B:C,2,0)</f>
        <v>هوآنکایو | Peru Huancayo</v>
      </c>
      <c r="R57" s="9" t="s">
        <v>955</v>
      </c>
      <c r="S57" s="12">
        <f>VLOOKUP(O57, '[1]لیست محصولات 1402'!B:F,5,0)</f>
        <v>150</v>
      </c>
      <c r="T57" s="14">
        <f>VLOOKUP(O57, '[1]لیست محصولات 1402'!B:G,6,0)</f>
        <v>1800000</v>
      </c>
      <c r="U57" s="15"/>
      <c r="V57" s="16">
        <f t="shared" si="1"/>
        <v>0</v>
      </c>
      <c r="W57" s="12">
        <f t="shared" si="2"/>
        <v>1</v>
      </c>
      <c r="X57" s="14">
        <f t="shared" si="3"/>
        <v>1800000</v>
      </c>
      <c r="Y57" s="17"/>
      <c r="Z57" s="14">
        <f t="shared" si="4"/>
        <v>1800000</v>
      </c>
      <c r="AA57" s="134"/>
      <c r="AB57" s="132"/>
      <c r="AC57" s="130"/>
      <c r="AD57" s="128"/>
      <c r="AE57" s="130"/>
      <c r="AF57" s="21"/>
      <c r="AG57" s="22" t="str">
        <f t="shared" si="5"/>
        <v>TRUE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1402'!B:C,2,0)</f>
        <v>#N/A</v>
      </c>
      <c r="R58" s="9"/>
      <c r="S58" s="12" t="e">
        <f>VLOOKUP(O58, '[1]لیست محصولات 1402'!B:F,5,0)</f>
        <v>#N/A</v>
      </c>
      <c r="T58" s="14" t="e">
        <f>VLOOKUP(O58, '[1]لیست محصولات 1402'!B:G,6,0)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1402'!B:C,2,0)</f>
        <v>#N/A</v>
      </c>
      <c r="R59" s="9"/>
      <c r="S59" s="12" t="e">
        <f>VLOOKUP(O59, '[1]لیست محصولات 1402'!B:F,5,0)</f>
        <v>#N/A</v>
      </c>
      <c r="T59" s="14" t="e">
        <f>VLOOKUP(O59, '[1]لیست محصولات 1402'!B:G,6,0)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1402'!B:C,2,0)</f>
        <v>#N/A</v>
      </c>
      <c r="R60" s="9"/>
      <c r="S60" s="12" t="e">
        <f>VLOOKUP(O60, '[1]لیست محصولات 1402'!B:F,5,0)</f>
        <v>#N/A</v>
      </c>
      <c r="T60" s="14" t="e">
        <f>VLOOKUP(O60, '[1]لیست محصولات 1402'!B:G,6,0)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1402'!B:C,2,0)</f>
        <v>#N/A</v>
      </c>
      <c r="R61" s="9"/>
      <c r="S61" s="12" t="e">
        <f>VLOOKUP(O61, '[1]لیست محصولات 1402'!B:F,5,0)</f>
        <v>#N/A</v>
      </c>
      <c r="T61" s="14" t="e">
        <f>VLOOKUP(O61, '[1]لیست محصولات 1402'!B:G,6,0)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1402'!B:C,2,0)</f>
        <v>#N/A</v>
      </c>
      <c r="R62" s="9"/>
      <c r="S62" s="12" t="e">
        <f>VLOOKUP(O62, '[1]لیست محصولات 1402'!B:F,5,0)</f>
        <v>#N/A</v>
      </c>
      <c r="T62" s="14" t="e">
        <f>VLOOKUP(O62, '[1]لیست محصولات 1402'!B:G,6,0)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1402'!B:C,2,0)</f>
        <v>#N/A</v>
      </c>
      <c r="R63" s="9"/>
      <c r="S63" s="12" t="e">
        <f>VLOOKUP(O63, '[1]لیست محصولات 1402'!B:F,5,0)</f>
        <v>#N/A</v>
      </c>
      <c r="T63" s="14" t="e">
        <f>VLOOKUP(O63, '[1]لیست محصولات 1402'!B:G,6,0)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1402'!B:C,2,0)</f>
        <v>#N/A</v>
      </c>
      <c r="R64" s="9"/>
      <c r="S64" s="12" t="e">
        <f>VLOOKUP(O64, '[1]لیست محصولات 1402'!B:F,5,0)</f>
        <v>#N/A</v>
      </c>
      <c r="T64" s="14" t="e">
        <f>VLOOKUP(O64, '[1]لیست محصولات 1402'!B:G,6,0)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1402'!B:C,2,0)</f>
        <v>#N/A</v>
      </c>
      <c r="R65" s="9"/>
      <c r="S65" s="12" t="e">
        <f>VLOOKUP(O65, '[1]لیست محصولات 1402'!B:F,5,0)</f>
        <v>#N/A</v>
      </c>
      <c r="T65" s="14" t="e">
        <f>VLOOKUP(O65, '[1]لیست محصولات 1402'!B:G,6,0)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1402'!B:C,2,0)</f>
        <v>#N/A</v>
      </c>
      <c r="R66" s="9"/>
      <c r="S66" s="12" t="e">
        <f>VLOOKUP(O66, '[1]لیست محصولات 1402'!B:F,5,0)</f>
        <v>#N/A</v>
      </c>
      <c r="T66" s="14" t="e">
        <f>VLOOKUP(O66, '[1]لیست محصولات 1402'!B:G,6,0)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1402'!B:C,2,0)</f>
        <v>#N/A</v>
      </c>
      <c r="R67" s="9"/>
      <c r="S67" s="12" t="e">
        <f>VLOOKUP(O67, '[1]لیست محصولات 1402'!B:F,5,0)</f>
        <v>#N/A</v>
      </c>
      <c r="T67" s="14" t="e">
        <f>VLOOKUP(O67, '[1]لیست محصولات 1402'!B:G,6,0)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1402'!B:C,2,0)</f>
        <v>#N/A</v>
      </c>
      <c r="R68" s="9"/>
      <c r="S68" s="12" t="e">
        <f>VLOOKUP(O68, '[1]لیست محصولات 1402'!B:F,5,0)</f>
        <v>#N/A</v>
      </c>
      <c r="T68" s="14" t="e">
        <f>VLOOKUP(O68, '[1]لیست محصولات 1402'!B:G,6,0)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1402'!B:C,2,0)</f>
        <v>#N/A</v>
      </c>
      <c r="R69" s="9"/>
      <c r="S69" s="12" t="e">
        <f>VLOOKUP(O69, '[1]لیست محصولات 1402'!B:F,5,0)</f>
        <v>#N/A</v>
      </c>
      <c r="T69" s="14" t="e">
        <f>VLOOKUP(O69, '[1]لیست محصولات 1402'!B:G,6,0)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1402'!B:C,2,0)</f>
        <v>#N/A</v>
      </c>
      <c r="R70" s="9"/>
      <c r="S70" s="12" t="e">
        <f>VLOOKUP(O70, '[1]لیست محصولات 1402'!B:F,5,0)</f>
        <v>#N/A</v>
      </c>
      <c r="T70" s="14" t="e">
        <f>VLOOKUP(O70, '[1]لیست محصولات 1402'!B:G,6,0)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1402'!B:C,2,0)</f>
        <v>#N/A</v>
      </c>
      <c r="R71" s="9"/>
      <c r="S71" s="12" t="e">
        <f>VLOOKUP(O71, '[1]لیست محصولات 1402'!B:F,5,0)</f>
        <v>#N/A</v>
      </c>
      <c r="T71" s="14" t="e">
        <f>VLOOKUP(O71, '[1]لیست محصولات 1402'!B:G,6,0)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1402'!B:C,2,0)</f>
        <v>#N/A</v>
      </c>
      <c r="R72" s="9"/>
      <c r="S72" s="12" t="e">
        <f>VLOOKUP(O72, '[1]لیست محصولات 1402'!B:F,5,0)</f>
        <v>#N/A</v>
      </c>
      <c r="T72" s="14" t="e">
        <f>VLOOKUP(O72, '[1]لیست محصولات 1402'!B:G,6,0)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1402'!B:C,2,0)</f>
        <v>#N/A</v>
      </c>
      <c r="R73" s="9"/>
      <c r="S73" s="12" t="e">
        <f>VLOOKUP(O73, '[1]لیست محصولات 1402'!B:F,5,0)</f>
        <v>#N/A</v>
      </c>
      <c r="T73" s="14" t="e">
        <f>VLOOKUP(O73, '[1]لیست محصولات 1402'!B:G,6,0)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1402'!B:C,2,0)</f>
        <v>#N/A</v>
      </c>
      <c r="R74" s="9"/>
      <c r="S74" s="12" t="e">
        <f>VLOOKUP(O74, '[1]لیست محصولات 1402'!B:F,5,0)</f>
        <v>#N/A</v>
      </c>
      <c r="T74" s="14" t="e">
        <f>VLOOKUP(O74, '[1]لیست محصولات 1402'!B:G,6,0)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1402'!B:C,2,0)</f>
        <v>#N/A</v>
      </c>
      <c r="R75" s="9"/>
      <c r="S75" s="12" t="e">
        <f>VLOOKUP(O75, '[1]لیست محصولات 1402'!B:F,5,0)</f>
        <v>#N/A</v>
      </c>
      <c r="T75" s="14" t="e">
        <f>VLOOKUP(O75, '[1]لیست محصولات 1402'!B:G,6,0)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1402'!B:C,2,0)</f>
        <v>#N/A</v>
      </c>
      <c r="R76" s="9"/>
      <c r="S76" s="12" t="e">
        <f>VLOOKUP(O76, '[1]لیست محصولات 1402'!B:F,5,0)</f>
        <v>#N/A</v>
      </c>
      <c r="T76" s="14" t="e">
        <f>VLOOKUP(O76, '[1]لیست محصولات 1402'!B:G,6,0)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1402'!B:C,2,0)</f>
        <v>#N/A</v>
      </c>
      <c r="R77" s="9"/>
      <c r="S77" s="12" t="e">
        <f>VLOOKUP(O77, '[1]لیست محصولات 1402'!B:F,5,0)</f>
        <v>#N/A</v>
      </c>
      <c r="T77" s="14" t="e">
        <f>VLOOKUP(O77, '[1]لیست محصولات 1402'!B:G,6,0)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1402'!B:C,2,0)</f>
        <v>#N/A</v>
      </c>
      <c r="R78" s="9"/>
      <c r="S78" s="12" t="e">
        <f>VLOOKUP(O78, '[1]لیست محصولات 1402'!B:F,5,0)</f>
        <v>#N/A</v>
      </c>
      <c r="T78" s="14" t="e">
        <f>VLOOKUP(O78, '[1]لیست محصولات 1402'!B:G,6,0)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1402'!B:C,2,0)</f>
        <v>#N/A</v>
      </c>
      <c r="R79" s="9"/>
      <c r="S79" s="12" t="e">
        <f>VLOOKUP(O79, '[1]لیست محصولات 1402'!B:F,5,0)</f>
        <v>#N/A</v>
      </c>
      <c r="T79" s="14" t="e">
        <f>VLOOKUP(O79, '[1]لیست محصولات 1402'!B:G,6,0)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1402'!B:C,2,0)</f>
        <v>#N/A</v>
      </c>
      <c r="R80" s="9"/>
      <c r="S80" s="12" t="e">
        <f>VLOOKUP(O80, '[1]لیست محصولات 1402'!B:F,5,0)</f>
        <v>#N/A</v>
      </c>
      <c r="T80" s="14" t="e">
        <f>VLOOKUP(O80, '[1]لیست محصولات 1402'!B:G,6,0)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1402'!B:C,2,0)</f>
        <v>#N/A</v>
      </c>
      <c r="R81" s="9"/>
      <c r="S81" s="12" t="e">
        <f>VLOOKUP(O81, '[1]لیست محصولات 1402'!B:F,5,0)</f>
        <v>#N/A</v>
      </c>
      <c r="T81" s="14" t="e">
        <f>VLOOKUP(O81, '[1]لیست محصولات 1402'!B:G,6,0)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1402'!B:C,2,0)</f>
        <v>#N/A</v>
      </c>
      <c r="R82" s="9"/>
      <c r="S82" s="12" t="e">
        <f>VLOOKUP(O82, '[1]لیست محصولات 1402'!B:F,5,0)</f>
        <v>#N/A</v>
      </c>
      <c r="T82" s="14" t="e">
        <f>VLOOKUP(O82, '[1]لیست محصولات 1402'!B:G,6,0)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1402'!B:C,2,0)</f>
        <v>#N/A</v>
      </c>
      <c r="R83" s="9"/>
      <c r="S83" s="12" t="e">
        <f>VLOOKUP(O83, '[1]لیست محصولات 1402'!B:F,5,0)</f>
        <v>#N/A</v>
      </c>
      <c r="T83" s="14" t="e">
        <f>VLOOKUP(O83, '[1]لیست محصولات 1402'!B:G,6,0)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1402'!B:C,2,0)</f>
        <v>#N/A</v>
      </c>
      <c r="R84" s="9"/>
      <c r="S84" s="12" t="e">
        <f>VLOOKUP(O84, '[1]لیست محصولات 1402'!B:F,5,0)</f>
        <v>#N/A</v>
      </c>
      <c r="T84" s="14" t="e">
        <f>VLOOKUP(O84, '[1]لیست محصولات 1402'!B:G,6,0)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1402'!B:C,2,0)</f>
        <v>#N/A</v>
      </c>
      <c r="R85" s="9"/>
      <c r="S85" s="12" t="e">
        <f>VLOOKUP(O85, '[1]لیست محصولات 1402'!B:F,5,0)</f>
        <v>#N/A</v>
      </c>
      <c r="T85" s="14" t="e">
        <f>VLOOKUP(O85, '[1]لیست محصولات 1402'!B:G,6,0)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1402'!B:C,2,0)</f>
        <v>#N/A</v>
      </c>
      <c r="R86" s="9"/>
      <c r="S86" s="12" t="e">
        <f>VLOOKUP(O86, '[1]لیست محصولات 1402'!B:F,5,0)</f>
        <v>#N/A</v>
      </c>
      <c r="T86" s="14" t="e">
        <f>VLOOKUP(O86, '[1]لیست محصولات 1402'!B:G,6,0)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1402'!B:C,2,0)</f>
        <v>#N/A</v>
      </c>
      <c r="R87" s="9"/>
      <c r="S87" s="12" t="e">
        <f>VLOOKUP(O87, '[1]لیست محصولات 1402'!B:F,5,0)</f>
        <v>#N/A</v>
      </c>
      <c r="T87" s="14" t="e">
        <f>VLOOKUP(O87, '[1]لیست محصولات 1402'!B:G,6,0)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1402'!B:C,2,0)</f>
        <v>#N/A</v>
      </c>
      <c r="R88" s="9"/>
      <c r="S88" s="12" t="e">
        <f>VLOOKUP(O88, '[1]لیست محصولات 1402'!B:F,5,0)</f>
        <v>#N/A</v>
      </c>
      <c r="T88" s="14" t="e">
        <f>VLOOKUP(O88, '[1]لیست محصولات 1402'!B:G,6,0)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1402'!B:C,2,0)</f>
        <v>#N/A</v>
      </c>
      <c r="R89" s="9"/>
      <c r="S89" s="12" t="e">
        <f>VLOOKUP(O89, '[1]لیست محصولات 1402'!B:F,5,0)</f>
        <v>#N/A</v>
      </c>
      <c r="T89" s="14" t="e">
        <f>VLOOKUP(O89, '[1]لیست محصولات 1402'!B:G,6,0)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1402'!B:C,2,0)</f>
        <v>#N/A</v>
      </c>
      <c r="R90" s="9"/>
      <c r="S90" s="12" t="e">
        <f>VLOOKUP(O90, '[1]لیست محصولات 1402'!B:F,5,0)</f>
        <v>#N/A</v>
      </c>
      <c r="T90" s="14" t="e">
        <f>VLOOKUP(O90, '[1]لیست محصولات 1402'!B:G,6,0)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1402'!B:C,2,0)</f>
        <v>#N/A</v>
      </c>
      <c r="R91" s="9"/>
      <c r="S91" s="12" t="e">
        <f>VLOOKUP(O91, '[1]لیست محصولات 1402'!B:F,5,0)</f>
        <v>#N/A</v>
      </c>
      <c r="T91" s="14" t="e">
        <f>VLOOKUP(O91, '[1]لیست محصولات 1402'!B:G,6,0)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1402'!B:C,2,0)</f>
        <v>#N/A</v>
      </c>
      <c r="R92" s="9"/>
      <c r="S92" s="12" t="e">
        <f>VLOOKUP(O92, '[1]لیست محصولات 1402'!B:F,5,0)</f>
        <v>#N/A</v>
      </c>
      <c r="T92" s="14" t="e">
        <f>VLOOKUP(O92, '[1]لیست محصولات 1402'!B:G,6,0)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1402'!B:C,2,0)</f>
        <v>#N/A</v>
      </c>
      <c r="R93" s="9"/>
      <c r="S93" s="12" t="e">
        <f>VLOOKUP(O93, '[1]لیست محصولات 1402'!B:F,5,0)</f>
        <v>#N/A</v>
      </c>
      <c r="T93" s="14" t="e">
        <f>VLOOKUP(O93, '[1]لیست محصولات 1402'!B:G,6,0)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1402'!B:C,2,0)</f>
        <v>#N/A</v>
      </c>
      <c r="R94" s="9"/>
      <c r="S94" s="12" t="e">
        <f>VLOOKUP(O94, '[1]لیست محصولات 1402'!B:F,5,0)</f>
        <v>#N/A</v>
      </c>
      <c r="T94" s="14" t="e">
        <f>VLOOKUP(O94, '[1]لیست محصولات 1402'!B:G,6,0)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1402'!B:C,2,0)</f>
        <v>#N/A</v>
      </c>
      <c r="R95" s="9"/>
      <c r="S95" s="12" t="e">
        <f>VLOOKUP(O95, '[1]لیست محصولات 1402'!B:F,5,0)</f>
        <v>#N/A</v>
      </c>
      <c r="T95" s="14" t="e">
        <f>VLOOKUP(O95, '[1]لیست محصولات 1402'!B:G,6,0)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1402'!B:C,2,0)</f>
        <v>#N/A</v>
      </c>
      <c r="R96" s="9"/>
      <c r="S96" s="12" t="e">
        <f>VLOOKUP(O96, '[1]لیست محصولات 1402'!B:F,5,0)</f>
        <v>#N/A</v>
      </c>
      <c r="T96" s="14" t="e">
        <f>VLOOKUP(O96, '[1]لیست محصولات 1402'!B:G,6,0)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1402'!B:C,2,0)</f>
        <v>#N/A</v>
      </c>
      <c r="R97" s="9"/>
      <c r="S97" s="12" t="e">
        <f>VLOOKUP(O97, '[1]لیست محصولات 1402'!B:F,5,0)</f>
        <v>#N/A</v>
      </c>
      <c r="T97" s="14" t="e">
        <f>VLOOKUP(O97, '[1]لیست محصولات 1402'!B:G,6,0)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1402'!B:C,2,0)</f>
        <v>#N/A</v>
      </c>
      <c r="R98" s="9"/>
      <c r="S98" s="12" t="e">
        <f>VLOOKUP(O98, '[1]لیست محصولات 1402'!B:F,5,0)</f>
        <v>#N/A</v>
      </c>
      <c r="T98" s="14" t="e">
        <f>VLOOKUP(O98, '[1]لیست محصولات 1402'!B:G,6,0)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1402'!B:C,2,0)</f>
        <v>#N/A</v>
      </c>
      <c r="R99" s="9"/>
      <c r="S99" s="12" t="e">
        <f>VLOOKUP(O99, '[1]لیست محصولات 1402'!B:F,5,0)</f>
        <v>#N/A</v>
      </c>
      <c r="T99" s="14" t="e">
        <f>VLOOKUP(O99, '[1]لیست محصولات 1402'!B:G,6,0)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1402'!B:C,2,0)</f>
        <v>#N/A</v>
      </c>
      <c r="R100" s="9"/>
      <c r="S100" s="12" t="e">
        <f>VLOOKUP(O100, '[1]لیست محصولات 1402'!B:F,5,0)</f>
        <v>#N/A</v>
      </c>
      <c r="T100" s="14" t="e">
        <f>VLOOKUP(O100, '[1]لیست محصولات 1402'!B:G,6,0)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1402'!B:C,2,0)</f>
        <v>#N/A</v>
      </c>
      <c r="R101" s="9"/>
      <c r="S101" s="12" t="e">
        <f>VLOOKUP(O101, '[1]لیست محصولات 1402'!B:F,5,0)</f>
        <v>#N/A</v>
      </c>
      <c r="T101" s="14" t="e">
        <f>VLOOKUP(O101, '[1]لیست محصولات 1402'!B:G,6,0)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1402'!B:C,2,0)</f>
        <v>#N/A</v>
      </c>
      <c r="R102" s="9"/>
      <c r="S102" s="12" t="e">
        <f>VLOOKUP(O102, '[1]لیست محصولات 1402'!B:F,5,0)</f>
        <v>#N/A</v>
      </c>
      <c r="T102" s="14" t="e">
        <f>VLOOKUP(O102, '[1]لیست محصولات 1402'!B:G,6,0)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1402'!B:C,2,0)</f>
        <v>#N/A</v>
      </c>
      <c r="R103" s="9"/>
      <c r="S103" s="12" t="e">
        <f>VLOOKUP(O103, '[1]لیست محصولات 1402'!B:F,5,0)</f>
        <v>#N/A</v>
      </c>
      <c r="T103" s="14" t="e">
        <f>VLOOKUP(O103, '[1]لیست محصولات 1402'!B:G,6,0)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1402'!B:C,2,0)</f>
        <v>#N/A</v>
      </c>
      <c r="R104" s="9"/>
      <c r="S104" s="12" t="e">
        <f>VLOOKUP(O104, '[1]لیست محصولات 1402'!B:F,5,0)</f>
        <v>#N/A</v>
      </c>
      <c r="T104" s="14" t="e">
        <f>VLOOKUP(O104, '[1]لیست محصولات 1402'!B:G,6,0)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1402'!B:C,2,0)</f>
        <v>#N/A</v>
      </c>
      <c r="R105" s="9"/>
      <c r="S105" s="12" t="e">
        <f>VLOOKUP(O105, '[1]لیست محصولات 1402'!B:F,5,0)</f>
        <v>#N/A</v>
      </c>
      <c r="T105" s="14" t="e">
        <f>VLOOKUP(O105, '[1]لیست محصولات 1402'!B:G,6,0)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1402'!B:C,2,0)</f>
        <v>#N/A</v>
      </c>
      <c r="R106" s="9"/>
      <c r="S106" s="12" t="e">
        <f>VLOOKUP(O106, '[1]لیست محصولات 1402'!B:F,5,0)</f>
        <v>#N/A</v>
      </c>
      <c r="T106" s="14" t="e">
        <f>VLOOKUP(O106, '[1]لیست محصولات 1402'!B:G,6,0)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1402'!B:C,2,0)</f>
        <v>#N/A</v>
      </c>
      <c r="R107" s="9"/>
      <c r="S107" s="12" t="e">
        <f>VLOOKUP(O107, '[1]لیست محصولات 1402'!B:F,5,0)</f>
        <v>#N/A</v>
      </c>
      <c r="T107" s="14" t="e">
        <f>VLOOKUP(O107, '[1]لیست محصولات 1402'!B:G,6,0)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1402'!B:C,2,0)</f>
        <v>#N/A</v>
      </c>
      <c r="R108" s="9"/>
      <c r="S108" s="12" t="e">
        <f>VLOOKUP(O108, '[1]لیست محصولات 1402'!B:F,5,0)</f>
        <v>#N/A</v>
      </c>
      <c r="T108" s="14" t="e">
        <f>VLOOKUP(O108, '[1]لیست محصولات 1402'!B:G,6,0)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1402'!B:C,2,0)</f>
        <v>#N/A</v>
      </c>
      <c r="R109" s="9"/>
      <c r="S109" s="12" t="e">
        <f>VLOOKUP(O109, '[1]لیست محصولات 1402'!B:F,5,0)</f>
        <v>#N/A</v>
      </c>
      <c r="T109" s="14" t="e">
        <f>VLOOKUP(O109, '[1]لیست محصولات 1402'!B:G,6,0)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1402'!B:C,2,0)</f>
        <v>#N/A</v>
      </c>
      <c r="R110" s="9"/>
      <c r="S110" s="12" t="e">
        <f>VLOOKUP(O110, '[1]لیست محصولات 1402'!B:F,5,0)</f>
        <v>#N/A</v>
      </c>
      <c r="T110" s="14" t="e">
        <f>VLOOKUP(O110, '[1]لیست محصولات 1402'!B:G,6,0)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1402'!B:C,2,0)</f>
        <v>#N/A</v>
      </c>
      <c r="R111" s="9"/>
      <c r="S111" s="12" t="e">
        <f>VLOOKUP(O111, '[1]لیست محصولات 1402'!B:F,5,0)</f>
        <v>#N/A</v>
      </c>
      <c r="T111" s="14" t="e">
        <f>VLOOKUP(O111, '[1]لیست محصولات 1402'!B:G,6,0)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1402'!B:C,2,0)</f>
        <v>#N/A</v>
      </c>
      <c r="R112" s="9"/>
      <c r="S112" s="12" t="e">
        <f>VLOOKUP(O112, '[1]لیست محصولات 1402'!B:F,5,0)</f>
        <v>#N/A</v>
      </c>
      <c r="T112" s="14" t="e">
        <f>VLOOKUP(O112, '[1]لیست محصولات 1402'!B:G,6,0)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1402'!B:C,2,0)</f>
        <v>#N/A</v>
      </c>
      <c r="R113" s="9"/>
      <c r="S113" s="12" t="e">
        <f>VLOOKUP(O113, '[1]لیست محصولات 1402'!B:F,5,0)</f>
        <v>#N/A</v>
      </c>
      <c r="T113" s="14" t="e">
        <f>VLOOKUP(O113, '[1]لیست محصولات 1402'!B:G,6,0)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1402'!B:C,2,0)</f>
        <v>#N/A</v>
      </c>
      <c r="R114" s="9"/>
      <c r="S114" s="12" t="e">
        <f>VLOOKUP(O114, '[1]لیست محصولات 1402'!B:F,5,0)</f>
        <v>#N/A</v>
      </c>
      <c r="T114" s="14" t="e">
        <f>VLOOKUP(O114, '[1]لیست محصولات 1402'!B:G,6,0)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1402'!B:C,2,0)</f>
        <v>#N/A</v>
      </c>
      <c r="R115" s="9"/>
      <c r="S115" s="12" t="e">
        <f>VLOOKUP(O115, '[1]لیست محصولات 1402'!B:F,5,0)</f>
        <v>#N/A</v>
      </c>
      <c r="T115" s="14" t="e">
        <f>VLOOKUP(O115, '[1]لیست محصولات 1402'!B:G,6,0)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1402'!B:C,2,0)</f>
        <v>#N/A</v>
      </c>
      <c r="R116" s="9"/>
      <c r="S116" s="12" t="e">
        <f>VLOOKUP(O116, '[1]لیست محصولات 1402'!B:F,5,0)</f>
        <v>#N/A</v>
      </c>
      <c r="T116" s="14" t="e">
        <f>VLOOKUP(O116, '[1]لیست محصولات 1402'!B:G,6,0)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1402'!B:C,2,0)</f>
        <v>#N/A</v>
      </c>
      <c r="R117" s="9"/>
      <c r="S117" s="12" t="e">
        <f>VLOOKUP(O117, '[1]لیست محصولات 1402'!B:F,5,0)</f>
        <v>#N/A</v>
      </c>
      <c r="T117" s="14" t="e">
        <f>VLOOKUP(O117, '[1]لیست محصولات 1402'!B:G,6,0)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1402'!B:C,2,0)</f>
        <v>#N/A</v>
      </c>
      <c r="R118" s="9"/>
      <c r="S118" s="12" t="e">
        <f>VLOOKUP(O118, '[1]لیست محصولات 1402'!B:F,5,0)</f>
        <v>#N/A</v>
      </c>
      <c r="T118" s="14" t="e">
        <f>VLOOKUP(O118, '[1]لیست محصولات 1402'!B:G,6,0)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1402'!B:C,2,0)</f>
        <v>#N/A</v>
      </c>
      <c r="R119" s="9"/>
      <c r="S119" s="12" t="e">
        <f>VLOOKUP(O119, '[1]لیست محصولات 1402'!B:F,5,0)</f>
        <v>#N/A</v>
      </c>
      <c r="T119" s="14" t="e">
        <f>VLOOKUP(O119, '[1]لیست محصولات 1402'!B:G,6,0)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1402'!B:C,2,0)</f>
        <v>#N/A</v>
      </c>
      <c r="R120" s="9"/>
      <c r="S120" s="12" t="e">
        <f>VLOOKUP(O120, '[1]لیست محصولات 1402'!B:F,5,0)</f>
        <v>#N/A</v>
      </c>
      <c r="T120" s="14" t="e">
        <f>VLOOKUP(O120, '[1]لیست محصولات 1402'!B:G,6,0)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1402'!B:C,2,0)</f>
        <v>#N/A</v>
      </c>
      <c r="R121" s="9"/>
      <c r="S121" s="12" t="e">
        <f>VLOOKUP(O121, '[1]لیست محصولات 1402'!B:F,5,0)</f>
        <v>#N/A</v>
      </c>
      <c r="T121" s="14" t="e">
        <f>VLOOKUP(O121, '[1]لیست محصولات 1402'!B:G,6,0)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1402'!B:C,2,0)</f>
        <v>#N/A</v>
      </c>
      <c r="R122" s="9"/>
      <c r="S122" s="12" t="e">
        <f>VLOOKUP(O122, '[1]لیست محصولات 1402'!B:F,5,0)</f>
        <v>#N/A</v>
      </c>
      <c r="T122" s="14" t="e">
        <f>VLOOKUP(O122, '[1]لیست محصولات 1402'!B:G,6,0)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1402'!B:C,2,0)</f>
        <v>#N/A</v>
      </c>
      <c r="R123" s="9"/>
      <c r="S123" s="12" t="e">
        <f>VLOOKUP(O123, '[1]لیست محصولات 1402'!B:F,5,0)</f>
        <v>#N/A</v>
      </c>
      <c r="T123" s="14" t="e">
        <f>VLOOKUP(O123, '[1]لیست محصولات 1402'!B:G,6,0)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1402'!B:C,2,0)</f>
        <v>#N/A</v>
      </c>
      <c r="R124" s="9"/>
      <c r="S124" s="12" t="e">
        <f>VLOOKUP(O124, '[1]لیست محصولات 1402'!B:F,5,0)</f>
        <v>#N/A</v>
      </c>
      <c r="T124" s="14" t="e">
        <f>VLOOKUP(O124, '[1]لیست محصولات 1402'!B:G,6,0)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1402'!B:C,2,0)</f>
        <v>#N/A</v>
      </c>
      <c r="R125" s="9"/>
      <c r="S125" s="12" t="e">
        <f>VLOOKUP(O125, '[1]لیست محصولات 1402'!B:F,5,0)</f>
        <v>#N/A</v>
      </c>
      <c r="T125" s="14" t="e">
        <f>VLOOKUP(O125, '[1]لیست محصولات 1402'!B:G,6,0)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1402'!B:C,2,0)</f>
        <v>#N/A</v>
      </c>
      <c r="R126" s="9"/>
      <c r="S126" s="12" t="e">
        <f>VLOOKUP(O126, '[1]لیست محصولات 1402'!B:F,5,0)</f>
        <v>#N/A</v>
      </c>
      <c r="T126" s="14" t="e">
        <f>VLOOKUP(O126, '[1]لیست محصولات 1402'!B:G,6,0)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1402'!B:C,2,0)</f>
        <v>#N/A</v>
      </c>
      <c r="R127" s="9"/>
      <c r="S127" s="12" t="e">
        <f>VLOOKUP(O127, '[1]لیست محصولات 1402'!B:F,5,0)</f>
        <v>#N/A</v>
      </c>
      <c r="T127" s="14" t="e">
        <f>VLOOKUP(O127, '[1]لیست محصولات 1402'!B:G,6,0)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1402'!B:C,2,0)</f>
        <v>#N/A</v>
      </c>
      <c r="R128" s="9"/>
      <c r="S128" s="12" t="e">
        <f>VLOOKUP(O128, '[1]لیست محصولات 1402'!B:F,5,0)</f>
        <v>#N/A</v>
      </c>
      <c r="T128" s="14" t="e">
        <f>VLOOKUP(O128, '[1]لیست محصولات 1402'!B:G,6,0)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1402'!B:C,2,0)</f>
        <v>#N/A</v>
      </c>
      <c r="R129" s="9"/>
      <c r="S129" s="12" t="e">
        <f>VLOOKUP(O129, '[1]لیست محصولات 1402'!B:F,5,0)</f>
        <v>#N/A</v>
      </c>
      <c r="T129" s="14" t="e">
        <f>VLOOKUP(O129, '[1]لیست محصولات 1402'!B:G,6,0)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1402'!B:C,2,0)</f>
        <v>#N/A</v>
      </c>
      <c r="R130" s="9"/>
      <c r="S130" s="12" t="e">
        <f>VLOOKUP(O130, '[1]لیست محصولات 1402'!B:F,5,0)</f>
        <v>#N/A</v>
      </c>
      <c r="T130" s="14" t="e">
        <f>VLOOKUP(O130, '[1]لیست محصولات 1402'!B:G,6,0)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1402'!B:C,2,0)</f>
        <v>#N/A</v>
      </c>
      <c r="R131" s="9"/>
      <c r="S131" s="12" t="e">
        <f>VLOOKUP(O131, '[1]لیست محصولات 1402'!B:F,5,0)</f>
        <v>#N/A</v>
      </c>
      <c r="T131" s="14" t="e">
        <f>VLOOKUP(O131, '[1]لیست محصولات 1402'!B:G,6,0)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1402'!B:C,2,0)</f>
        <v>#N/A</v>
      </c>
      <c r="R132" s="9"/>
      <c r="S132" s="12" t="e">
        <f>VLOOKUP(O132, '[1]لیست محصولات 1402'!B:F,5,0)</f>
        <v>#N/A</v>
      </c>
      <c r="T132" s="14" t="e">
        <f>VLOOKUP(O132, '[1]لیست محصولات 1402'!B:G,6,0)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1402'!B:C,2,0)</f>
        <v>#N/A</v>
      </c>
      <c r="R133" s="9"/>
      <c r="S133" s="12" t="e">
        <f>VLOOKUP(O133, '[1]لیست محصولات 1402'!B:F,5,0)</f>
        <v>#N/A</v>
      </c>
      <c r="T133" s="14" t="e">
        <f>VLOOKUP(O133, '[1]لیست محصولات 1402'!B:G,6,0)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1402'!B:C,2,0)</f>
        <v>#N/A</v>
      </c>
      <c r="R134" s="9"/>
      <c r="S134" s="12" t="e">
        <f>VLOOKUP(O134, '[1]لیست محصولات 1402'!B:F,5,0)</f>
        <v>#N/A</v>
      </c>
      <c r="T134" s="14" t="e">
        <f>VLOOKUP(O134, '[1]لیست محصولات 1402'!B:G,6,0)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1402'!B:C,2,0)</f>
        <v>#N/A</v>
      </c>
      <c r="R135" s="9"/>
      <c r="S135" s="12" t="e">
        <f>VLOOKUP(O135, '[1]لیست محصولات 1402'!B:F,5,0)</f>
        <v>#N/A</v>
      </c>
      <c r="T135" s="14" t="e">
        <f>VLOOKUP(O135, '[1]لیست محصولات 1402'!B:G,6,0)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1402'!B:C,2,0)</f>
        <v>#N/A</v>
      </c>
      <c r="R136" s="9"/>
      <c r="S136" s="12" t="e">
        <f>VLOOKUP(O136, '[1]لیست محصولات 1402'!B:F,5,0)</f>
        <v>#N/A</v>
      </c>
      <c r="T136" s="14" t="e">
        <f>VLOOKUP(O136, '[1]لیست محصولات 1402'!B:G,6,0)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1402'!B:C,2,0)</f>
        <v>#N/A</v>
      </c>
      <c r="R137" s="9"/>
      <c r="S137" s="12" t="e">
        <f>VLOOKUP(O137, '[1]لیست محصولات 1402'!B:F,5,0)</f>
        <v>#N/A</v>
      </c>
      <c r="T137" s="14" t="e">
        <f>VLOOKUP(O137, '[1]لیست محصولات 1402'!B:G,6,0)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1402'!B:C,2,0)</f>
        <v>#N/A</v>
      </c>
      <c r="R138" s="9"/>
      <c r="S138" s="12" t="e">
        <f>VLOOKUP(O138, '[1]لیست محصولات 1402'!B:F,5,0)</f>
        <v>#N/A</v>
      </c>
      <c r="T138" s="14" t="e">
        <f>VLOOKUP(O138, '[1]لیست محصولات 1402'!B:G,6,0)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1402'!B:C,2,0)</f>
        <v>#N/A</v>
      </c>
      <c r="R139" s="9"/>
      <c r="S139" s="12" t="e">
        <f>VLOOKUP(O139, '[1]لیست محصولات 1402'!B:F,5,0)</f>
        <v>#N/A</v>
      </c>
      <c r="T139" s="14" t="e">
        <f>VLOOKUP(O139, '[1]لیست محصولات 1402'!B:G,6,0)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1402'!B:C,2,0)</f>
        <v>#N/A</v>
      </c>
      <c r="R140" s="9"/>
      <c r="S140" s="12" t="e">
        <f>VLOOKUP(O140, '[1]لیست محصولات 1402'!B:F,5,0)</f>
        <v>#N/A</v>
      </c>
      <c r="T140" s="14" t="e">
        <f>VLOOKUP(O140, '[1]لیست محصولات 1402'!B:G,6,0)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1402'!B:C,2,0)</f>
        <v>#N/A</v>
      </c>
      <c r="R141" s="9"/>
      <c r="S141" s="12" t="e">
        <f>VLOOKUP(O141, '[1]لیست محصولات 1402'!B:F,5,0)</f>
        <v>#N/A</v>
      </c>
      <c r="T141" s="14" t="e">
        <f>VLOOKUP(O141, '[1]لیست محصولات 1402'!B:G,6,0)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1402'!B:C,2,0)</f>
        <v>#N/A</v>
      </c>
      <c r="R142" s="9"/>
      <c r="S142" s="12" t="e">
        <f>VLOOKUP(O142, '[1]لیست محصولات 1402'!B:F,5,0)</f>
        <v>#N/A</v>
      </c>
      <c r="T142" s="14" t="e">
        <f>VLOOKUP(O142, '[1]لیست محصولات 1402'!B:G,6,0)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1402'!B:C,2,0)</f>
        <v>#N/A</v>
      </c>
      <c r="R143" s="9"/>
      <c r="S143" s="12" t="e">
        <f>VLOOKUP(O143, '[1]لیست محصولات 1402'!B:F,5,0)</f>
        <v>#N/A</v>
      </c>
      <c r="T143" s="14" t="e">
        <f>VLOOKUP(O143, '[1]لیست محصولات 1402'!B:G,6,0)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1402'!B:C,2,0)</f>
        <v>#N/A</v>
      </c>
      <c r="R144" s="9"/>
      <c r="S144" s="12" t="e">
        <f>VLOOKUP(O144, '[1]لیست محصولات 1402'!B:F,5,0)</f>
        <v>#N/A</v>
      </c>
      <c r="T144" s="14" t="e">
        <f>VLOOKUP(O144, '[1]لیست محصولات 1402'!B:G,6,0)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1402'!B:C,2,0)</f>
        <v>#N/A</v>
      </c>
      <c r="R145" s="9"/>
      <c r="S145" s="12" t="e">
        <f>VLOOKUP(O145, '[1]لیست محصولات 1402'!B:F,5,0)</f>
        <v>#N/A</v>
      </c>
      <c r="T145" s="14" t="e">
        <f>VLOOKUP(O145, '[1]لیست محصولات 1402'!B:G,6,0)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1402'!B:C,2,0)</f>
        <v>#N/A</v>
      </c>
      <c r="R146" s="9"/>
      <c r="S146" s="12" t="e">
        <f>VLOOKUP(O146, '[1]لیست محصولات 1402'!B:F,5,0)</f>
        <v>#N/A</v>
      </c>
      <c r="T146" s="14" t="e">
        <f>VLOOKUP(O146, '[1]لیست محصولات 1402'!B:G,6,0)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1402'!B:C,2,0)</f>
        <v>#N/A</v>
      </c>
      <c r="R147" s="9"/>
      <c r="S147" s="12" t="e">
        <f>VLOOKUP(O147, '[1]لیست محصولات 1402'!B:F,5,0)</f>
        <v>#N/A</v>
      </c>
      <c r="T147" s="14" t="e">
        <f>VLOOKUP(O147, '[1]لیست محصولات 1402'!B:G,6,0)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1402'!B:C,2,0)</f>
        <v>#N/A</v>
      </c>
      <c r="R148" s="9"/>
      <c r="S148" s="12" t="e">
        <f>VLOOKUP(O148, '[1]لیست محصولات 1402'!B:F,5,0)</f>
        <v>#N/A</v>
      </c>
      <c r="T148" s="14" t="e">
        <f>VLOOKUP(O148, '[1]لیست محصولات 1402'!B:G,6,0)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1402'!B:C,2,0)</f>
        <v>#N/A</v>
      </c>
      <c r="R149" s="9"/>
      <c r="S149" s="12" t="e">
        <f>VLOOKUP(O149, '[1]لیست محصولات 1402'!B:F,5,0)</f>
        <v>#N/A</v>
      </c>
      <c r="T149" s="14" t="e">
        <f>VLOOKUP(O149, '[1]لیست محصولات 1402'!B:G,6,0)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1402'!B:C,2,0)</f>
        <v>#N/A</v>
      </c>
      <c r="R150" s="9"/>
      <c r="S150" s="12" t="e">
        <f>VLOOKUP(O150, '[1]لیست محصولات 1402'!B:F,5,0)</f>
        <v>#N/A</v>
      </c>
      <c r="T150" s="14" t="e">
        <f>VLOOKUP(O150, '[1]لیست محصولات 1402'!B:G,6,0)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1402'!B:C,2,0)</f>
        <v>#N/A</v>
      </c>
      <c r="R151" s="9"/>
      <c r="S151" s="12" t="e">
        <f>VLOOKUP(O151, '[1]لیست محصولات 1402'!B:F,5,0)</f>
        <v>#N/A</v>
      </c>
      <c r="T151" s="14" t="e">
        <f>VLOOKUP(O151, '[1]لیست محصولات 1402'!B:G,6,0)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1402'!B:C,2,0)</f>
        <v>#N/A</v>
      </c>
      <c r="R152" s="9"/>
      <c r="S152" s="12" t="e">
        <f>VLOOKUP(O152, '[1]لیست محصولات 1402'!B:F,5,0)</f>
        <v>#N/A</v>
      </c>
      <c r="T152" s="14" t="e">
        <f>VLOOKUP(O152, '[1]لیست محصولات 1402'!B:G,6,0)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1402'!B:C,2,0)</f>
        <v>#N/A</v>
      </c>
      <c r="R153" s="9"/>
      <c r="S153" s="12" t="e">
        <f>VLOOKUP(O153, '[1]لیست محصولات 1402'!B:F,5,0)</f>
        <v>#N/A</v>
      </c>
      <c r="T153" s="14" t="e">
        <f>VLOOKUP(O153, '[1]لیست محصولات 1402'!B:G,6,0)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1402'!B:C,2,0)</f>
        <v>#N/A</v>
      </c>
      <c r="R154" s="9"/>
      <c r="S154" s="12" t="e">
        <f>VLOOKUP(O154, '[1]لیست محصولات 1402'!B:F,5,0)</f>
        <v>#N/A</v>
      </c>
      <c r="T154" s="14" t="e">
        <f>VLOOKUP(O154, '[1]لیست محصولات 1402'!B:G,6,0)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1402'!B:C,2,0)</f>
        <v>#N/A</v>
      </c>
      <c r="R155" s="9"/>
      <c r="S155" s="12" t="e">
        <f>VLOOKUP(O155, '[1]لیست محصولات 1402'!B:F,5,0)</f>
        <v>#N/A</v>
      </c>
      <c r="T155" s="14" t="e">
        <f>VLOOKUP(O155, '[1]لیست محصولات 1402'!B:G,6,0)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1402'!B:C,2,0)</f>
        <v>#N/A</v>
      </c>
      <c r="R156" s="9"/>
      <c r="S156" s="12" t="e">
        <f>VLOOKUP(O156, '[1]لیست محصولات 1402'!B:F,5,0)</f>
        <v>#N/A</v>
      </c>
      <c r="T156" s="14" t="e">
        <f>VLOOKUP(O156, '[1]لیست محصولات 1402'!B:G,6,0)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1402'!B:C,2,0)</f>
        <v>#N/A</v>
      </c>
      <c r="R157" s="9"/>
      <c r="S157" s="12" t="e">
        <f>VLOOKUP(O157, '[1]لیست محصولات 1402'!B:F,5,0)</f>
        <v>#N/A</v>
      </c>
      <c r="T157" s="14" t="e">
        <f>VLOOKUP(O157, '[1]لیست محصولات 1402'!B:G,6,0)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1402'!B:C,2,0)</f>
        <v>#N/A</v>
      </c>
      <c r="R158" s="9"/>
      <c r="S158" s="12" t="e">
        <f>VLOOKUP(O158, '[1]لیست محصولات 1402'!B:F,5,0)</f>
        <v>#N/A</v>
      </c>
      <c r="T158" s="14" t="e">
        <f>VLOOKUP(O158, '[1]لیست محصولات 1402'!B:G,6,0)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1402'!B:C,2,0)</f>
        <v>#N/A</v>
      </c>
      <c r="R159" s="9"/>
      <c r="S159" s="12" t="e">
        <f>VLOOKUP(O159, '[1]لیست محصولات 1402'!B:F,5,0)</f>
        <v>#N/A</v>
      </c>
      <c r="T159" s="14" t="e">
        <f>VLOOKUP(O159, '[1]لیست محصولات 1402'!B:G,6,0)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1402'!B:C,2,0)</f>
        <v>#N/A</v>
      </c>
      <c r="R160" s="9"/>
      <c r="S160" s="12" t="e">
        <f>VLOOKUP(O160, '[1]لیست محصولات 1402'!B:F,5,0)</f>
        <v>#N/A</v>
      </c>
      <c r="T160" s="14" t="e">
        <f>VLOOKUP(O160, '[1]لیست محصولات 1402'!B:G,6,0)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1402'!B:C,2,0)</f>
        <v>#N/A</v>
      </c>
      <c r="R161" s="9"/>
      <c r="S161" s="12" t="e">
        <f>VLOOKUP(O161, '[1]لیست محصولات 1402'!B:F,5,0)</f>
        <v>#N/A</v>
      </c>
      <c r="T161" s="14" t="e">
        <f>VLOOKUP(O161, '[1]لیست محصولات 1402'!B:G,6,0)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1402'!B:C,2,0)</f>
        <v>#N/A</v>
      </c>
      <c r="R162" s="9"/>
      <c r="S162" s="12" t="e">
        <f>VLOOKUP(O162, '[1]لیست محصولات 1402'!B:F,5,0)</f>
        <v>#N/A</v>
      </c>
      <c r="T162" s="14" t="e">
        <f>VLOOKUP(O162, '[1]لیست محصولات 1402'!B:G,6,0)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1402'!B:C,2,0)</f>
        <v>#N/A</v>
      </c>
      <c r="R163" s="9"/>
      <c r="S163" s="12" t="e">
        <f>VLOOKUP(O163, '[1]لیست محصولات 1402'!B:F,5,0)</f>
        <v>#N/A</v>
      </c>
      <c r="T163" s="14" t="e">
        <f>VLOOKUP(O163, '[1]لیست محصولات 1402'!B:G,6,0)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1402'!B:C,2,0)</f>
        <v>#N/A</v>
      </c>
      <c r="R164" s="9"/>
      <c r="S164" s="12" t="e">
        <f>VLOOKUP(O164, '[1]لیست محصولات 1402'!B:F,5,0)</f>
        <v>#N/A</v>
      </c>
      <c r="T164" s="14" t="e">
        <f>VLOOKUP(O164, '[1]لیست محصولات 1402'!B:G,6,0)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1402'!B:C,2,0)</f>
        <v>#N/A</v>
      </c>
      <c r="R165" s="9"/>
      <c r="S165" s="12" t="e">
        <f>VLOOKUP(O165, '[1]لیست محصولات 1402'!B:F,5,0)</f>
        <v>#N/A</v>
      </c>
      <c r="T165" s="14" t="e">
        <f>VLOOKUP(O165, '[1]لیست محصولات 1402'!B:G,6,0)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1402'!B:C,2,0)</f>
        <v>#N/A</v>
      </c>
      <c r="R166" s="9"/>
      <c r="S166" s="12" t="e">
        <f>VLOOKUP(O166, '[1]لیست محصولات 1402'!B:F,5,0)</f>
        <v>#N/A</v>
      </c>
      <c r="T166" s="14" t="e">
        <f>VLOOKUP(O166, '[1]لیست محصولات 1402'!B:G,6,0)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1402'!B:C,2,0)</f>
        <v>#N/A</v>
      </c>
      <c r="R167" s="9"/>
      <c r="S167" s="12" t="e">
        <f>VLOOKUP(O167, '[1]لیست محصولات 1402'!B:F,5,0)</f>
        <v>#N/A</v>
      </c>
      <c r="T167" s="14" t="e">
        <f>VLOOKUP(O167, '[1]لیست محصولات 1402'!B:G,6,0)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1402'!B:C,2,0)</f>
        <v>#N/A</v>
      </c>
      <c r="R168" s="9"/>
      <c r="S168" s="12" t="e">
        <f>VLOOKUP(O168, '[1]لیست محصولات 1402'!B:F,5,0)</f>
        <v>#N/A</v>
      </c>
      <c r="T168" s="14" t="e">
        <f>VLOOKUP(O168, '[1]لیست محصولات 1402'!B:G,6,0)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1402'!B:C,2,0)</f>
        <v>#N/A</v>
      </c>
      <c r="R169" s="9"/>
      <c r="S169" s="12" t="e">
        <f>VLOOKUP(O169, '[1]لیست محصولات 1402'!B:F,5,0)</f>
        <v>#N/A</v>
      </c>
      <c r="T169" s="14" t="e">
        <f>VLOOKUP(O169, '[1]لیست محصولات 1402'!B:G,6,0)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1402'!B:C,2,0)</f>
        <v>#N/A</v>
      </c>
      <c r="R170" s="9"/>
      <c r="S170" s="12" t="e">
        <f>VLOOKUP(O170, '[1]لیست محصولات 1402'!B:F,5,0)</f>
        <v>#N/A</v>
      </c>
      <c r="T170" s="14" t="e">
        <f>VLOOKUP(O170, '[1]لیست محصولات 1402'!B:G,6,0)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1402'!B:C,2,0)</f>
        <v>#N/A</v>
      </c>
      <c r="R171" s="9"/>
      <c r="S171" s="12" t="e">
        <f>VLOOKUP(O171, '[1]لیست محصولات 1402'!B:F,5,0)</f>
        <v>#N/A</v>
      </c>
      <c r="T171" s="14" t="e">
        <f>VLOOKUP(O171, '[1]لیست محصولات 1402'!B:G,6,0)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1402'!B:C,2,0)</f>
        <v>#N/A</v>
      </c>
      <c r="R172" s="9"/>
      <c r="S172" s="12" t="e">
        <f>VLOOKUP(O172, '[1]لیست محصولات 1402'!B:F,5,0)</f>
        <v>#N/A</v>
      </c>
      <c r="T172" s="14" t="e">
        <f>VLOOKUP(O172, '[1]لیست محصولات 1402'!B:G,6,0)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1402'!B:C,2,0)</f>
        <v>#N/A</v>
      </c>
      <c r="R173" s="9"/>
      <c r="S173" s="12" t="e">
        <f>VLOOKUP(O173, '[1]لیست محصولات 1402'!B:F,5,0)</f>
        <v>#N/A</v>
      </c>
      <c r="T173" s="14" t="e">
        <f>VLOOKUP(O173, '[1]لیست محصولات 1402'!B:G,6,0)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1402'!B:C,2,0)</f>
        <v>#N/A</v>
      </c>
      <c r="R174" s="9"/>
      <c r="S174" s="12" t="e">
        <f>VLOOKUP(O174, '[1]لیست محصولات 1402'!B:F,5,0)</f>
        <v>#N/A</v>
      </c>
      <c r="T174" s="14" t="e">
        <f>VLOOKUP(O174, '[1]لیست محصولات 1402'!B:G,6,0)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1402'!B:C,2,0)</f>
        <v>#N/A</v>
      </c>
      <c r="R175" s="9"/>
      <c r="S175" s="12" t="e">
        <f>VLOOKUP(O175, '[1]لیست محصولات 1402'!B:F,5,0)</f>
        <v>#N/A</v>
      </c>
      <c r="T175" s="14" t="e">
        <f>VLOOKUP(O175, '[1]لیست محصولات 1402'!B:G,6,0)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1402'!B:C,2,0)</f>
        <v>#N/A</v>
      </c>
      <c r="R176" s="9"/>
      <c r="S176" s="12" t="e">
        <f>VLOOKUP(O176, '[1]لیست محصولات 1402'!B:F,5,0)</f>
        <v>#N/A</v>
      </c>
      <c r="T176" s="14" t="e">
        <f>VLOOKUP(O176, '[1]لیست محصولات 1402'!B:G,6,0)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1402'!B:C,2,0)</f>
        <v>#N/A</v>
      </c>
      <c r="R177" s="9"/>
      <c r="S177" s="12" t="e">
        <f>VLOOKUP(O177, '[1]لیست محصولات 1402'!B:F,5,0)</f>
        <v>#N/A</v>
      </c>
      <c r="T177" s="14" t="e">
        <f>VLOOKUP(O177, '[1]لیست محصولات 1402'!B:G,6,0)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1402'!B:C,2,0)</f>
        <v>#N/A</v>
      </c>
      <c r="R178" s="9"/>
      <c r="S178" s="12" t="e">
        <f>VLOOKUP(O178, '[1]لیست محصولات 1402'!B:F,5,0)</f>
        <v>#N/A</v>
      </c>
      <c r="T178" s="14" t="e">
        <f>VLOOKUP(O178, '[1]لیست محصولات 1402'!B:G,6,0)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1402'!B:C,2,0)</f>
        <v>#N/A</v>
      </c>
      <c r="R179" s="9"/>
      <c r="S179" s="12" t="e">
        <f>VLOOKUP(O179, '[1]لیست محصولات 1402'!B:F,5,0)</f>
        <v>#N/A</v>
      </c>
      <c r="T179" s="14" t="e">
        <f>VLOOKUP(O179, '[1]لیست محصولات 1402'!B:G,6,0)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1402'!B:C,2,0)</f>
        <v>#N/A</v>
      </c>
      <c r="R180" s="9"/>
      <c r="S180" s="12" t="e">
        <f>VLOOKUP(O180, '[1]لیست محصولات 1402'!B:F,5,0)</f>
        <v>#N/A</v>
      </c>
      <c r="T180" s="14" t="e">
        <f>VLOOKUP(O180, '[1]لیست محصولات 1402'!B:G,6,0)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1402'!B:C,2,0)</f>
        <v>#N/A</v>
      </c>
      <c r="R181" s="9"/>
      <c r="S181" s="12" t="e">
        <f>VLOOKUP(O181, '[1]لیست محصولات 1402'!B:F,5,0)</f>
        <v>#N/A</v>
      </c>
      <c r="T181" s="14" t="e">
        <f>VLOOKUP(O181, '[1]لیست محصولات 1402'!B:G,6,0)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1402'!B:C,2,0)</f>
        <v>#N/A</v>
      </c>
      <c r="R182" s="9"/>
      <c r="S182" s="12" t="e">
        <f>VLOOKUP(O182, '[1]لیست محصولات 1402'!B:F,5,0)</f>
        <v>#N/A</v>
      </c>
      <c r="T182" s="14" t="e">
        <f>VLOOKUP(O182, '[1]لیست محصولات 1402'!B:G,6,0)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1402'!B:C,2,0)</f>
        <v>#N/A</v>
      </c>
      <c r="R183" s="9"/>
      <c r="S183" s="12" t="e">
        <f>VLOOKUP(O183, '[1]لیست محصولات 1402'!B:F,5,0)</f>
        <v>#N/A</v>
      </c>
      <c r="T183" s="14" t="e">
        <f>VLOOKUP(O183, '[1]لیست محصولات 1402'!B:G,6,0)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1402'!B:C,2,0)</f>
        <v>#N/A</v>
      </c>
      <c r="R184" s="9"/>
      <c r="S184" s="12" t="e">
        <f>VLOOKUP(O184, '[1]لیست محصولات 1402'!B:F,5,0)</f>
        <v>#N/A</v>
      </c>
      <c r="T184" s="14" t="e">
        <f>VLOOKUP(O184, '[1]لیست محصولات 1402'!B:G,6,0)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1402'!B:C,2,0)</f>
        <v>#N/A</v>
      </c>
      <c r="R185" s="9"/>
      <c r="S185" s="12" t="e">
        <f>VLOOKUP(O185, '[1]لیست محصولات 1402'!B:F,5,0)</f>
        <v>#N/A</v>
      </c>
      <c r="T185" s="14" t="e">
        <f>VLOOKUP(O185, '[1]لیست محصولات 1402'!B:G,6,0)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1402'!B:C,2,0)</f>
        <v>#N/A</v>
      </c>
      <c r="R186" s="9"/>
      <c r="S186" s="12" t="e">
        <f>VLOOKUP(O186, '[1]لیست محصولات 1402'!B:F,5,0)</f>
        <v>#N/A</v>
      </c>
      <c r="T186" s="14" t="e">
        <f>VLOOKUP(O186, '[1]لیست محصولات 1402'!B:G,6,0)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1402'!B:C,2,0)</f>
        <v>#N/A</v>
      </c>
      <c r="R187" s="9"/>
      <c r="S187" s="12" t="e">
        <f>VLOOKUP(O187, '[1]لیست محصولات 1402'!B:F,5,0)</f>
        <v>#N/A</v>
      </c>
      <c r="T187" s="14" t="e">
        <f>VLOOKUP(O187, '[1]لیست محصولات 1402'!B:G,6,0)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1402'!B:C,2,0)</f>
        <v>#N/A</v>
      </c>
      <c r="R188" s="9"/>
      <c r="S188" s="12" t="e">
        <f>VLOOKUP(O188, '[1]لیست محصولات 1402'!B:F,5,0)</f>
        <v>#N/A</v>
      </c>
      <c r="T188" s="14" t="e">
        <f>VLOOKUP(O188, '[1]لیست محصولات 1402'!B:G,6,0)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1402'!B:C,2,0)</f>
        <v>#N/A</v>
      </c>
      <c r="R189" s="9"/>
      <c r="S189" s="12" t="e">
        <f>VLOOKUP(O189, '[1]لیست محصولات 1402'!B:F,5,0)</f>
        <v>#N/A</v>
      </c>
      <c r="T189" s="14" t="e">
        <f>VLOOKUP(O189, '[1]لیست محصولات 1402'!B:G,6,0)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1402'!B:C,2,0)</f>
        <v>#N/A</v>
      </c>
      <c r="R190" s="9"/>
      <c r="S190" s="12" t="e">
        <f>VLOOKUP(O190, '[1]لیست محصولات 1402'!B:F,5,0)</f>
        <v>#N/A</v>
      </c>
      <c r="T190" s="14" t="e">
        <f>VLOOKUP(O190, '[1]لیست محصولات 1402'!B:G,6,0)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1402'!B:C,2,0)</f>
        <v>#N/A</v>
      </c>
      <c r="R191" s="9"/>
      <c r="S191" s="12" t="e">
        <f>VLOOKUP(O191, '[1]لیست محصولات 1402'!B:F,5,0)</f>
        <v>#N/A</v>
      </c>
      <c r="T191" s="14" t="e">
        <f>VLOOKUP(O191, '[1]لیست محصولات 1402'!B:G,6,0)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1402'!B:C,2,0)</f>
        <v>#N/A</v>
      </c>
      <c r="R192" s="9"/>
      <c r="S192" s="12" t="e">
        <f>VLOOKUP(O192, '[1]لیست محصولات 1402'!B:F,5,0)</f>
        <v>#N/A</v>
      </c>
      <c r="T192" s="14" t="e">
        <f>VLOOKUP(O192, '[1]لیست محصولات 1402'!B:G,6,0)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1402'!B:C,2,0)</f>
        <v>#N/A</v>
      </c>
      <c r="R193" s="9"/>
      <c r="S193" s="12" t="e">
        <f>VLOOKUP(O193, '[1]لیست محصولات 1402'!B:F,5,0)</f>
        <v>#N/A</v>
      </c>
      <c r="T193" s="14" t="e">
        <f>VLOOKUP(O193, '[1]لیست محصولات 1402'!B:G,6,0)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1402'!B:C,2,0)</f>
        <v>#N/A</v>
      </c>
      <c r="R194" s="9"/>
      <c r="S194" s="12" t="e">
        <f>VLOOKUP(O194, '[1]لیست محصولات 1402'!B:F,5,0)</f>
        <v>#N/A</v>
      </c>
      <c r="T194" s="14" t="e">
        <f>VLOOKUP(O194, '[1]لیست محصولات 1402'!B:G,6,0)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1402'!B:C,2,0)</f>
        <v>#N/A</v>
      </c>
      <c r="R195" s="9"/>
      <c r="S195" s="12" t="e">
        <f>VLOOKUP(O195, '[1]لیست محصولات 1402'!B:F,5,0)</f>
        <v>#N/A</v>
      </c>
      <c r="T195" s="14" t="e">
        <f>VLOOKUP(O195, '[1]لیست محصولات 1402'!B:G,6,0)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1402'!B:C,2,0)</f>
        <v>#N/A</v>
      </c>
      <c r="R196" s="9"/>
      <c r="S196" s="12" t="e">
        <f>VLOOKUP(O196, '[1]لیست محصولات 1402'!B:F,5,0)</f>
        <v>#N/A</v>
      </c>
      <c r="T196" s="14" t="e">
        <f>VLOOKUP(O196, '[1]لیست محصولات 1402'!B:G,6,0)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1402'!B:C,2,0)</f>
        <v>#N/A</v>
      </c>
      <c r="R197" s="9"/>
      <c r="S197" s="12" t="e">
        <f>VLOOKUP(O197, '[1]لیست محصولات 1402'!B:F,5,0)</f>
        <v>#N/A</v>
      </c>
      <c r="T197" s="14" t="e">
        <f>VLOOKUP(O197, '[1]لیست محصولات 1402'!B:G,6,0)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1402'!B:C,2,0)</f>
        <v>#N/A</v>
      </c>
      <c r="R198" s="9"/>
      <c r="S198" s="12" t="e">
        <f>VLOOKUP(O198, '[1]لیست محصولات 1402'!B:F,5,0)</f>
        <v>#N/A</v>
      </c>
      <c r="T198" s="14" t="e">
        <f>VLOOKUP(O198, '[1]لیست محصولات 1402'!B:G,6,0)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1402'!B:C,2,0)</f>
        <v>#N/A</v>
      </c>
      <c r="R199" s="9"/>
      <c r="S199" s="12" t="e">
        <f>VLOOKUP(O199, '[1]لیست محصولات 1402'!B:F,5,0)</f>
        <v>#N/A</v>
      </c>
      <c r="T199" s="14" t="e">
        <f>VLOOKUP(O199, '[1]لیست محصولات 1402'!B:G,6,0)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1402'!B:C,2,0)</f>
        <v>#N/A</v>
      </c>
      <c r="R200" s="9"/>
      <c r="S200" s="12" t="e">
        <f>VLOOKUP(O200, '[1]لیست محصولات 1402'!B:F,5,0)</f>
        <v>#N/A</v>
      </c>
      <c r="T200" s="14" t="e">
        <f>VLOOKUP(O200, '[1]لیست محصولات 1402'!B:G,6,0)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13</v>
      </c>
      <c r="AI240" s="56">
        <f t="shared" si="19"/>
        <v>0</v>
      </c>
      <c r="AJ240" s="57">
        <f>AH240-AI240</f>
        <v>13</v>
      </c>
      <c r="AK240" s="58">
        <f t="shared" si="23"/>
        <v>1.95</v>
      </c>
      <c r="AL240" s="59">
        <f>AO240+AQ240-[2]Sheet1!$AH241</f>
        <v>0</v>
      </c>
      <c r="AM240" s="59">
        <f t="shared" si="25"/>
        <v>-13</v>
      </c>
      <c r="AN240" s="58">
        <f t="shared" si="21"/>
        <v>0</v>
      </c>
      <c r="AO240" s="59"/>
      <c r="AP240" s="58">
        <f t="shared" si="22"/>
        <v>-1.95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10</v>
      </c>
      <c r="AI241" s="56">
        <f t="shared" si="19"/>
        <v>0</v>
      </c>
      <c r="AJ241" s="57">
        <f t="shared" ref="AJ241:AJ264" si="27">AH241-AI241</f>
        <v>10</v>
      </c>
      <c r="AK241" s="58">
        <f>AH241*AG241/1000</f>
        <v>7.5</v>
      </c>
      <c r="AL241" s="59">
        <f>AO241+AQ241-[2]Sheet1!$AH242</f>
        <v>0</v>
      </c>
      <c r="AM241" s="59">
        <f t="shared" si="25"/>
        <v>-10</v>
      </c>
      <c r="AN241" s="58">
        <f t="shared" si="21"/>
        <v>0</v>
      </c>
      <c r="AO241" s="59"/>
      <c r="AP241" s="58">
        <f t="shared" si="22"/>
        <v>-7.5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23</v>
      </c>
      <c r="AI242" s="56">
        <f t="shared" si="19"/>
        <v>0</v>
      </c>
      <c r="AJ242" s="57">
        <f t="shared" si="27"/>
        <v>23</v>
      </c>
      <c r="AK242" s="58">
        <f t="shared" ref="AK242:AK267" si="28">AH242*AG242/1000</f>
        <v>92</v>
      </c>
      <c r="AL242" s="59">
        <f>AO242+AQ242-[2]Sheet1!$AH243</f>
        <v>0</v>
      </c>
      <c r="AM242" s="59">
        <f t="shared" si="25"/>
        <v>-23</v>
      </c>
      <c r="AN242" s="58">
        <f t="shared" si="21"/>
        <v>0</v>
      </c>
      <c r="AO242" s="59"/>
      <c r="AP242" s="58">
        <f t="shared" si="22"/>
        <v>-92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13</v>
      </c>
      <c r="AI251" s="56">
        <f t="shared" si="19"/>
        <v>0</v>
      </c>
      <c r="AJ251" s="57">
        <f t="shared" si="27"/>
        <v>13</v>
      </c>
      <c r="AK251" s="58">
        <f t="shared" si="28"/>
        <v>1.95</v>
      </c>
      <c r="AL251" s="59">
        <f>AO251+AQ251-[2]Sheet1!$AH252</f>
        <v>0</v>
      </c>
      <c r="AM251" s="59">
        <f t="shared" si="25"/>
        <v>-13</v>
      </c>
      <c r="AN251" s="58">
        <f t="shared" si="21"/>
        <v>0</v>
      </c>
      <c r="AO251" s="59"/>
      <c r="AP251" s="58">
        <f t="shared" si="22"/>
        <v>-1.95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20</v>
      </c>
      <c r="AI252" s="56">
        <f t="shared" si="19"/>
        <v>0</v>
      </c>
      <c r="AJ252" s="57">
        <f t="shared" si="27"/>
        <v>20</v>
      </c>
      <c r="AK252" s="58">
        <f t="shared" si="28"/>
        <v>15</v>
      </c>
      <c r="AL252" s="59">
        <f>AO252+AQ252-[2]Sheet1!$AH253</f>
        <v>0</v>
      </c>
      <c r="AM252" s="59">
        <f t="shared" si="25"/>
        <v>-20</v>
      </c>
      <c r="AN252" s="58">
        <f t="shared" si="21"/>
        <v>0</v>
      </c>
      <c r="AO252" s="59"/>
      <c r="AP252" s="58">
        <f t="shared" si="22"/>
        <v>-15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33</v>
      </c>
      <c r="AI253" s="56">
        <f t="shared" si="19"/>
        <v>0</v>
      </c>
      <c r="AJ253" s="57">
        <f t="shared" si="27"/>
        <v>33</v>
      </c>
      <c r="AK253" s="58">
        <f t="shared" si="28"/>
        <v>4.95</v>
      </c>
      <c r="AL253" s="59">
        <f>AO253+AQ253-[2]Sheet1!$AH254</f>
        <v>0</v>
      </c>
      <c r="AM253" s="59">
        <f t="shared" si="25"/>
        <v>-33</v>
      </c>
      <c r="AN253" s="58">
        <f t="shared" si="21"/>
        <v>0</v>
      </c>
      <c r="AO253" s="59"/>
      <c r="AP253" s="58">
        <f t="shared" si="22"/>
        <v>-4.95</v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4</v>
      </c>
      <c r="AI254" s="56">
        <f t="shared" si="19"/>
        <v>0</v>
      </c>
      <c r="AJ254" s="57">
        <f t="shared" si="27"/>
        <v>4</v>
      </c>
      <c r="AK254" s="58">
        <f t="shared" si="28"/>
        <v>3</v>
      </c>
      <c r="AL254" s="59">
        <f>AO254+AQ254-[2]Sheet1!$AH255</f>
        <v>0</v>
      </c>
      <c r="AM254" s="59">
        <f t="shared" si="25"/>
        <v>-4</v>
      </c>
      <c r="AN254" s="58">
        <f t="shared" si="21"/>
        <v>0</v>
      </c>
      <c r="AO254" s="59"/>
      <c r="AP254" s="58">
        <f t="shared" si="22"/>
        <v>-3</v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18</v>
      </c>
      <c r="AI259" s="56">
        <f t="shared" si="19"/>
        <v>0</v>
      </c>
      <c r="AJ259" s="57">
        <f t="shared" si="27"/>
        <v>18</v>
      </c>
      <c r="AK259" s="58">
        <f t="shared" si="28"/>
        <v>2.7</v>
      </c>
      <c r="AL259" s="59">
        <f>AO259+AQ259-[2]Sheet1!$AH260</f>
        <v>0</v>
      </c>
      <c r="AM259" s="59">
        <f t="shared" si="25"/>
        <v>-18</v>
      </c>
      <c r="AN259" s="58">
        <f t="shared" si="21"/>
        <v>0</v>
      </c>
      <c r="AO259" s="59"/>
      <c r="AP259" s="58">
        <f t="shared" si="22"/>
        <v>-2.7</v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9</v>
      </c>
      <c r="AI260" s="56">
        <f t="shared" si="19"/>
        <v>0</v>
      </c>
      <c r="AJ260" s="57">
        <f t="shared" si="27"/>
        <v>9</v>
      </c>
      <c r="AK260" s="58">
        <f t="shared" si="28"/>
        <v>6.75</v>
      </c>
      <c r="AL260" s="59">
        <f>AO260+AQ260-[2]Sheet1!$AH261</f>
        <v>0</v>
      </c>
      <c r="AM260" s="59">
        <f t="shared" si="25"/>
        <v>-9</v>
      </c>
      <c r="AN260" s="58">
        <f t="shared" si="21"/>
        <v>0</v>
      </c>
      <c r="AO260" s="59"/>
      <c r="AP260" s="58">
        <f t="shared" si="22"/>
        <v>-6.75</v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12</v>
      </c>
      <c r="AI261" s="56">
        <f t="shared" si="19"/>
        <v>0</v>
      </c>
      <c r="AJ261" s="57">
        <f t="shared" si="27"/>
        <v>12</v>
      </c>
      <c r="AK261" s="58">
        <f t="shared" si="28"/>
        <v>48</v>
      </c>
      <c r="AL261" s="59">
        <f>AO261+AQ261-[2]Sheet1!$AH262</f>
        <v>0</v>
      </c>
      <c r="AM261" s="59">
        <f t="shared" si="25"/>
        <v>-12</v>
      </c>
      <c r="AN261" s="58">
        <f t="shared" si="21"/>
        <v>0</v>
      </c>
      <c r="AO261" s="59"/>
      <c r="AP261" s="58">
        <f t="shared" si="22"/>
        <v>-48</v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 W7:W200" name="باقیمانده_5"/>
    <protectedRange algorithmName="SHA-512" hashValue="f5WsBkExWTs/LKakVBbNBXjGjwaAPcOxHhJFt4MnEAAY0TgGUtLBwc6BQDnps5THm9Gccqda3SWXIrg2Z9o+GA==" saltValue="9EXh0tvvNrwpkDbSuYJ+Uw==" spinCount="100000" sqref="V2 V7:V200" name="تعداد ارسال شده_4"/>
    <protectedRange algorithmName="SHA-512" hashValue="jjrV5Hy6JwvVqOO7tKoZVoRg7rpBcjqvT96GSIFiDncBaImziwFUF2JC6d0rT0SfgZv+eJ/5g2VdqSB7bdW0mg==" saltValue="0Igh3j97EZBwjtfDd8U1wg==" spinCount="100000" sqref="W3:W6" name="باقیمانده_5_1"/>
    <protectedRange algorithmName="SHA-512" hashValue="f5WsBkExWTs/LKakVBbNBXjGjwaAPcOxHhJFt4MnEAAY0TgGUtLBwc6BQDnps5THm9Gccqda3SWXIrg2Z9o+GA==" saltValue="9EXh0tvvNrwpkDbSuYJ+Uw==" spinCount="100000" sqref="V3:V6" name="تعداد ارسال شده_4_1"/>
  </protectedRanges>
  <mergeCells count="142">
    <mergeCell ref="G38:G42"/>
    <mergeCell ref="AE52:AE53"/>
    <mergeCell ref="M52:M53"/>
    <mergeCell ref="L52:L53"/>
    <mergeCell ref="I52:I53"/>
    <mergeCell ref="H52:H53"/>
    <mergeCell ref="G52:G53"/>
    <mergeCell ref="AD52:AD53"/>
    <mergeCell ref="AC52:AC53"/>
    <mergeCell ref="AB52:AB53"/>
    <mergeCell ref="AA52:AA53"/>
    <mergeCell ref="N52:N53"/>
    <mergeCell ref="H41:H42"/>
    <mergeCell ref="H38:H40"/>
    <mergeCell ref="AD38:AD42"/>
    <mergeCell ref="AC38:AC42"/>
    <mergeCell ref="AB38:AB42"/>
    <mergeCell ref="AA38:AA42"/>
    <mergeCell ref="N38:N42"/>
    <mergeCell ref="M38:M42"/>
    <mergeCell ref="L38:L42"/>
    <mergeCell ref="I38:I42"/>
    <mergeCell ref="G45:G51"/>
    <mergeCell ref="H45:H51"/>
    <mergeCell ref="I45:I51"/>
    <mergeCell ref="L45:L51"/>
    <mergeCell ref="M45:M51"/>
    <mergeCell ref="N45:N51"/>
    <mergeCell ref="AD45:AD51"/>
    <mergeCell ref="AC45:AC51"/>
    <mergeCell ref="AB45:AB51"/>
    <mergeCell ref="AA45:AA51"/>
    <mergeCell ref="M34:M36"/>
    <mergeCell ref="L34:L36"/>
    <mergeCell ref="I34:I36"/>
    <mergeCell ref="AE31:AE33"/>
    <mergeCell ref="AE34:AE36"/>
    <mergeCell ref="AD34:AD36"/>
    <mergeCell ref="AC34:AC36"/>
    <mergeCell ref="AB34:AB36"/>
    <mergeCell ref="AE38:AE42"/>
    <mergeCell ref="H34:H36"/>
    <mergeCell ref="G34:G36"/>
    <mergeCell ref="G29:G30"/>
    <mergeCell ref="AD29:AD30"/>
    <mergeCell ref="AC29:AC30"/>
    <mergeCell ref="AB29:AB30"/>
    <mergeCell ref="AA29:AA30"/>
    <mergeCell ref="N29:N30"/>
    <mergeCell ref="M29:M30"/>
    <mergeCell ref="L29:L30"/>
    <mergeCell ref="I29:I30"/>
    <mergeCell ref="H29:H30"/>
    <mergeCell ref="G31:G33"/>
    <mergeCell ref="AD31:AD33"/>
    <mergeCell ref="AC31:AC33"/>
    <mergeCell ref="AB31:AB33"/>
    <mergeCell ref="AA31:AA33"/>
    <mergeCell ref="N31:N33"/>
    <mergeCell ref="M31:M33"/>
    <mergeCell ref="L31:L33"/>
    <mergeCell ref="I31:I33"/>
    <mergeCell ref="H31:H33"/>
    <mergeCell ref="AA34:AA36"/>
    <mergeCell ref="N34:N36"/>
    <mergeCell ref="G21:G22"/>
    <mergeCell ref="AD21:AD22"/>
    <mergeCell ref="AC21:AC22"/>
    <mergeCell ref="AB21:AB22"/>
    <mergeCell ref="AA21:AA22"/>
    <mergeCell ref="N21:N22"/>
    <mergeCell ref="M21:M22"/>
    <mergeCell ref="L21:L22"/>
    <mergeCell ref="I21:I22"/>
    <mergeCell ref="H21:H22"/>
    <mergeCell ref="G18:G19"/>
    <mergeCell ref="AA18:AA19"/>
    <mergeCell ref="AD18:AD19"/>
    <mergeCell ref="AC18:AC19"/>
    <mergeCell ref="AB18:AB19"/>
    <mergeCell ref="N18:N19"/>
    <mergeCell ref="M18:M19"/>
    <mergeCell ref="L18:L19"/>
    <mergeCell ref="I18:I19"/>
    <mergeCell ref="H18:H19"/>
    <mergeCell ref="G13:G15"/>
    <mergeCell ref="AD13:AD15"/>
    <mergeCell ref="AC13:AC15"/>
    <mergeCell ref="AB13:AB15"/>
    <mergeCell ref="AA13:AA15"/>
    <mergeCell ref="N13:N15"/>
    <mergeCell ref="M13:M15"/>
    <mergeCell ref="L13:L15"/>
    <mergeCell ref="I13:I15"/>
    <mergeCell ref="H13:H15"/>
    <mergeCell ref="M9:M10"/>
    <mergeCell ref="L9:L10"/>
    <mergeCell ref="I9:I10"/>
    <mergeCell ref="G7:G8"/>
    <mergeCell ref="AA7:AA8"/>
    <mergeCell ref="AB7:AB8"/>
    <mergeCell ref="AD7:AD8"/>
    <mergeCell ref="AC7:AC8"/>
    <mergeCell ref="N7:N8"/>
    <mergeCell ref="M7:M8"/>
    <mergeCell ref="L7:L8"/>
    <mergeCell ref="I7:I8"/>
    <mergeCell ref="H7:H8"/>
    <mergeCell ref="A1:B1"/>
    <mergeCell ref="C1:D1"/>
    <mergeCell ref="E1:F1"/>
    <mergeCell ref="U1:V1"/>
    <mergeCell ref="G3:G4"/>
    <mergeCell ref="H3:H4"/>
    <mergeCell ref="I3:I4"/>
    <mergeCell ref="L5:N5"/>
    <mergeCell ref="L6:N6"/>
    <mergeCell ref="L3:N4"/>
    <mergeCell ref="H56:H57"/>
    <mergeCell ref="G56:G57"/>
    <mergeCell ref="AE56:AE57"/>
    <mergeCell ref="AD56:AD57"/>
    <mergeCell ref="AC56:AC57"/>
    <mergeCell ref="AB56:AB57"/>
    <mergeCell ref="AA56:AA57"/>
    <mergeCell ref="AE3:AE6"/>
    <mergeCell ref="AD3:AD6"/>
    <mergeCell ref="AC3:AC6"/>
    <mergeCell ref="AB3:AB6"/>
    <mergeCell ref="AA3:AA6"/>
    <mergeCell ref="N56:N57"/>
    <mergeCell ref="M56:M57"/>
    <mergeCell ref="L56:L57"/>
    <mergeCell ref="I56:I57"/>
    <mergeCell ref="H9:H10"/>
    <mergeCell ref="G9:G10"/>
    <mergeCell ref="AD9:AD10"/>
    <mergeCell ref="AC9:AC10"/>
    <mergeCell ref="AB9:AB10"/>
    <mergeCell ref="AA9:AA10"/>
    <mergeCell ref="AE7:AE8"/>
    <mergeCell ref="N9:N10"/>
  </mergeCells>
  <conditionalFormatting sqref="G3:I3 O3:AF3 J3:J200 O4:Z6 G5:I6 K3:K4 AF4:AF6 K5:L6">
    <cfRule type="expression" dxfId="64" priority="3">
      <formula>$C3</formula>
    </cfRule>
  </conditionalFormatting>
  <conditionalFormatting sqref="G3:I3 AD3 Z3:Z6 J3:J200 G5:I6">
    <cfRule type="expression" dxfId="63" priority="4">
      <formula>$E3</formula>
    </cfRule>
  </conditionalFormatting>
  <conditionalFormatting sqref="G2:J2 Z2 AD2 AD7 Z7:Z200 AD9 G11:I13 AD11:AD13 G16:I18 AD16:AD18 G20:I21 AD20:AD21 G23:I29 AD23:AD29 G31:I31 AD31 G34:I34 AD34 G37:I38 AD37:AD38 G43:I43 AD43:AD45 G45:I45 G52:I52 AD52 G54:I55 AD54:AD56 G58:I200 AD58:AD200">
    <cfRule type="expression" dxfId="62" priority="69">
      <formula>$E2</formula>
    </cfRule>
  </conditionalFormatting>
  <conditionalFormatting sqref="G2:J2 AD7 AD9 G11:I13 AD11:AD13 G16:I18 AD16:AD18 G20:I21 AD20:AD21 G23:I29 AD23:AD29 G31:I31 AD31 G34:I34 AD34 G37:I38 AD37:AD38 G43:I43 AD43:AD45 G45:I45 G52:I52 AD52 G54:I55 AD54:AD56 G58:I200 AD58:AD200">
    <cfRule type="expression" dxfId="61" priority="67">
      <formula>$A2</formula>
    </cfRule>
  </conditionalFormatting>
  <conditionalFormatting sqref="G2:AF2 Q7:AF7 Q9:AF9 G11:I13 K11:AF13 G16:I18 K16:AF18 G20:I21 K20:AF21 G23:I29 K23:AF29 G31:I31 K31:AF31 G34:I34 K34:AF34 G37:I38 K37:AF38 G43:I43 K43:AF43 O44:AF44 G45:I45 K45:AF45 G52:I52 K52:AF52 G54:I55 K54:AF55 O56:AF56 G58:I200 K58:AF200 Q8:Z8 Q10:Z10 O14:Z15 O19:Z19 O22:Z22 O30:Z30 O32:Z33 O35:Z36 O39:Z42 O46:Z51 O53:Z53 O57:Z57 L3 H7 K7:K10 O7:P10 AF8 H9 AE10:AF10 K14:K15 AE14:AF15 K19 AE19:AF19 K22 AE22:AF22 K30 AE30:AF30 K32:K33 AF32:AF33 K35:K36 AF35:AF36 K39:K42 AF39:AF42 K44 K46:K51 AE46:AF51 K53 AF53 K56:K57 AF57">
    <cfRule type="expression" dxfId="60" priority="68">
      <formula>$C2</formula>
    </cfRule>
  </conditionalFormatting>
  <conditionalFormatting sqref="H41">
    <cfRule type="expression" dxfId="59" priority="84">
      <formula>$A42</formula>
    </cfRule>
    <cfRule type="expression" dxfId="58" priority="83">
      <formula>$E42</formula>
    </cfRule>
    <cfRule type="expression" dxfId="57" priority="85">
      <formula>$C42</formula>
    </cfRule>
  </conditionalFormatting>
  <conditionalFormatting sqref="W2:W200">
    <cfRule type="expression" dxfId="56" priority="1">
      <formula>$AG2</formula>
    </cfRule>
  </conditionalFormatting>
  <conditionalFormatting sqref="AD2:AD3 Z2:Z200 G3:I3 J3:J200 G5:I6">
    <cfRule type="expression" dxfId="55" priority="2">
      <formula>$A2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{FF117A35-850D-4C63-880E-976B597BBF3B}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{38A06CE3-FB4D-4974-837E-5EA4000BAC59}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{D0F8B741-6819-4A90-AD0D-27C51BE6554A}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{6D8A9C40-B21D-4ABA-A8C8-52707BCBE762}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{FA2CC98C-97D3-404B-A63F-0142072B13DD}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{B127EB4E-AC44-4AF4-A0C2-D06CB86B643C}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{7F8E8368-0968-4383-BA96-D09BDD626451}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{7DF9E33C-1756-4165-B02D-CA0297D351CA}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{531B3287-8C28-4966-9711-944A74AC1A18}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{4ED5A014-E037-4F92-BB96-4EFAF83FA00A}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{49C9DA7E-AF53-4AE6-B861-BB5D12BA006D}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{F695F72E-C97E-4DF6-89B8-18B911B9F8AC}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{720B5453-40DC-4D39-8E94-A086D215F666}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{C08F785D-5910-4779-BCA1-B8825D25066A}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{CDE6D877-B1EB-4922-9BF3-4BB30EFDB811}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{B50348CF-1FD5-472F-8C42-F7A4A9EA95DC}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{A64161F2-B878-40FC-9D85-7B1568691FC0}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{D95DE148-E064-45A4-A3FF-FEF6FE40AD30}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{65F23E2E-5D73-4BF4-9DAE-CDD156516AB5}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{03446ECB-071B-4CF7-A627-934D1C017972}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{3EB75F37-205F-4026-9E59-6F3A2CCAB523}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{F62AE06C-B604-4085-AA6B-0CE74E4B54F7}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{17022B66-5066-43CF-AB05-1AD181B124D5}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{32DBF3F5-BD38-4486-AC14-2CDE60C83203}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{9CA55D51-964C-4C4D-9F35-1950AE884259}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{7D8A5766-27C6-4A27-9832-10ACB5F353B9}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{422F63DC-5193-4EBB-82E8-BC05C45B9EED}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{5C7B2242-AFC6-42D6-B585-97B40B644771}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{742BD3A0-7DFE-4B00-923B-38DEF9CDB90F}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{13BC387B-5B39-415F-915E-54CF56A6CCA2}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{EC5DE27C-0064-437A-B58D-548CB16D5DD5}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{9DA25C65-4DD4-4296-B3A5-FA8CAC9619ED}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{5E4BB22D-CCCC-4CEC-8AD3-0AB5B36C9841}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{F94334F1-D621-4F14-A30A-911E33E5A7CC}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{979329B8-4EA9-473D-A0B3-197BD03525E5}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{9B8314F6-2C23-451C-B3AC-0432B552F4C9}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{C1E22796-0D26-41D0-8FCE-ED15B3D826E5}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{FD1239D3-0F3A-4DD5-9153-3DAFEFF3A082}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{2AEC17B2-8442-4DF0-8DA4-F23E341C4C91}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{8476FBC9-2B79-4708-B6BB-9C425C968482}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{E5462EAE-9FBB-4FD7-A6A9-30594A6BF6D2}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{49D6A6C5-0EBC-4E74-B618-CC8854C44BF6}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{0C4E50E3-BF7B-458D-B6DE-376B3AEBCB13}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{CF9397CC-973C-43F8-82B5-015243AFDF1D}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{A94557BB-167B-4069-9EA2-05DDF1FC0994}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{DAE504EF-CFB1-4820-9BDA-79093CB74DA3}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{854598AF-0945-40D8-BE71-D64E8350EE27}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{86DB1651-74D4-40DB-9D71-291E0A595F80}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{7C240A33-5A94-4481-BF42-FC3DDD51FF0E}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{8B5CD888-08B8-4CFF-B17B-0C9CD8901249}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{37E5895D-DD2B-43D2-9981-CEB7314D1A1B}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{400AEFB9-94C1-4E34-AF4B-544858594DF1}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{A5831023-B1C9-415B-B5EB-86E36216D9B5}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{62CCFDAC-5BE1-4F7F-BD52-FBE6B61A8200}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{2EE81696-0EAD-4F5B-B2DC-FDE173C5833C}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{D93BD340-03E2-4F59-A369-03C35E06593A}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{56C0D108-59A4-4706-AFAA-2C28CFAEC06B}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{4693A912-98AD-469D-AB79-EF989CD5C445}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{D2711610-0210-43E0-8B10-EFEC90EB17C9}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{4E4EFFB3-13BA-4FF9-A2D7-015BAABEF80B}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{974B9F0F-F58B-49D4-83A5-FBE683ED2237}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117A35-850D-4C63-880E-976B597BBF3B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38A06CE3-FB4D-4974-837E-5EA4000BAC59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D0F8B741-6819-4A90-AD0D-27C51BE6554A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6D8A9C40-B21D-4ABA-A8C8-52707BCBE762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FA2CC98C-97D3-404B-A63F-0142072B13DD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B127EB4E-AC44-4AF4-A0C2-D06CB86B643C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F8E8368-0968-4383-BA96-D09BDD626451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7DF9E33C-1756-4165-B02D-CA0297D351CA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531B3287-8C28-4966-9711-944A74AC1A18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4ED5A014-E037-4F92-BB96-4EFAF83FA00A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49C9DA7E-AF53-4AE6-B861-BB5D12BA006D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F695F72E-C97E-4DF6-89B8-18B911B9F8AC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720B5453-40DC-4D39-8E94-A086D215F666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C08F785D-5910-4779-BCA1-B8825D25066A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CDE6D877-B1EB-4922-9BF3-4BB30EFDB811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B50348CF-1FD5-472F-8C42-F7A4A9EA95DC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A64161F2-B878-40FC-9D85-7B1568691FC0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D95DE148-E064-45A4-A3FF-FEF6FE40AD30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65F23E2E-5D73-4BF4-9DAE-CDD156516AB5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03446ECB-071B-4CF7-A627-934D1C017972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3EB75F37-205F-4026-9E59-6F3A2CCAB523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F62AE06C-B604-4085-AA6B-0CE74E4B54F7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17022B66-5066-43CF-AB05-1AD181B124D5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32DBF3F5-BD38-4486-AC14-2CDE60C83203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9CA55D51-964C-4C4D-9F35-1950AE884259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7D8A5766-27C6-4A27-9832-10ACB5F353B9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422F63DC-5193-4EBB-82E8-BC05C45B9EED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5C7B2242-AFC6-42D6-B585-97B40B644771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742BD3A0-7DFE-4B00-923B-38DEF9CDB90F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13BC387B-5B39-415F-915E-54CF56A6CCA2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EC5DE27C-0064-437A-B58D-548CB16D5DD5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9DA25C65-4DD4-4296-B3A5-FA8CAC9619ED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5E4BB22D-CCCC-4CEC-8AD3-0AB5B36C9841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F94334F1-D621-4F14-A30A-911E33E5A7CC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979329B8-4EA9-473D-A0B3-197BD03525E5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9B8314F6-2C23-451C-B3AC-0432B552F4C9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C1E22796-0D26-41D0-8FCE-ED15B3D826E5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FD1239D3-0F3A-4DD5-9153-3DAFEFF3A082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2AEC17B2-8442-4DF0-8DA4-F23E341C4C91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8476FBC9-2B79-4708-B6BB-9C425C968482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E5462EAE-9FBB-4FD7-A6A9-30594A6BF6D2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49D6A6C5-0EBC-4E74-B618-CC8854C44BF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0C4E50E3-BF7B-458D-B6DE-376B3AEBCB13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CF9397CC-973C-43F8-82B5-015243AFDF1D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A94557BB-167B-4069-9EA2-05DDF1FC0994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DAE504EF-CFB1-4820-9BDA-79093CB74DA3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854598AF-0945-40D8-BE71-D64E8350EE27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86DB1651-74D4-40DB-9D71-291E0A595F80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7C240A33-5A94-4481-BF42-FC3DDD51FF0E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B5CD888-08B8-4CFF-B17B-0C9CD8901249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37E5895D-DD2B-43D2-9981-CEB7314D1A1B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400AEFB9-94C1-4E34-AF4B-544858594DF1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A5831023-B1C9-415B-B5EB-86E36216D9B5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62CCFDAC-5BE1-4F7F-BD52-FBE6B61A8200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2EE81696-0EAD-4F5B-B2DC-FDE173C5833C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D93BD340-03E2-4F59-A369-03C35E06593A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56C0D108-59A4-4706-AFAA-2C28CFAEC06B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4693A912-98AD-469D-AB79-EF989CD5C445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D2711610-0210-43E0-8B10-EFEC90EB17C9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4E4EFFB3-13BA-4FF9-A2D7-015BAABEF80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974B9F0F-F58B-49D4-83A5-FBE683ED2237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AA28A-83FC-4102-91C6-38A97F5E4855}">
  <dimension ref="A1:AR267"/>
  <sheetViews>
    <sheetView rightToLeft="1" topLeftCell="G22" zoomScale="70" zoomScaleNormal="70" workbookViewId="0">
      <selection activeCell="AD25" sqref="AD25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16.6640625" style="28" bestFit="1" customWidth="1"/>
    <col min="9" max="9" width="24.554687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7.88671875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06.33203125" style="24" bestFit="1" customWidth="1"/>
    <col min="29" max="29" width="15.77734375" style="31" bestFit="1" customWidth="1"/>
    <col min="30" max="30" width="13.6640625" style="32" bestFit="1" customWidth="1"/>
    <col min="31" max="31" width="45.5546875" style="24" bestFit="1" customWidth="1"/>
    <col min="32" max="32" width="28.33203125" style="24" bestFit="1" customWidth="1"/>
    <col min="33" max="33" width="13.44140625" style="24" bestFit="1" customWidth="1"/>
    <col min="34" max="34" width="123.554687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137" t="s">
        <v>0</v>
      </c>
      <c r="B1" s="138"/>
      <c r="C1" s="137" t="s">
        <v>1</v>
      </c>
      <c r="D1" s="138"/>
      <c r="E1" s="137" t="s">
        <v>2</v>
      </c>
      <c r="F1" s="13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39" t="s">
        <v>17</v>
      </c>
      <c r="V1" s="14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25">
        <v>1</v>
      </c>
      <c r="H2" s="141">
        <v>52332452402</v>
      </c>
      <c r="I2" s="125" t="s">
        <v>794</v>
      </c>
      <c r="J2" s="9"/>
      <c r="K2" s="11" t="str">
        <f t="shared" ref="K2:K3" ca="1" si="0">IF(C2, TODAY(), "" )</f>
        <v/>
      </c>
      <c r="L2" s="123" t="s">
        <v>856</v>
      </c>
      <c r="M2" s="123" t="s">
        <v>76</v>
      </c>
      <c r="N2" s="123"/>
      <c r="O2" s="9">
        <v>5519.1</v>
      </c>
      <c r="P2" s="9">
        <v>1</v>
      </c>
      <c r="Q2" s="13" t="str">
        <f>VLOOKUP(O2, '[1]لیست محصولات 1402'!B:C,2,0)</f>
        <v>سرادو میناس | Brazil Cerrado de Minas</v>
      </c>
      <c r="R2" s="9"/>
      <c r="S2" s="12">
        <f>VLOOKUP(O2, '[1]لیست محصولات 1402'!B:F,5,0)</f>
        <v>150</v>
      </c>
      <c r="T2" s="14">
        <f>VLOOKUP(O2, '[1]لیست محصولات 1402'!B:G,6,0)</f>
        <v>1700000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1700000</v>
      </c>
      <c r="Y2" s="17"/>
      <c r="Z2" s="14">
        <f t="shared" ref="Z2:Z65" si="4">X2-Y2</f>
        <v>1700000</v>
      </c>
      <c r="AA2" s="133" t="s">
        <v>85</v>
      </c>
      <c r="AB2" s="131" t="s">
        <v>857</v>
      </c>
      <c r="AC2" s="129" t="s">
        <v>858</v>
      </c>
      <c r="AD2" s="127" t="s">
        <v>94</v>
      </c>
      <c r="AE2" s="121" t="s">
        <v>859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جنت آباد مرکزی ( بین آبشناسان و همت ) پایین‌تر از نسترن یکم پلاک ۲۵۰ روبروی شیرینی تاتین، طبقه همکف واحد ۱  - نغمه اسماعیلی 09355870189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26"/>
      <c r="H3" s="142"/>
      <c r="I3" s="126"/>
      <c r="J3" s="9"/>
      <c r="K3" s="11" t="str">
        <f t="shared" ca="1" si="0"/>
        <v/>
      </c>
      <c r="L3" s="124"/>
      <c r="M3" s="124"/>
      <c r="N3" s="124"/>
      <c r="O3" s="9">
        <v>5501.1</v>
      </c>
      <c r="P3" s="9">
        <v>1</v>
      </c>
      <c r="Q3" s="13" t="str">
        <f>VLOOKUP(O3, '[1]لیست محصولات 1402'!B:C,2,0)</f>
        <v>ورتکس | Vortex</v>
      </c>
      <c r="R3" s="9"/>
      <c r="S3" s="12">
        <f>VLOOKUP(O3, '[1]لیست محصولات 1402'!B:F,5,0)</f>
        <v>150</v>
      </c>
      <c r="T3" s="14">
        <f>VLOOKUP(O3, '[1]لیست محصولات 1402'!B:G,6,0)</f>
        <v>1750000</v>
      </c>
      <c r="U3" s="15"/>
      <c r="V3" s="16">
        <f t="shared" si="1"/>
        <v>0</v>
      </c>
      <c r="W3" s="12">
        <f t="shared" si="2"/>
        <v>1</v>
      </c>
      <c r="X3" s="14">
        <f t="shared" si="3"/>
        <v>1750000</v>
      </c>
      <c r="Y3" s="17"/>
      <c r="Z3" s="14">
        <f t="shared" si="4"/>
        <v>1750000</v>
      </c>
      <c r="AA3" s="134"/>
      <c r="AB3" s="132"/>
      <c r="AC3" s="130"/>
      <c r="AD3" s="128"/>
      <c r="AE3" s="122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2</v>
      </c>
      <c r="H4" s="10">
        <v>52339100302</v>
      </c>
      <c r="I4" s="25" t="s">
        <v>794</v>
      </c>
      <c r="J4" s="9"/>
      <c r="K4" s="11" t="str">
        <f t="shared" ref="K4:K65" ca="1" si="6">IF(C4, TODAY(), "" )</f>
        <v/>
      </c>
      <c r="L4" s="12" t="s">
        <v>871</v>
      </c>
      <c r="M4" s="12" t="s">
        <v>872</v>
      </c>
      <c r="N4" s="12"/>
      <c r="O4" s="9">
        <v>5501.2</v>
      </c>
      <c r="P4" s="9">
        <v>1</v>
      </c>
      <c r="Q4" s="13" t="str">
        <f>VLOOKUP(O4, '[1]لیست محصولات 1402'!B:C,2,0)</f>
        <v>ورتکس | Vortex</v>
      </c>
      <c r="R4" s="9"/>
      <c r="S4" s="12">
        <f>VLOOKUP(O4, '[1]لیست محصولات 1402'!B:F,5,0)</f>
        <v>750</v>
      </c>
      <c r="T4" s="14">
        <f>VLOOKUP(O4, '[1]لیست محصولات 1402'!B:G,6,0)</f>
        <v>8200000</v>
      </c>
      <c r="U4" s="15"/>
      <c r="V4" s="16">
        <f t="shared" si="1"/>
        <v>0</v>
      </c>
      <c r="W4" s="12">
        <f t="shared" si="2"/>
        <v>1</v>
      </c>
      <c r="X4" s="14">
        <f t="shared" si="3"/>
        <v>8200000</v>
      </c>
      <c r="Y4" s="17"/>
      <c r="Z4" s="14">
        <f t="shared" si="4"/>
        <v>8200000</v>
      </c>
      <c r="AA4" s="18" t="s">
        <v>85</v>
      </c>
      <c r="AB4" s="13" t="s">
        <v>873</v>
      </c>
      <c r="AC4" s="19" t="s">
        <v>874</v>
      </c>
      <c r="AD4" s="20" t="s">
        <v>94</v>
      </c>
      <c r="AE4" s="19"/>
      <c r="AF4" s="21"/>
      <c r="AG4" s="22" t="str">
        <f t="shared" si="5"/>
        <v>TRUE</v>
      </c>
      <c r="AH4" s="23" t="str">
        <f t="shared" ref="AH4:AH67" si="7">AA4&amp;" "&amp;AB4&amp;" "&amp;N4&amp;" - "&amp;L4&amp;" "&amp;M4&amp;" "&amp;AC4</f>
        <v>تهران بلوار قیطریه-خیابان سلیمانی شرقی-کوچه مینو-پلاک ۱۳-واحد ۱  - پرهام رجبی مهر 09127362617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52342009202</v>
      </c>
      <c r="I5" s="25" t="s">
        <v>794</v>
      </c>
      <c r="J5" s="9"/>
      <c r="K5" s="11" t="str">
        <f t="shared" ca="1" si="6"/>
        <v/>
      </c>
      <c r="L5" s="12" t="s">
        <v>875</v>
      </c>
      <c r="M5" s="12" t="s">
        <v>191</v>
      </c>
      <c r="N5" s="12"/>
      <c r="O5" s="9">
        <v>5511.2</v>
      </c>
      <c r="P5" s="9">
        <v>3</v>
      </c>
      <c r="Q5" s="13" t="str">
        <f>VLOOKUP(O5, '[1]لیست محصولات 1402'!B:C,2,0)</f>
        <v>هامبلا | Hambella</v>
      </c>
      <c r="R5" s="9"/>
      <c r="S5" s="12">
        <f>VLOOKUP(O5, '[1]لیست محصولات 1402'!B:F,5,0)</f>
        <v>750</v>
      </c>
      <c r="T5" s="14">
        <f>VLOOKUP(O5, '[1]لیست محصولات 1402'!B:G,6,0)</f>
        <v>11850000</v>
      </c>
      <c r="U5" s="15"/>
      <c r="V5" s="16">
        <f t="shared" si="1"/>
        <v>0</v>
      </c>
      <c r="W5" s="12">
        <f t="shared" si="2"/>
        <v>3</v>
      </c>
      <c r="X5" s="14">
        <f t="shared" si="3"/>
        <v>35550000</v>
      </c>
      <c r="Y5" s="17"/>
      <c r="Z5" s="14">
        <f t="shared" si="4"/>
        <v>35550000</v>
      </c>
      <c r="AA5" s="18" t="s">
        <v>85</v>
      </c>
      <c r="AB5" s="13" t="s">
        <v>876</v>
      </c>
      <c r="AC5" s="19" t="s">
        <v>877</v>
      </c>
      <c r="AD5" s="20"/>
      <c r="AE5" s="19"/>
      <c r="AF5" s="21"/>
      <c r="AG5" s="22" t="str">
        <f t="shared" si="5"/>
        <v>TRUE</v>
      </c>
      <c r="AH5" s="23" t="str">
        <f t="shared" si="7"/>
        <v>تهران ديباجی جنوبی-رحمانی-بعداز استخر کوثر- نبش یشمی-برج نگین دیباجی - واحد۱۹۱ *تحویل لابی من داده شود*  - حسام اسدی 09127790643</v>
      </c>
    </row>
    <row r="6" spans="1:34" ht="22.2" customHeight="1">
      <c r="A6" s="7"/>
      <c r="B6" s="7"/>
      <c r="C6" s="7" t="b">
        <v>0</v>
      </c>
      <c r="D6" s="7"/>
      <c r="E6" s="7"/>
      <c r="F6" s="8"/>
      <c r="G6" s="125">
        <v>4</v>
      </c>
      <c r="H6" s="141">
        <v>52346718202</v>
      </c>
      <c r="I6" s="125" t="s">
        <v>794</v>
      </c>
      <c r="J6" s="9"/>
      <c r="K6" s="11" t="str">
        <f t="shared" ca="1" si="6"/>
        <v/>
      </c>
      <c r="L6" s="123" t="s">
        <v>149</v>
      </c>
      <c r="M6" s="123" t="s">
        <v>878</v>
      </c>
      <c r="N6" s="123" t="s">
        <v>879</v>
      </c>
      <c r="O6" s="9">
        <v>5501.3</v>
      </c>
      <c r="P6" s="9">
        <v>1</v>
      </c>
      <c r="Q6" s="13" t="str">
        <f>VLOOKUP(O6, '[1]لیست محصولات 1402'!B:C,2,0)</f>
        <v>ورتکس | Vortex</v>
      </c>
      <c r="R6" s="9"/>
      <c r="S6" s="12">
        <f>VLOOKUP(O6, '[1]لیست محصولات 1402'!B:F,5,0)</f>
        <v>4000</v>
      </c>
      <c r="T6" s="14">
        <f>VLOOKUP(O6, '[1]لیست محصولات 1402'!B:G,6,0)</f>
        <v>41600000</v>
      </c>
      <c r="U6" s="15"/>
      <c r="V6" s="16">
        <f t="shared" si="1"/>
        <v>0</v>
      </c>
      <c r="W6" s="12">
        <f t="shared" si="2"/>
        <v>1</v>
      </c>
      <c r="X6" s="14">
        <f t="shared" si="3"/>
        <v>41600000</v>
      </c>
      <c r="Y6" s="17"/>
      <c r="Z6" s="14">
        <f t="shared" si="4"/>
        <v>41600000</v>
      </c>
      <c r="AA6" s="133" t="s">
        <v>168</v>
      </c>
      <c r="AB6" s="131" t="s">
        <v>880</v>
      </c>
      <c r="AC6" s="129" t="s">
        <v>881</v>
      </c>
      <c r="AD6" s="127"/>
      <c r="AE6" s="19"/>
      <c r="AF6" s="21"/>
      <c r="AG6" s="22" t="str">
        <f t="shared" si="5"/>
        <v>TRUE</v>
      </c>
      <c r="AH6" s="23" t="str">
        <f t="shared" si="7"/>
        <v>قم بلوار بسيج نبش كوچه ١٦ کافه رزتا - امیر برومند 09193533615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26"/>
      <c r="H7" s="142"/>
      <c r="I7" s="126"/>
      <c r="J7" s="9"/>
      <c r="K7" s="11" t="str">
        <f t="shared" ca="1" si="6"/>
        <v/>
      </c>
      <c r="L7" s="124"/>
      <c r="M7" s="124"/>
      <c r="N7" s="124"/>
      <c r="O7" s="9">
        <v>5511.22</v>
      </c>
      <c r="P7" s="9">
        <v>2</v>
      </c>
      <c r="Q7" s="106" t="str">
        <f>VLOOKUP(O7, '[1]لیست محصولات 1402'!B:C,2,0)</f>
        <v>هامبلا(رست دمی) | Hambella( Filter Roast)</v>
      </c>
      <c r="R7" s="9"/>
      <c r="S7" s="12">
        <f>VLOOKUP(O7, '[1]لیست محصولات 1402'!B:F,5,0)</f>
        <v>750</v>
      </c>
      <c r="T7" s="14">
        <f>VLOOKUP(O7, '[1]لیست محصولات 1402'!B:G,6,0)</f>
        <v>11850000</v>
      </c>
      <c r="U7" s="26"/>
      <c r="V7" s="16">
        <f t="shared" si="1"/>
        <v>0</v>
      </c>
      <c r="W7" s="12">
        <f t="shared" si="2"/>
        <v>2</v>
      </c>
      <c r="X7" s="14">
        <f t="shared" si="3"/>
        <v>23700000</v>
      </c>
      <c r="Y7" s="17"/>
      <c r="Z7" s="14">
        <f t="shared" si="4"/>
        <v>23700000</v>
      </c>
      <c r="AA7" s="134"/>
      <c r="AB7" s="132"/>
      <c r="AC7" s="130"/>
      <c r="AD7" s="128"/>
      <c r="AE7" s="19"/>
      <c r="AF7" s="21"/>
      <c r="AG7" s="22" t="str">
        <f t="shared" si="5"/>
        <v>TRUE</v>
      </c>
      <c r="AH7" s="23" t="str">
        <f t="shared" si="7"/>
        <v xml:space="preserve">   - 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25">
        <v>5</v>
      </c>
      <c r="H8" s="141">
        <v>52347269702</v>
      </c>
      <c r="I8" s="125" t="s">
        <v>794</v>
      </c>
      <c r="J8" s="9"/>
      <c r="K8" s="11" t="str">
        <f t="shared" ca="1" si="6"/>
        <v/>
      </c>
      <c r="L8" s="123" t="s">
        <v>459</v>
      </c>
      <c r="M8" s="123" t="s">
        <v>882</v>
      </c>
      <c r="N8" s="123"/>
      <c r="O8" s="9">
        <v>5511.11</v>
      </c>
      <c r="P8" s="9">
        <v>1</v>
      </c>
      <c r="Q8" s="106" t="str">
        <f>VLOOKUP(O8, '[1]لیست محصولات 1402'!B:C,2,0)</f>
        <v>هامبلا(رست دمی) | Hambella( Filter Roast)</v>
      </c>
      <c r="R8" s="9"/>
      <c r="S8" s="12">
        <f>VLOOKUP(O8, '[1]لیست محصولات 1402'!B:F,5,0)</f>
        <v>150</v>
      </c>
      <c r="T8" s="14">
        <f>VLOOKUP(O8, '[1]لیست محصولات 1402'!B:G,6,0)</f>
        <v>2500000</v>
      </c>
      <c r="U8" s="15"/>
      <c r="V8" s="16">
        <f t="shared" si="1"/>
        <v>0</v>
      </c>
      <c r="W8" s="12">
        <f t="shared" si="2"/>
        <v>1</v>
      </c>
      <c r="X8" s="14">
        <f t="shared" si="3"/>
        <v>2500000</v>
      </c>
      <c r="Y8" s="17"/>
      <c r="Z8" s="14">
        <f t="shared" si="4"/>
        <v>2500000</v>
      </c>
      <c r="AA8" s="133" t="s">
        <v>429</v>
      </c>
      <c r="AB8" s="131" t="s">
        <v>883</v>
      </c>
      <c r="AC8" s="129" t="s">
        <v>884</v>
      </c>
      <c r="AD8" s="127"/>
      <c r="AE8" s="19"/>
      <c r="AF8" s="21"/>
      <c r="AG8" s="22" t="str">
        <f t="shared" si="5"/>
        <v>TRUE</v>
      </c>
      <c r="AH8" s="23" t="str">
        <f t="shared" si="7"/>
        <v>آذربایجان غربی مهاباد - وفایی ،کوچه داوودی،پلاک 24  - آرش سیادت 09361616143</v>
      </c>
    </row>
    <row r="9" spans="1:34" ht="22.2" customHeight="1">
      <c r="A9" s="7"/>
      <c r="B9" s="7"/>
      <c r="C9" s="7" t="b">
        <v>0</v>
      </c>
      <c r="D9" s="7"/>
      <c r="E9" s="7"/>
      <c r="F9" s="8"/>
      <c r="G9" s="126"/>
      <c r="H9" s="142"/>
      <c r="I9" s="126"/>
      <c r="J9" s="9"/>
      <c r="K9" s="11" t="str">
        <f t="shared" ca="1" si="6"/>
        <v/>
      </c>
      <c r="L9" s="124"/>
      <c r="M9" s="124"/>
      <c r="N9" s="124"/>
      <c r="O9" s="9">
        <v>5518.1</v>
      </c>
      <c r="P9" s="9">
        <v>1</v>
      </c>
      <c r="Q9" s="13" t="str">
        <f>VLOOKUP(O9, '[1]لیست محصولات 1402'!B:C,2,0)</f>
        <v>هوآنکایو | Peru Huancayo</v>
      </c>
      <c r="R9" s="9"/>
      <c r="S9" s="12">
        <f>VLOOKUP(O9, '[1]لیست محصولات 1402'!B:F,5,0)</f>
        <v>150</v>
      </c>
      <c r="T9" s="14">
        <f>VLOOKUP(O9, '[1]لیست محصولات 1402'!B:G,6,0)</f>
        <v>1800000</v>
      </c>
      <c r="U9" s="15"/>
      <c r="V9" s="16">
        <f t="shared" si="1"/>
        <v>0</v>
      </c>
      <c r="W9" s="12">
        <f t="shared" si="2"/>
        <v>1</v>
      </c>
      <c r="X9" s="14">
        <f t="shared" si="3"/>
        <v>1800000</v>
      </c>
      <c r="Y9" s="17"/>
      <c r="Z9" s="14">
        <f t="shared" si="4"/>
        <v>1800000</v>
      </c>
      <c r="AA9" s="134"/>
      <c r="AB9" s="132"/>
      <c r="AC9" s="130"/>
      <c r="AD9" s="128"/>
      <c r="AE9" s="19"/>
      <c r="AF9" s="21"/>
      <c r="AG9" s="22" t="str">
        <f t="shared" si="5"/>
        <v>TRUE</v>
      </c>
      <c r="AH9" s="23" t="str">
        <f t="shared" si="7"/>
        <v xml:space="preserve">   -   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125">
        <v>6</v>
      </c>
      <c r="H10" s="141">
        <v>52348071402</v>
      </c>
      <c r="I10" s="125" t="s">
        <v>794</v>
      </c>
      <c r="J10" s="9"/>
      <c r="K10" s="11" t="str">
        <f t="shared" ca="1" si="6"/>
        <v/>
      </c>
      <c r="L10" s="123" t="s">
        <v>105</v>
      </c>
      <c r="M10" s="123" t="s">
        <v>885</v>
      </c>
      <c r="N10" s="123"/>
      <c r="O10" s="9">
        <v>5519.1</v>
      </c>
      <c r="P10" s="9">
        <v>1</v>
      </c>
      <c r="Q10" s="13" t="str">
        <f>VLOOKUP(O10, '[1]لیست محصولات 1402'!B:C,2,0)</f>
        <v>سرادو میناس | Brazil Cerrado de Minas</v>
      </c>
      <c r="R10" s="9"/>
      <c r="S10" s="12">
        <f>VLOOKUP(O10, '[1]لیست محصولات 1402'!B:F,5,0)</f>
        <v>150</v>
      </c>
      <c r="T10" s="14">
        <f>VLOOKUP(O10, '[1]لیست محصولات 1402'!B:G,6,0)</f>
        <v>1700000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1700000</v>
      </c>
      <c r="Y10" s="17"/>
      <c r="Z10" s="14">
        <f t="shared" si="4"/>
        <v>1700000</v>
      </c>
      <c r="AA10" s="133" t="s">
        <v>246</v>
      </c>
      <c r="AB10" s="131" t="s">
        <v>886</v>
      </c>
      <c r="AC10" s="129" t="s">
        <v>887</v>
      </c>
      <c r="AD10" s="127"/>
      <c r="AE10" s="19"/>
      <c r="AF10" s="21"/>
      <c r="AG10" s="22" t="str">
        <f t="shared" si="5"/>
        <v>TRUE</v>
      </c>
      <c r="AH10" s="23" t="str">
        <f t="shared" si="7"/>
        <v>بوشهر یادگار امام خیابان پاسارگاد بعد از کوچه ۵ ساختمان امیرعلی واحد ۷  - علی بحرینی 09171774415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47"/>
      <c r="H11" s="148"/>
      <c r="I11" s="147"/>
      <c r="J11" s="9"/>
      <c r="K11" s="11" t="str">
        <f t="shared" ca="1" si="6"/>
        <v/>
      </c>
      <c r="L11" s="149"/>
      <c r="M11" s="149"/>
      <c r="N11" s="149"/>
      <c r="O11" s="9">
        <v>5518.1</v>
      </c>
      <c r="P11" s="9">
        <v>4</v>
      </c>
      <c r="Q11" s="13" t="str">
        <f>VLOOKUP(O11, '[1]لیست محصولات 1402'!B:C,2,0)</f>
        <v>هوآنکایو | Peru Huancayo</v>
      </c>
      <c r="R11" s="9"/>
      <c r="S11" s="12">
        <f>VLOOKUP(O11, '[1]لیست محصولات 1402'!B:F,5,0)</f>
        <v>150</v>
      </c>
      <c r="T11" s="14">
        <f>VLOOKUP(O11, '[1]لیست محصولات 1402'!B:G,6,0)</f>
        <v>1800000</v>
      </c>
      <c r="U11" s="15"/>
      <c r="V11" s="16">
        <f t="shared" si="1"/>
        <v>0</v>
      </c>
      <c r="W11" s="12">
        <f t="shared" si="2"/>
        <v>4</v>
      </c>
      <c r="X11" s="14">
        <f t="shared" si="3"/>
        <v>7200000</v>
      </c>
      <c r="Y11" s="17"/>
      <c r="Z11" s="14">
        <f t="shared" si="4"/>
        <v>7200000</v>
      </c>
      <c r="AA11" s="150"/>
      <c r="AB11" s="151"/>
      <c r="AC11" s="152"/>
      <c r="AD11" s="153"/>
      <c r="AE11" s="19"/>
      <c r="AF11" s="21"/>
      <c r="AG11" s="22" t="str">
        <f t="shared" si="5"/>
        <v>TRUE</v>
      </c>
      <c r="AH11" s="23" t="str">
        <f t="shared" si="7"/>
        <v xml:space="preserve">   -  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26"/>
      <c r="H12" s="142"/>
      <c r="I12" s="126"/>
      <c r="J12" s="9"/>
      <c r="K12" s="11" t="str">
        <f t="shared" ca="1" si="6"/>
        <v/>
      </c>
      <c r="L12" s="124"/>
      <c r="M12" s="124"/>
      <c r="N12" s="124"/>
      <c r="O12" s="9">
        <v>5511.11</v>
      </c>
      <c r="P12" s="9">
        <v>1</v>
      </c>
      <c r="Q12" s="106" t="str">
        <f>VLOOKUP(O12, '[1]لیست محصولات 1402'!B:C,2,0)</f>
        <v>هامبلا(رست دمی) | Hambella( Filter Roast)</v>
      </c>
      <c r="R12" s="9"/>
      <c r="S12" s="12">
        <f>VLOOKUP(O12, '[1]لیست محصولات 1402'!B:F,5,0)</f>
        <v>150</v>
      </c>
      <c r="T12" s="14">
        <f>VLOOKUP(O12, '[1]لیست محصولات 1402'!B:G,6,0)</f>
        <v>2500000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2500000</v>
      </c>
      <c r="Y12" s="17"/>
      <c r="Z12" s="14">
        <f t="shared" si="4"/>
        <v>2500000</v>
      </c>
      <c r="AA12" s="134"/>
      <c r="AB12" s="132"/>
      <c r="AC12" s="130"/>
      <c r="AD12" s="128"/>
      <c r="AE12" s="19"/>
      <c r="AF12" s="21"/>
      <c r="AG12" s="22" t="str">
        <f t="shared" si="5"/>
        <v>TRUE</v>
      </c>
      <c r="AH12" s="23" t="str">
        <f t="shared" si="7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25">
        <v>7</v>
      </c>
      <c r="H13" s="141">
        <v>52350694802</v>
      </c>
      <c r="I13" s="125" t="s">
        <v>794</v>
      </c>
      <c r="J13" s="9"/>
      <c r="K13" s="11" t="str">
        <f t="shared" ca="1" si="6"/>
        <v/>
      </c>
      <c r="L13" s="123" t="s">
        <v>888</v>
      </c>
      <c r="M13" s="123" t="s">
        <v>322</v>
      </c>
      <c r="N13" s="123"/>
      <c r="O13" s="9">
        <v>5518.2</v>
      </c>
      <c r="P13" s="9">
        <v>1</v>
      </c>
      <c r="Q13" s="13" t="str">
        <f>VLOOKUP(O13, '[1]لیست محصولات 1402'!B:C,2,0)</f>
        <v>هوآنکایو | Peru Huancayo</v>
      </c>
      <c r="R13" s="9"/>
      <c r="S13" s="12">
        <f>VLOOKUP(O13, '[1]لیست محصولات 1402'!B:F,5,0)</f>
        <v>750</v>
      </c>
      <c r="T13" s="14">
        <f>VLOOKUP(O13, '[1]لیست محصولات 1402'!B:G,6,0)</f>
        <v>8300000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8300000</v>
      </c>
      <c r="Y13" s="17"/>
      <c r="Z13" s="14">
        <f t="shared" si="4"/>
        <v>8300000</v>
      </c>
      <c r="AA13" s="133" t="s">
        <v>530</v>
      </c>
      <c r="AB13" s="131" t="s">
        <v>889</v>
      </c>
      <c r="AC13" s="129" t="s">
        <v>890</v>
      </c>
      <c r="AD13" s="127"/>
      <c r="AE13" s="19"/>
      <c r="AF13" s="21"/>
      <c r="AG13" s="22" t="str">
        <f t="shared" si="5"/>
        <v>TRUE</v>
      </c>
      <c r="AH13" s="23" t="str">
        <f t="shared" si="7"/>
        <v>همدان خیابان سعیدیه جنوبی، خیابان متین، کوچه متین۳، پلاک۱۶، واحد یک  - سید سروش شریفی 09030814004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126"/>
      <c r="H14" s="142"/>
      <c r="I14" s="126"/>
      <c r="J14" s="9"/>
      <c r="K14" s="11" t="str">
        <f t="shared" ca="1" si="6"/>
        <v/>
      </c>
      <c r="L14" s="124"/>
      <c r="M14" s="124"/>
      <c r="N14" s="124"/>
      <c r="O14" s="9">
        <v>5501.1</v>
      </c>
      <c r="P14" s="9">
        <v>1</v>
      </c>
      <c r="Q14" s="13" t="str">
        <f>VLOOKUP(O14, '[1]لیست محصولات 1402'!B:C,2,0)</f>
        <v>ورتکس | Vortex</v>
      </c>
      <c r="R14" s="9"/>
      <c r="S14" s="12">
        <f>VLOOKUP(O14, '[1]لیست محصولات 1402'!B:F,5,0)</f>
        <v>150</v>
      </c>
      <c r="T14" s="14">
        <f>VLOOKUP(O14, '[1]لیست محصولات 1402'!B:G,6,0)</f>
        <v>1750000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1750000</v>
      </c>
      <c r="Y14" s="17"/>
      <c r="Z14" s="14">
        <f t="shared" si="4"/>
        <v>1750000</v>
      </c>
      <c r="AA14" s="134"/>
      <c r="AB14" s="132"/>
      <c r="AC14" s="130"/>
      <c r="AD14" s="128"/>
      <c r="AE14" s="19"/>
      <c r="AF14" s="21"/>
      <c r="AG14" s="22" t="str">
        <f t="shared" si="5"/>
        <v>TRUE</v>
      </c>
      <c r="AH14" s="23" t="str">
        <f t="shared" si="7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135">
        <v>8</v>
      </c>
      <c r="H15" s="143" t="s">
        <v>601</v>
      </c>
      <c r="I15" s="135" t="s">
        <v>794</v>
      </c>
      <c r="J15" s="9"/>
      <c r="K15" s="11" t="str">
        <f t="shared" ca="1" si="6"/>
        <v/>
      </c>
      <c r="L15" s="123" t="s">
        <v>892</v>
      </c>
      <c r="M15" s="123" t="s">
        <v>893</v>
      </c>
      <c r="N15" s="123" t="s">
        <v>891</v>
      </c>
      <c r="O15" s="9">
        <v>5519.2</v>
      </c>
      <c r="P15" s="9">
        <v>5</v>
      </c>
      <c r="Q15" s="13" t="str">
        <f>VLOOKUP(O15, '[1]لیست محصولات 1402'!B:C,2,0)</f>
        <v>سرادو میناس | Brazil Cerrado de Minas</v>
      </c>
      <c r="R15" s="9"/>
      <c r="S15" s="12">
        <f>VLOOKUP(O15, '[1]لیست محصولات 1402'!B:F,5,0)</f>
        <v>750</v>
      </c>
      <c r="T15" s="14">
        <f>VLOOKUP(O15, '[1]لیست محصولات 1402'!B:G,6,0)</f>
        <v>8050000</v>
      </c>
      <c r="U15" s="15"/>
      <c r="V15" s="16">
        <f t="shared" si="1"/>
        <v>0</v>
      </c>
      <c r="W15" s="12">
        <f t="shared" si="2"/>
        <v>5</v>
      </c>
      <c r="X15" s="14">
        <f t="shared" si="3"/>
        <v>40250000</v>
      </c>
      <c r="Y15" s="17"/>
      <c r="Z15" s="14">
        <f t="shared" si="4"/>
        <v>40250000</v>
      </c>
      <c r="AA15" s="133" t="s">
        <v>579</v>
      </c>
      <c r="AB15" s="131" t="s">
        <v>894</v>
      </c>
      <c r="AC15" s="129" t="s">
        <v>895</v>
      </c>
      <c r="AD15" s="127"/>
      <c r="AE15" s="19"/>
      <c r="AF15" s="21"/>
      <c r="AG15" s="22" t="str">
        <f t="shared" si="5"/>
        <v>TRUE</v>
      </c>
      <c r="AH15" s="23" t="str">
        <f t="shared" si="7"/>
        <v>آذربایجان شرقی تبریز - وليعصر ،چهارراه شريعتي به سمت رازي کافه پرکو - سالار درنگ 09125006328</v>
      </c>
    </row>
    <row r="16" spans="1:34" ht="22.2" customHeight="1">
      <c r="A16" s="7"/>
      <c r="B16" s="7"/>
      <c r="C16" s="7"/>
      <c r="D16" s="7"/>
      <c r="E16" s="7"/>
      <c r="F16" s="8"/>
      <c r="G16" s="154"/>
      <c r="H16" s="155"/>
      <c r="I16" s="154"/>
      <c r="J16" s="9"/>
      <c r="K16" s="11" t="str">
        <f t="shared" ca="1" si="6"/>
        <v/>
      </c>
      <c r="L16" s="149"/>
      <c r="M16" s="149"/>
      <c r="N16" s="149"/>
      <c r="O16" s="9">
        <v>5518.2</v>
      </c>
      <c r="P16" s="9">
        <v>5</v>
      </c>
      <c r="Q16" s="13" t="str">
        <f>VLOOKUP(O16, '[1]لیست محصولات 1402'!B:C,2,0)</f>
        <v>هوآنکایو | Peru Huancayo</v>
      </c>
      <c r="R16" s="9"/>
      <c r="S16" s="12">
        <f>VLOOKUP(O16, '[1]لیست محصولات 1402'!B:F,5,0)</f>
        <v>750</v>
      </c>
      <c r="T16" s="14">
        <f>VLOOKUP(O16, '[1]لیست محصولات 1402'!B:G,6,0)</f>
        <v>8300000</v>
      </c>
      <c r="U16" s="15"/>
      <c r="V16" s="16">
        <f t="shared" si="1"/>
        <v>0</v>
      </c>
      <c r="W16" s="12">
        <f t="shared" si="2"/>
        <v>5</v>
      </c>
      <c r="X16" s="14">
        <f t="shared" si="3"/>
        <v>41500000</v>
      </c>
      <c r="Y16" s="17"/>
      <c r="Z16" s="14">
        <f t="shared" si="4"/>
        <v>41500000</v>
      </c>
      <c r="AA16" s="150"/>
      <c r="AB16" s="151"/>
      <c r="AC16" s="152"/>
      <c r="AD16" s="153"/>
      <c r="AE16" s="19"/>
      <c r="AF16" s="21"/>
      <c r="AG16" s="22" t="str">
        <f t="shared" si="5"/>
        <v>TRUE</v>
      </c>
      <c r="AH16" s="23" t="str">
        <f t="shared" si="7"/>
        <v xml:space="preserve">   -   </v>
      </c>
    </row>
    <row r="17" spans="1:34" ht="22.2" customHeight="1">
      <c r="A17" s="7"/>
      <c r="B17" s="7"/>
      <c r="C17" s="7"/>
      <c r="D17" s="7"/>
      <c r="E17" s="7"/>
      <c r="F17" s="8"/>
      <c r="G17" s="136"/>
      <c r="H17" s="144"/>
      <c r="I17" s="136"/>
      <c r="J17" s="9"/>
      <c r="K17" s="11" t="str">
        <f t="shared" ca="1" si="6"/>
        <v/>
      </c>
      <c r="L17" s="124"/>
      <c r="M17" s="124"/>
      <c r="N17" s="124"/>
      <c r="O17" s="9">
        <v>5501.2</v>
      </c>
      <c r="P17" s="9">
        <v>5</v>
      </c>
      <c r="Q17" s="13" t="str">
        <f>VLOOKUP(O17, '[1]لیست محصولات 1402'!B:C,2,0)</f>
        <v>ورتکس | Vortex</v>
      </c>
      <c r="R17" s="9"/>
      <c r="S17" s="12">
        <f>VLOOKUP(O17, '[1]لیست محصولات 1402'!B:F,5,0)</f>
        <v>750</v>
      </c>
      <c r="T17" s="14">
        <f>VLOOKUP(O17, '[1]لیست محصولات 1402'!B:G,6,0)</f>
        <v>8200000</v>
      </c>
      <c r="U17" s="15"/>
      <c r="V17" s="16">
        <f t="shared" si="1"/>
        <v>0</v>
      </c>
      <c r="W17" s="12">
        <f t="shared" si="2"/>
        <v>5</v>
      </c>
      <c r="X17" s="14">
        <f t="shared" si="3"/>
        <v>41000000</v>
      </c>
      <c r="Y17" s="17"/>
      <c r="Z17" s="14">
        <f t="shared" si="4"/>
        <v>41000000</v>
      </c>
      <c r="AA17" s="134"/>
      <c r="AB17" s="132"/>
      <c r="AC17" s="130"/>
      <c r="AD17" s="128"/>
      <c r="AE17" s="19"/>
      <c r="AF17" s="21"/>
      <c r="AG17" s="22" t="str">
        <f t="shared" si="5"/>
        <v>TRUE</v>
      </c>
      <c r="AH17" s="23" t="str">
        <f t="shared" si="7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125">
        <v>9</v>
      </c>
      <c r="H18" s="141">
        <v>52353179902</v>
      </c>
      <c r="I18" s="125" t="s">
        <v>896</v>
      </c>
      <c r="J18" s="9"/>
      <c r="K18" s="11" t="str">
        <f t="shared" ca="1" si="6"/>
        <v/>
      </c>
      <c r="L18" s="123" t="s">
        <v>89</v>
      </c>
      <c r="M18" s="123" t="s">
        <v>897</v>
      </c>
      <c r="N18" s="123" t="s">
        <v>898</v>
      </c>
      <c r="O18" s="9">
        <v>5511.22</v>
      </c>
      <c r="P18" s="9">
        <v>1</v>
      </c>
      <c r="Q18" s="69" t="str">
        <f>VLOOKUP(O18, '[1]لیست محصولات 1402'!B:C,2,0)</f>
        <v>هامبلا(رست دمی) | Hambella( Filter Roast)</v>
      </c>
      <c r="R18" s="9"/>
      <c r="S18" s="12">
        <f>VLOOKUP(O18, '[1]لیست محصولات 1402'!B:F,5,0)</f>
        <v>750</v>
      </c>
      <c r="T18" s="14">
        <f>VLOOKUP(O18, '[1]لیست محصولات 1402'!B:G,6,0)</f>
        <v>11850000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11850000</v>
      </c>
      <c r="Y18" s="17"/>
      <c r="Z18" s="14">
        <f t="shared" si="4"/>
        <v>11850000</v>
      </c>
      <c r="AA18" s="133" t="s">
        <v>168</v>
      </c>
      <c r="AB18" s="131" t="s">
        <v>899</v>
      </c>
      <c r="AC18" s="129" t="s">
        <v>900</v>
      </c>
      <c r="AD18" s="127"/>
      <c r="AE18" s="19"/>
      <c r="AF18" s="21"/>
      <c r="AG18" s="22" t="str">
        <f t="shared" si="5"/>
        <v>TRUE</v>
      </c>
      <c r="AH18" s="23" t="str">
        <f t="shared" si="7"/>
        <v>قم پردیسان،بلوار امام صادق ، پمپ بنزین توکل نژاد کافه ویژ - محمد میلانی 09907508624</v>
      </c>
    </row>
    <row r="19" spans="1:34" ht="22.2" customHeight="1">
      <c r="A19" s="7"/>
      <c r="B19" s="7"/>
      <c r="C19" s="7"/>
      <c r="D19" s="7"/>
      <c r="E19" s="7"/>
      <c r="F19" s="8"/>
      <c r="G19" s="126"/>
      <c r="H19" s="142"/>
      <c r="I19" s="126"/>
      <c r="J19" s="9"/>
      <c r="K19" s="11" t="str">
        <f t="shared" ca="1" si="6"/>
        <v/>
      </c>
      <c r="L19" s="124"/>
      <c r="M19" s="124"/>
      <c r="N19" s="124"/>
      <c r="O19" s="9">
        <v>5511.2</v>
      </c>
      <c r="P19" s="9">
        <v>1</v>
      </c>
      <c r="Q19" s="13" t="str">
        <f>VLOOKUP(O19, '[1]لیست محصولات 1402'!B:C,2,0)</f>
        <v>هامبلا | Hambella</v>
      </c>
      <c r="R19" s="9"/>
      <c r="S19" s="12">
        <f>VLOOKUP(O19, '[1]لیست محصولات 1402'!B:F,5,0)</f>
        <v>750</v>
      </c>
      <c r="T19" s="14">
        <f>VLOOKUP(O19, '[1]لیست محصولات 1402'!B:G,6,0)</f>
        <v>11850000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11850000</v>
      </c>
      <c r="Y19" s="17"/>
      <c r="Z19" s="14">
        <f t="shared" si="4"/>
        <v>11850000</v>
      </c>
      <c r="AA19" s="134"/>
      <c r="AB19" s="132"/>
      <c r="AC19" s="130"/>
      <c r="AD19" s="128"/>
      <c r="AE19" s="19"/>
      <c r="AF19" s="21"/>
      <c r="AG19" s="22" t="str">
        <f t="shared" si="5"/>
        <v>TRUE</v>
      </c>
      <c r="AH19" s="23" t="str">
        <f t="shared" si="7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125">
        <v>10</v>
      </c>
      <c r="H20" s="141">
        <v>52354427902</v>
      </c>
      <c r="I20" s="125" t="s">
        <v>896</v>
      </c>
      <c r="J20" s="9"/>
      <c r="K20" s="11" t="str">
        <f t="shared" ca="1" si="6"/>
        <v/>
      </c>
      <c r="L20" s="123" t="s">
        <v>761</v>
      </c>
      <c r="M20" s="123" t="s">
        <v>901</v>
      </c>
      <c r="N20" s="123" t="s">
        <v>902</v>
      </c>
      <c r="O20" s="9">
        <v>1129.3</v>
      </c>
      <c r="P20" s="9">
        <v>1</v>
      </c>
      <c r="Q20" s="13" t="str">
        <f>VLOOKUP(O20, '[1]لیست محصولات 1402'!B:C,2,0)</f>
        <v>جانسون | Janson</v>
      </c>
      <c r="R20" s="9"/>
      <c r="S20" s="12">
        <f>VLOOKUP(O20, '[1]لیست محصولات 1402'!B:F,5,0)</f>
        <v>40</v>
      </c>
      <c r="T20" s="14">
        <f>VLOOKUP(O20, '[1]لیست محصولات 1402'!B:G,6,0)</f>
        <v>5050000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5050000</v>
      </c>
      <c r="Y20" s="17"/>
      <c r="Z20" s="14">
        <f t="shared" si="4"/>
        <v>5050000</v>
      </c>
      <c r="AA20" s="133" t="s">
        <v>530</v>
      </c>
      <c r="AB20" s="131" t="s">
        <v>905</v>
      </c>
      <c r="AC20" s="129" t="s">
        <v>903</v>
      </c>
      <c r="AD20" s="127"/>
      <c r="AE20" s="121" t="s">
        <v>904</v>
      </c>
      <c r="AF20" s="21"/>
      <c r="AG20" s="22" t="str">
        <f t="shared" si="5"/>
        <v>TRUE</v>
      </c>
      <c r="AH20" s="23" t="str">
        <f t="shared" si="7"/>
        <v>همدان میدان جهاد. برج زاگرس .طبقه ۴ * قبل تحویل بسته با شماره مشتری تماس گرفته شود * کافه شب های روشن - نگار مستوفی 09022159599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147"/>
      <c r="H21" s="148"/>
      <c r="I21" s="147"/>
      <c r="J21" s="9"/>
      <c r="K21" s="11" t="str">
        <f t="shared" ca="1" si="6"/>
        <v/>
      </c>
      <c r="L21" s="149"/>
      <c r="M21" s="149"/>
      <c r="N21" s="149"/>
      <c r="O21" s="9">
        <v>1130.3</v>
      </c>
      <c r="P21" s="9">
        <v>1</v>
      </c>
      <c r="Q21" s="13" t="str">
        <f>VLOOKUP(O21, '[1]لیست محصولات 1402'!B:C,2,0)</f>
        <v>الیدا پلانو | Elida Plano</v>
      </c>
      <c r="R21" s="9"/>
      <c r="S21" s="12">
        <f>VLOOKUP(O21, '[1]لیست محصولات 1402'!B:F,5,0)</f>
        <v>40</v>
      </c>
      <c r="T21" s="14">
        <f>VLOOKUP(O21, '[1]لیست محصولات 1402'!B:G,6,0)</f>
        <v>6650000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6650000</v>
      </c>
      <c r="Y21" s="17"/>
      <c r="Z21" s="14">
        <f t="shared" si="4"/>
        <v>6650000</v>
      </c>
      <c r="AA21" s="150"/>
      <c r="AB21" s="151"/>
      <c r="AC21" s="152"/>
      <c r="AD21" s="153"/>
      <c r="AE21" s="178"/>
      <c r="AF21" s="21"/>
      <c r="AG21" s="22" t="str">
        <f t="shared" si="5"/>
        <v>TRUE</v>
      </c>
      <c r="AH21" s="23" t="str">
        <f t="shared" si="7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147"/>
      <c r="H22" s="148"/>
      <c r="I22" s="147"/>
      <c r="J22" s="9"/>
      <c r="K22" s="11" t="str">
        <f t="shared" ca="1" si="6"/>
        <v/>
      </c>
      <c r="L22" s="149"/>
      <c r="M22" s="149"/>
      <c r="N22" s="149"/>
      <c r="O22" s="9">
        <v>1127.3</v>
      </c>
      <c r="P22" s="9">
        <v>1</v>
      </c>
      <c r="Q22" s="13" t="str">
        <f>VLOOKUP(O22, '[1]لیست محصولات 1402'!B:C,2,0)</f>
        <v>سولداد | Soledad</v>
      </c>
      <c r="R22" s="9"/>
      <c r="S22" s="12">
        <f>VLOOKUP(O22, '[1]لیست محصولات 1402'!B:F,5,0)</f>
        <v>40</v>
      </c>
      <c r="T22" s="14">
        <f>VLOOKUP(O22, '[1]لیست محصولات 1402'!B:G,6,0)</f>
        <v>2550000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2550000</v>
      </c>
      <c r="Y22" s="17"/>
      <c r="Z22" s="14">
        <f t="shared" si="4"/>
        <v>2550000</v>
      </c>
      <c r="AA22" s="150"/>
      <c r="AB22" s="151"/>
      <c r="AC22" s="152"/>
      <c r="AD22" s="153"/>
      <c r="AE22" s="178"/>
      <c r="AF22" s="21"/>
      <c r="AG22" s="22" t="str">
        <f t="shared" si="5"/>
        <v>TRUE</v>
      </c>
      <c r="AH22" s="23" t="str">
        <f t="shared" si="7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126"/>
      <c r="H23" s="142"/>
      <c r="I23" s="126"/>
      <c r="J23" s="9"/>
      <c r="K23" s="11" t="str">
        <f t="shared" ca="1" si="6"/>
        <v/>
      </c>
      <c r="L23" s="124"/>
      <c r="M23" s="124"/>
      <c r="N23" s="124"/>
      <c r="O23" s="9">
        <v>1125.3</v>
      </c>
      <c r="P23" s="9">
        <v>1</v>
      </c>
      <c r="Q23" s="13" t="str">
        <f>VLOOKUP(O23, '[1]لیست محصولات 1402'!B:C,2,0)</f>
        <v>بنجامین دیانوس | Benjamin De Dianous</v>
      </c>
      <c r="R23" s="9"/>
      <c r="S23" s="12">
        <f>VLOOKUP(O23, '[1]لیست محصولات 1402'!B:F,5,0)</f>
        <v>40</v>
      </c>
      <c r="T23" s="14">
        <f>VLOOKUP(O23, '[1]لیست محصولات 1402'!B:G,6,0)</f>
        <v>5600000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5600000</v>
      </c>
      <c r="Y23" s="17"/>
      <c r="Z23" s="14">
        <f t="shared" si="4"/>
        <v>5600000</v>
      </c>
      <c r="AA23" s="134"/>
      <c r="AB23" s="132"/>
      <c r="AC23" s="130"/>
      <c r="AD23" s="128"/>
      <c r="AE23" s="122"/>
      <c r="AF23" s="21"/>
      <c r="AG23" s="22" t="str">
        <f t="shared" si="5"/>
        <v>TRUE</v>
      </c>
      <c r="AH23" s="23" t="str">
        <f t="shared" si="7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>
        <v>11</v>
      </c>
      <c r="H24" s="10">
        <v>52359198702</v>
      </c>
      <c r="I24" s="9" t="s">
        <v>896</v>
      </c>
      <c r="J24" s="9"/>
      <c r="K24" s="11" t="str">
        <f t="shared" ca="1" si="6"/>
        <v/>
      </c>
      <c r="L24" s="12" t="s">
        <v>313</v>
      </c>
      <c r="M24" s="12" t="s">
        <v>906</v>
      </c>
      <c r="N24" s="12" t="s">
        <v>907</v>
      </c>
      <c r="O24" s="9">
        <v>5521.3</v>
      </c>
      <c r="P24" s="9">
        <v>1</v>
      </c>
      <c r="Q24" s="13" t="str">
        <f>VLOOKUP(O24, '[1]لیست محصولات 1402'!B:C,2,0)</f>
        <v xml:space="preserve">Ethiopia Sidama |اتیوپی سیداما    </v>
      </c>
      <c r="R24" s="9"/>
      <c r="S24" s="12">
        <f>VLOOKUP(O24, '[1]لیست محصولات 1402'!B:F,5,0)</f>
        <v>4000</v>
      </c>
      <c r="T24" s="14">
        <f>VLOOKUP(O24, '[1]لیست محصولات 1402'!B:G,6,0)</f>
        <v>41200000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41200000</v>
      </c>
      <c r="Y24" s="17"/>
      <c r="Z24" s="14">
        <f t="shared" si="4"/>
        <v>41200000</v>
      </c>
      <c r="AA24" s="18" t="s">
        <v>85</v>
      </c>
      <c r="AB24" s="13" t="s">
        <v>908</v>
      </c>
      <c r="AC24" s="19" t="s">
        <v>909</v>
      </c>
      <c r="AD24" s="20"/>
      <c r="AE24" s="19"/>
      <c r="AF24" s="21"/>
      <c r="AG24" s="22" t="str">
        <f t="shared" si="5"/>
        <v>TRUE</v>
      </c>
      <c r="AH24" s="23" t="str">
        <f t="shared" si="7"/>
        <v>تهران فرمانیه،بلوار اندرزگو ،پلاک۶۸ کافه نان و شیرینی نیشکر پلاس - امیرحسین خسروی سرشکی 09386100188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9">
        <v>12</v>
      </c>
      <c r="H25" s="10">
        <v>52359208902</v>
      </c>
      <c r="I25" s="9" t="s">
        <v>896</v>
      </c>
      <c r="J25" s="9"/>
      <c r="K25" s="11" t="str">
        <f t="shared" ca="1" si="6"/>
        <v/>
      </c>
      <c r="L25" s="12" t="s">
        <v>427</v>
      </c>
      <c r="M25" s="12" t="s">
        <v>910</v>
      </c>
      <c r="N25" s="12"/>
      <c r="O25" s="9">
        <v>5511.1</v>
      </c>
      <c r="P25" s="9">
        <v>1</v>
      </c>
      <c r="Q25" s="13" t="str">
        <f>VLOOKUP(O25, '[1]لیست محصولات 1402'!B:C,2,0)</f>
        <v>هامبلا | Hambella</v>
      </c>
      <c r="R25" s="9" t="s">
        <v>122</v>
      </c>
      <c r="S25" s="12">
        <f>VLOOKUP(O25, '[1]لیست محصولات 1402'!B:F,5,0)</f>
        <v>150</v>
      </c>
      <c r="T25" s="14">
        <f>VLOOKUP(O25, '[1]لیست محصولات 1402'!B:G,6,0)</f>
        <v>2500000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2500000</v>
      </c>
      <c r="Y25" s="17"/>
      <c r="Z25" s="14">
        <f t="shared" si="4"/>
        <v>2500000</v>
      </c>
      <c r="AA25" s="18" t="s">
        <v>85</v>
      </c>
      <c r="AB25" s="13" t="s">
        <v>911</v>
      </c>
      <c r="AC25" s="19" t="s">
        <v>912</v>
      </c>
      <c r="AD25" s="20" t="s">
        <v>94</v>
      </c>
      <c r="AE25" s="70" t="s">
        <v>913</v>
      </c>
      <c r="AF25" s="21"/>
      <c r="AG25" s="22" t="str">
        <f t="shared" si="5"/>
        <v>TRUE</v>
      </c>
      <c r="AH25" s="23" t="str">
        <f t="shared" si="7"/>
        <v>تهران حقانی، نرسیده به چهارراه جهان کودک، قبل از دیدار پلاک 19 طبقه 1  - امین مجد 09123397669</v>
      </c>
    </row>
    <row r="26" spans="1:34" ht="22.2" customHeight="1">
      <c r="A26" s="7"/>
      <c r="B26" s="7"/>
      <c r="C26" s="7"/>
      <c r="D26" s="7"/>
      <c r="E26" s="7"/>
      <c r="F26" s="8"/>
      <c r="G26" s="135">
        <v>13</v>
      </c>
      <c r="H26" s="143"/>
      <c r="I26" s="135" t="s">
        <v>896</v>
      </c>
      <c r="J26" s="9"/>
      <c r="K26" s="11" t="str">
        <f t="shared" ca="1" si="6"/>
        <v/>
      </c>
      <c r="L26" s="123" t="s">
        <v>914</v>
      </c>
      <c r="M26" s="123"/>
      <c r="N26" s="123" t="s">
        <v>915</v>
      </c>
      <c r="O26" s="9">
        <v>5511.1</v>
      </c>
      <c r="P26" s="9">
        <v>20</v>
      </c>
      <c r="Q26" s="13" t="str">
        <f>VLOOKUP(O26, '[1]لیست محصولات 1402'!B:C,2,0)</f>
        <v>هامبلا | Hambella</v>
      </c>
      <c r="R26" s="9"/>
      <c r="S26" s="12">
        <f>VLOOKUP(O26, '[1]لیست محصولات 1402'!B:F,5,0)</f>
        <v>150</v>
      </c>
      <c r="T26" s="14">
        <f>VLOOKUP(O26, '[1]لیست محصولات 1402'!B:G,6,0)</f>
        <v>2500000</v>
      </c>
      <c r="U26" s="15"/>
      <c r="V26" s="16">
        <f t="shared" si="1"/>
        <v>0</v>
      </c>
      <c r="W26" s="12">
        <f t="shared" si="2"/>
        <v>20</v>
      </c>
      <c r="X26" s="14">
        <f t="shared" si="3"/>
        <v>50000000</v>
      </c>
      <c r="Y26" s="17"/>
      <c r="Z26" s="14">
        <f t="shared" si="4"/>
        <v>50000000</v>
      </c>
      <c r="AA26" s="133" t="s">
        <v>120</v>
      </c>
      <c r="AB26" s="131" t="s">
        <v>916</v>
      </c>
      <c r="AC26" s="129" t="s">
        <v>917</v>
      </c>
      <c r="AD26" s="127"/>
      <c r="AE26" s="19"/>
      <c r="AF26" s="21"/>
      <c r="AG26" s="22" t="str">
        <f t="shared" si="5"/>
        <v>TRUE</v>
      </c>
      <c r="AH26" s="23" t="str">
        <f t="shared" si="7"/>
        <v>البرز كرج - جهانشهر - ميدان هلال احمر - خ هلال احمر - نبش كوچه سنبل  کافه دارچین - کیاوش  09368962774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154"/>
      <c r="H27" s="155"/>
      <c r="I27" s="154"/>
      <c r="J27" s="9"/>
      <c r="K27" s="11" t="str">
        <f t="shared" ca="1" si="6"/>
        <v/>
      </c>
      <c r="L27" s="149"/>
      <c r="M27" s="149"/>
      <c r="N27" s="149"/>
      <c r="O27" s="9">
        <v>5501.1</v>
      </c>
      <c r="P27" s="9">
        <v>20</v>
      </c>
      <c r="Q27" s="13" t="str">
        <f>VLOOKUP(O27, '[1]لیست محصولات 1402'!B:C,2,0)</f>
        <v>ورتکس | Vortex</v>
      </c>
      <c r="R27" s="9"/>
      <c r="S27" s="12">
        <f>VLOOKUP(O27, '[1]لیست محصولات 1402'!B:F,5,0)</f>
        <v>150</v>
      </c>
      <c r="T27" s="14">
        <f>VLOOKUP(O27, '[1]لیست محصولات 1402'!B:G,6,0)</f>
        <v>1750000</v>
      </c>
      <c r="U27" s="15"/>
      <c r="V27" s="16">
        <f t="shared" si="1"/>
        <v>0</v>
      </c>
      <c r="W27" s="12">
        <f t="shared" si="2"/>
        <v>20</v>
      </c>
      <c r="X27" s="14">
        <f t="shared" si="3"/>
        <v>35000000</v>
      </c>
      <c r="Y27" s="17"/>
      <c r="Z27" s="14">
        <f t="shared" si="4"/>
        <v>35000000</v>
      </c>
      <c r="AA27" s="150"/>
      <c r="AB27" s="151"/>
      <c r="AC27" s="152"/>
      <c r="AD27" s="153"/>
      <c r="AE27" s="19"/>
      <c r="AF27" s="21"/>
      <c r="AG27" s="22" t="str">
        <f t="shared" si="5"/>
        <v>TRUE</v>
      </c>
      <c r="AH27" s="23" t="str">
        <f t="shared" si="7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154"/>
      <c r="H28" s="155"/>
      <c r="I28" s="154"/>
      <c r="J28" s="9"/>
      <c r="K28" s="11" t="str">
        <f t="shared" ca="1" si="6"/>
        <v/>
      </c>
      <c r="L28" s="149"/>
      <c r="M28" s="149"/>
      <c r="N28" s="149"/>
      <c r="O28" s="9">
        <v>5519.1</v>
      </c>
      <c r="P28" s="9">
        <v>15</v>
      </c>
      <c r="Q28" s="13" t="str">
        <f>VLOOKUP(O28, '[1]لیست محصولات 1402'!B:C,2,0)</f>
        <v>سرادو میناس | Brazil Cerrado de Minas</v>
      </c>
      <c r="R28" s="9"/>
      <c r="S28" s="12">
        <f>VLOOKUP(O28, '[1]لیست محصولات 1402'!B:F,5,0)</f>
        <v>150</v>
      </c>
      <c r="T28" s="14">
        <f>VLOOKUP(O28, '[1]لیست محصولات 1402'!B:G,6,0)</f>
        <v>1700000</v>
      </c>
      <c r="U28" s="15"/>
      <c r="V28" s="16">
        <f t="shared" si="1"/>
        <v>0</v>
      </c>
      <c r="W28" s="12">
        <f t="shared" si="2"/>
        <v>15</v>
      </c>
      <c r="X28" s="14">
        <f t="shared" si="3"/>
        <v>25500000</v>
      </c>
      <c r="Y28" s="17"/>
      <c r="Z28" s="14">
        <f t="shared" si="4"/>
        <v>25500000</v>
      </c>
      <c r="AA28" s="150"/>
      <c r="AB28" s="151"/>
      <c r="AC28" s="152"/>
      <c r="AD28" s="153"/>
      <c r="AE28" s="19"/>
      <c r="AF28" s="21"/>
      <c r="AG28" s="22" t="str">
        <f t="shared" si="5"/>
        <v>TRUE</v>
      </c>
      <c r="AH28" s="23" t="str">
        <f t="shared" si="7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154"/>
      <c r="H29" s="155"/>
      <c r="I29" s="154"/>
      <c r="J29" s="9"/>
      <c r="K29" s="11" t="str">
        <f t="shared" ca="1" si="6"/>
        <v/>
      </c>
      <c r="L29" s="149"/>
      <c r="M29" s="149"/>
      <c r="N29" s="149"/>
      <c r="O29" s="9">
        <v>5518.1</v>
      </c>
      <c r="P29" s="9">
        <v>15</v>
      </c>
      <c r="Q29" s="13" t="str">
        <f>VLOOKUP(O29, '[1]لیست محصولات 1402'!B:C,2,0)</f>
        <v>هوآنکایو | Peru Huancayo</v>
      </c>
      <c r="R29" s="9"/>
      <c r="S29" s="12">
        <f>VLOOKUP(O29, '[1]لیست محصولات 1402'!B:F,5,0)</f>
        <v>150</v>
      </c>
      <c r="T29" s="14">
        <f>VLOOKUP(O29, '[1]لیست محصولات 1402'!B:G,6,0)</f>
        <v>1800000</v>
      </c>
      <c r="U29" s="15"/>
      <c r="V29" s="16">
        <f t="shared" si="1"/>
        <v>0</v>
      </c>
      <c r="W29" s="12">
        <f t="shared" si="2"/>
        <v>15</v>
      </c>
      <c r="X29" s="14">
        <f t="shared" si="3"/>
        <v>27000000</v>
      </c>
      <c r="Y29" s="17"/>
      <c r="Z29" s="14">
        <f t="shared" si="4"/>
        <v>27000000</v>
      </c>
      <c r="AA29" s="150"/>
      <c r="AB29" s="151"/>
      <c r="AC29" s="152"/>
      <c r="AD29" s="153"/>
      <c r="AE29" s="19"/>
      <c r="AF29" s="21"/>
      <c r="AG29" s="22" t="str">
        <f t="shared" si="5"/>
        <v>TRUE</v>
      </c>
      <c r="AH29" s="23" t="str">
        <f t="shared" si="7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154"/>
      <c r="H30" s="155"/>
      <c r="I30" s="154"/>
      <c r="J30" s="9"/>
      <c r="K30" s="11" t="str">
        <f t="shared" ca="1" si="6"/>
        <v/>
      </c>
      <c r="L30" s="149"/>
      <c r="M30" s="149"/>
      <c r="N30" s="149"/>
      <c r="O30" s="9">
        <v>5521.3</v>
      </c>
      <c r="P30" s="9">
        <v>1</v>
      </c>
      <c r="Q30" s="13" t="str">
        <f>VLOOKUP(O30, '[1]لیست محصولات 1402'!B:C,2,0)</f>
        <v xml:space="preserve">Ethiopia Sidama |اتیوپی سیداما    </v>
      </c>
      <c r="R30" s="9"/>
      <c r="S30" s="12">
        <f>VLOOKUP(O30, '[1]لیست محصولات 1402'!B:F,5,0)</f>
        <v>4000</v>
      </c>
      <c r="T30" s="14">
        <f>VLOOKUP(O30, '[1]لیست محصولات 1402'!B:G,6,0)</f>
        <v>41200000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41200000</v>
      </c>
      <c r="Y30" s="17"/>
      <c r="Z30" s="14">
        <f t="shared" si="4"/>
        <v>41200000</v>
      </c>
      <c r="AA30" s="150"/>
      <c r="AB30" s="151"/>
      <c r="AC30" s="152"/>
      <c r="AD30" s="153"/>
      <c r="AE30" s="19"/>
      <c r="AF30" s="21"/>
      <c r="AG30" s="22" t="str">
        <f t="shared" si="5"/>
        <v>TRUE</v>
      </c>
      <c r="AH30" s="23" t="str">
        <f t="shared" si="7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36"/>
      <c r="H31" s="144"/>
      <c r="I31" s="136"/>
      <c r="J31" s="9"/>
      <c r="K31" s="11" t="str">
        <f t="shared" ca="1" si="6"/>
        <v/>
      </c>
      <c r="L31" s="124"/>
      <c r="M31" s="124"/>
      <c r="N31" s="124"/>
      <c r="O31" s="9">
        <v>5501.3</v>
      </c>
      <c r="P31" s="9">
        <v>2</v>
      </c>
      <c r="Q31" s="13" t="str">
        <f>VLOOKUP(O31, '[1]لیست محصولات 1402'!B:C,2,0)</f>
        <v>ورتکس | Vortex</v>
      </c>
      <c r="R31" s="9"/>
      <c r="S31" s="12">
        <f>VLOOKUP(O31, '[1]لیست محصولات 1402'!B:F,5,0)</f>
        <v>4000</v>
      </c>
      <c r="T31" s="14">
        <f>VLOOKUP(O31, '[1]لیست محصولات 1402'!B:G,6,0)</f>
        <v>41600000</v>
      </c>
      <c r="U31" s="15"/>
      <c r="V31" s="16">
        <f t="shared" si="1"/>
        <v>0</v>
      </c>
      <c r="W31" s="12">
        <f t="shared" si="2"/>
        <v>2</v>
      </c>
      <c r="X31" s="14">
        <f t="shared" si="3"/>
        <v>83200000</v>
      </c>
      <c r="Y31" s="17"/>
      <c r="Z31" s="14">
        <f t="shared" si="4"/>
        <v>83200000</v>
      </c>
      <c r="AA31" s="134"/>
      <c r="AB31" s="132"/>
      <c r="AC31" s="130"/>
      <c r="AD31" s="128"/>
      <c r="AE31" s="19"/>
      <c r="AF31" s="21"/>
      <c r="AG31" s="22" t="str">
        <f t="shared" si="5"/>
        <v>TRUE</v>
      </c>
      <c r="AH31" s="23" t="str">
        <f t="shared" si="7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125">
        <v>14</v>
      </c>
      <c r="H32" s="141">
        <v>52363079902</v>
      </c>
      <c r="I32" s="125" t="s">
        <v>896</v>
      </c>
      <c r="J32" s="9"/>
      <c r="K32" s="11" t="str">
        <f t="shared" ca="1" si="6"/>
        <v/>
      </c>
      <c r="L32" s="123" t="s">
        <v>313</v>
      </c>
      <c r="M32" s="123" t="s">
        <v>918</v>
      </c>
      <c r="N32" s="123"/>
      <c r="O32" s="9">
        <v>5518.1</v>
      </c>
      <c r="P32" s="9">
        <v>1</v>
      </c>
      <c r="Q32" s="13" t="str">
        <f>VLOOKUP(O32, '[1]لیست محصولات 1402'!B:C,2,0)</f>
        <v>هوآنکایو | Peru Huancayo</v>
      </c>
      <c r="R32" s="9"/>
      <c r="S32" s="12">
        <f>VLOOKUP(O32, '[1]لیست محصولات 1402'!B:F,5,0)</f>
        <v>150</v>
      </c>
      <c r="T32" s="14">
        <f>VLOOKUP(O32, '[1]لیست محصولات 1402'!B:G,6,0)</f>
        <v>1800000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1800000</v>
      </c>
      <c r="Y32" s="17"/>
      <c r="Z32" s="14">
        <f t="shared" si="4"/>
        <v>1800000</v>
      </c>
      <c r="AA32" s="133" t="s">
        <v>85</v>
      </c>
      <c r="AB32" s="131" t="s">
        <v>919</v>
      </c>
      <c r="AC32" s="129" t="s">
        <v>920</v>
      </c>
      <c r="AD32" s="127" t="s">
        <v>94</v>
      </c>
      <c r="AE32" s="121" t="s">
        <v>921</v>
      </c>
      <c r="AF32" s="21"/>
      <c r="AG32" s="22" t="str">
        <f t="shared" si="5"/>
        <v>TRUE</v>
      </c>
      <c r="AH32" s="23" t="str">
        <f t="shared" si="7"/>
        <v>تهران خ فاطمی خ دائمی کوچه سرآبادانی پلاک 19 زنگ 7  - امیرحسین کوچکیان 09929860815</v>
      </c>
    </row>
    <row r="33" spans="1:34" ht="22.2" customHeight="1">
      <c r="A33" s="7"/>
      <c r="B33" s="7"/>
      <c r="C33" s="7"/>
      <c r="D33" s="7"/>
      <c r="E33" s="7"/>
      <c r="F33" s="8"/>
      <c r="G33" s="126"/>
      <c r="H33" s="142"/>
      <c r="I33" s="126"/>
      <c r="J33" s="9"/>
      <c r="K33" s="11" t="str">
        <f t="shared" ca="1" si="6"/>
        <v/>
      </c>
      <c r="L33" s="124"/>
      <c r="M33" s="124"/>
      <c r="N33" s="124"/>
      <c r="O33" s="9">
        <v>5501.1</v>
      </c>
      <c r="P33" s="9">
        <v>1</v>
      </c>
      <c r="Q33" s="13" t="str">
        <f>VLOOKUP(O33, '[1]لیست محصولات 1402'!B:C,2,0)</f>
        <v>ورتکس | Vortex</v>
      </c>
      <c r="R33" s="9"/>
      <c r="S33" s="12">
        <f>VLOOKUP(O33, '[1]لیست محصولات 1402'!B:F,5,0)</f>
        <v>150</v>
      </c>
      <c r="T33" s="14">
        <f>VLOOKUP(O33, '[1]لیست محصولات 1402'!B:G,6,0)</f>
        <v>1750000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1750000</v>
      </c>
      <c r="Y33" s="17"/>
      <c r="Z33" s="14">
        <f t="shared" si="4"/>
        <v>1750000</v>
      </c>
      <c r="AA33" s="134"/>
      <c r="AB33" s="132"/>
      <c r="AC33" s="130"/>
      <c r="AD33" s="128"/>
      <c r="AE33" s="122"/>
      <c r="AF33" s="21"/>
      <c r="AG33" s="22" t="str">
        <f t="shared" si="5"/>
        <v>TRUE</v>
      </c>
      <c r="AH33" s="23" t="str">
        <f t="shared" si="7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125">
        <v>15</v>
      </c>
      <c r="H34" s="141">
        <v>52363288402</v>
      </c>
      <c r="I34" s="125" t="s">
        <v>896</v>
      </c>
      <c r="J34" s="9"/>
      <c r="K34" s="11" t="str">
        <f t="shared" ca="1" si="6"/>
        <v/>
      </c>
      <c r="L34" s="123" t="s">
        <v>89</v>
      </c>
      <c r="M34" s="123" t="s">
        <v>922</v>
      </c>
      <c r="N34" s="123"/>
      <c r="O34" s="9">
        <v>5511.22</v>
      </c>
      <c r="P34" s="9">
        <v>1</v>
      </c>
      <c r="Q34" s="69" t="str">
        <f>VLOOKUP(O34, '[1]لیست محصولات 1402'!B:C,2,0)</f>
        <v>هامبلا(رست دمی) | Hambella( Filter Roast)</v>
      </c>
      <c r="R34" s="9"/>
      <c r="S34" s="12">
        <f>VLOOKUP(O34, '[1]لیست محصولات 1402'!B:F,5,0)</f>
        <v>750</v>
      </c>
      <c r="T34" s="14">
        <f>VLOOKUP(O34, '[1]لیست محصولات 1402'!B:G,6,0)</f>
        <v>11850000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11850000</v>
      </c>
      <c r="Y34" s="17"/>
      <c r="Z34" s="14">
        <f t="shared" si="4"/>
        <v>11850000</v>
      </c>
      <c r="AA34" s="133" t="s">
        <v>85</v>
      </c>
      <c r="AB34" s="131" t="s">
        <v>924</v>
      </c>
      <c r="AC34" s="129" t="s">
        <v>923</v>
      </c>
      <c r="AD34" s="127"/>
      <c r="AE34" s="19"/>
      <c r="AF34" s="21"/>
      <c r="AG34" s="22" t="str">
        <f t="shared" si="5"/>
        <v>TRUE</v>
      </c>
      <c r="AH34" s="23" t="str">
        <f t="shared" si="7"/>
        <v>تهران خیابان ولیعصر نرسییده به چهار راه سپه جنب پاساژ حکمت ایرانیان پلاک 1021 واحد 6  - محمد صبوری 09126726729</v>
      </c>
    </row>
    <row r="35" spans="1:34" ht="22.2" customHeight="1">
      <c r="A35" s="7"/>
      <c r="B35" s="7"/>
      <c r="C35" s="7"/>
      <c r="D35" s="7"/>
      <c r="E35" s="7"/>
      <c r="F35" s="8"/>
      <c r="G35" s="147"/>
      <c r="H35" s="148"/>
      <c r="I35" s="147"/>
      <c r="J35" s="9"/>
      <c r="K35" s="11" t="str">
        <f t="shared" ca="1" si="6"/>
        <v/>
      </c>
      <c r="L35" s="149"/>
      <c r="M35" s="149"/>
      <c r="N35" s="149"/>
      <c r="O35" s="9">
        <v>5521.2</v>
      </c>
      <c r="P35" s="9">
        <v>1</v>
      </c>
      <c r="Q35" s="13" t="str">
        <f>VLOOKUP(O35, '[1]لیست محصولات 1402'!B:C,2,0)</f>
        <v xml:space="preserve">Ethiopia Sidama |اتیوپی سیداما    </v>
      </c>
      <c r="R35" s="9"/>
      <c r="S35" s="12">
        <f>VLOOKUP(O35, '[1]لیست محصولات 1402'!B:F,5,0)</f>
        <v>750</v>
      </c>
      <c r="T35" s="14">
        <f>VLOOKUP(O35, '[1]لیست محصولات 1402'!B:G,6,0)</f>
        <v>8150000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8150000</v>
      </c>
      <c r="Y35" s="17"/>
      <c r="Z35" s="14">
        <f t="shared" si="4"/>
        <v>8150000</v>
      </c>
      <c r="AA35" s="150"/>
      <c r="AB35" s="151"/>
      <c r="AC35" s="152"/>
      <c r="AD35" s="153"/>
      <c r="AE35" s="19"/>
      <c r="AF35" s="21"/>
      <c r="AG35" s="22" t="str">
        <f t="shared" si="5"/>
        <v>TRUE</v>
      </c>
      <c r="AH35" s="23" t="str">
        <f t="shared" si="7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147"/>
      <c r="H36" s="148"/>
      <c r="I36" s="147"/>
      <c r="J36" s="9"/>
      <c r="K36" s="11" t="str">
        <f t="shared" ca="1" si="6"/>
        <v/>
      </c>
      <c r="L36" s="149"/>
      <c r="M36" s="149"/>
      <c r="N36" s="149"/>
      <c r="O36" s="9">
        <v>1126.0999999999999</v>
      </c>
      <c r="P36" s="9">
        <v>1</v>
      </c>
      <c r="Q36" s="13" t="str">
        <f>VLOOKUP(O36, '[1]لیست محصولات 1402'!B:C,2,0)</f>
        <v>دبورا نیروانا | Deborah Nirvana</v>
      </c>
      <c r="R36" s="9"/>
      <c r="S36" s="12">
        <f>VLOOKUP(O36, '[1]لیست محصولات 1402'!B:F,5,0)</f>
        <v>80</v>
      </c>
      <c r="T36" s="14">
        <f>VLOOKUP(O36, '[1]لیست محصولات 1402'!B:G,6,0)</f>
        <v>16600000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16600000</v>
      </c>
      <c r="Y36" s="17"/>
      <c r="Z36" s="14">
        <f t="shared" si="4"/>
        <v>16600000</v>
      </c>
      <c r="AA36" s="150"/>
      <c r="AB36" s="151"/>
      <c r="AC36" s="152"/>
      <c r="AD36" s="153"/>
      <c r="AE36" s="19"/>
      <c r="AF36" s="21"/>
      <c r="AG36" s="22" t="str">
        <f t="shared" si="5"/>
        <v>TRUE</v>
      </c>
      <c r="AH36" s="23" t="str">
        <f t="shared" si="7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147"/>
      <c r="H37" s="148"/>
      <c r="I37" s="147"/>
      <c r="J37" s="9"/>
      <c r="K37" s="11" t="str">
        <f t="shared" ca="1" si="6"/>
        <v/>
      </c>
      <c r="L37" s="149"/>
      <c r="M37" s="149"/>
      <c r="N37" s="149"/>
      <c r="O37" s="9">
        <v>1130.0999999999999</v>
      </c>
      <c r="P37" s="9">
        <v>1</v>
      </c>
      <c r="Q37" s="13" t="str">
        <f>VLOOKUP(O37, '[1]لیست محصولات 1402'!B:C,2,0)</f>
        <v>الیدا پلانو | Elida Plano</v>
      </c>
      <c r="R37" s="9"/>
      <c r="S37" s="12">
        <f>VLOOKUP(O37, '[1]لیست محصولات 1402'!B:F,5,0)</f>
        <v>80</v>
      </c>
      <c r="T37" s="14">
        <f>VLOOKUP(O37, '[1]لیست محصولات 1402'!B:G,6,0)</f>
        <v>13100000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13100000</v>
      </c>
      <c r="Y37" s="17"/>
      <c r="Z37" s="14">
        <f t="shared" si="4"/>
        <v>13100000</v>
      </c>
      <c r="AA37" s="150"/>
      <c r="AB37" s="151"/>
      <c r="AC37" s="152"/>
      <c r="AD37" s="153"/>
      <c r="AE37" s="19"/>
      <c r="AF37" s="21"/>
      <c r="AG37" s="22" t="str">
        <f t="shared" si="5"/>
        <v>TRUE</v>
      </c>
      <c r="AH37" s="23" t="str">
        <f t="shared" si="7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147"/>
      <c r="H38" s="148"/>
      <c r="I38" s="147"/>
      <c r="J38" s="9"/>
      <c r="K38" s="11" t="str">
        <f t="shared" ca="1" si="6"/>
        <v/>
      </c>
      <c r="L38" s="149"/>
      <c r="M38" s="149"/>
      <c r="N38" s="149"/>
      <c r="O38" s="9">
        <v>1129.0999999999999</v>
      </c>
      <c r="P38" s="9">
        <v>1</v>
      </c>
      <c r="Q38" s="13" t="str">
        <f>VLOOKUP(O38, '[1]لیست محصولات 1402'!B:C,2,0)</f>
        <v>جانسون | Janson</v>
      </c>
      <c r="R38" s="9"/>
      <c r="S38" s="12">
        <f>VLOOKUP(O38, '[1]لیست محصولات 1402'!B:F,5,0)</f>
        <v>80</v>
      </c>
      <c r="T38" s="14">
        <f>VLOOKUP(O38, '[1]لیست محصولات 1402'!B:G,6,0)</f>
        <v>9900000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9900000</v>
      </c>
      <c r="Y38" s="17"/>
      <c r="Z38" s="14">
        <f t="shared" si="4"/>
        <v>9900000</v>
      </c>
      <c r="AA38" s="150"/>
      <c r="AB38" s="151"/>
      <c r="AC38" s="152"/>
      <c r="AD38" s="153"/>
      <c r="AE38" s="19"/>
      <c r="AF38" s="21"/>
      <c r="AG38" s="22" t="str">
        <f t="shared" si="5"/>
        <v>TRUE</v>
      </c>
      <c r="AH38" s="23" t="str">
        <f t="shared" si="7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147"/>
      <c r="H39" s="148"/>
      <c r="I39" s="147"/>
      <c r="J39" s="9"/>
      <c r="K39" s="11" t="str">
        <f t="shared" ca="1" si="6"/>
        <v/>
      </c>
      <c r="L39" s="149"/>
      <c r="M39" s="149"/>
      <c r="N39" s="149"/>
      <c r="O39" s="9">
        <v>1127.0999999999999</v>
      </c>
      <c r="P39" s="9">
        <v>1</v>
      </c>
      <c r="Q39" s="13" t="str">
        <f>VLOOKUP(O39, '[1]لیست محصولات 1402'!B:C,2,0)</f>
        <v>سولداد | Soledad</v>
      </c>
      <c r="R39" s="9"/>
      <c r="S39" s="12">
        <f>VLOOKUP(O39, '[1]لیست محصولات 1402'!B:F,5,0)</f>
        <v>80</v>
      </c>
      <c r="T39" s="14">
        <f>VLOOKUP(O39, '[1]لیست محصولات 1402'!B:G,6,0)</f>
        <v>4900000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4900000</v>
      </c>
      <c r="Y39" s="17"/>
      <c r="Z39" s="14">
        <f t="shared" si="4"/>
        <v>4900000</v>
      </c>
      <c r="AA39" s="150"/>
      <c r="AB39" s="151"/>
      <c r="AC39" s="152"/>
      <c r="AD39" s="153"/>
      <c r="AE39" s="19"/>
      <c r="AF39" s="21"/>
      <c r="AG39" s="22" t="str">
        <f t="shared" si="5"/>
        <v>TRUE</v>
      </c>
      <c r="AH39" s="23" t="str">
        <f t="shared" si="7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126"/>
      <c r="H40" s="142"/>
      <c r="I40" s="126"/>
      <c r="J40" s="9"/>
      <c r="K40" s="11" t="str">
        <f t="shared" ca="1" si="6"/>
        <v/>
      </c>
      <c r="L40" s="124"/>
      <c r="M40" s="124"/>
      <c r="N40" s="124"/>
      <c r="O40" s="9">
        <v>1125.0999999999999</v>
      </c>
      <c r="P40" s="9">
        <v>1</v>
      </c>
      <c r="Q40" s="13" t="str">
        <f>VLOOKUP(O40, '[1]لیست محصولات 1402'!B:C,2,0)</f>
        <v>بنجامین دیانوس | Benjamin De Dianous</v>
      </c>
      <c r="R40" s="9"/>
      <c r="S40" s="12">
        <f>VLOOKUP(O40, '[1]لیست محصولات 1402'!B:F,5,0)</f>
        <v>80</v>
      </c>
      <c r="T40" s="14">
        <f>VLOOKUP(O40, '[1]لیست محصولات 1402'!B:G,6,0)</f>
        <v>11000000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11000000</v>
      </c>
      <c r="Y40" s="17"/>
      <c r="Z40" s="14">
        <f t="shared" si="4"/>
        <v>11000000</v>
      </c>
      <c r="AA40" s="134"/>
      <c r="AB40" s="132"/>
      <c r="AC40" s="130"/>
      <c r="AD40" s="128"/>
      <c r="AE40" s="19"/>
      <c r="AF40" s="21"/>
      <c r="AG40" s="22" t="str">
        <f t="shared" si="5"/>
        <v>TRUE</v>
      </c>
      <c r="AH40" s="23" t="str">
        <f t="shared" si="7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>
        <v>16</v>
      </c>
      <c r="H41" s="10">
        <v>52363384902</v>
      </c>
      <c r="I41" s="9" t="s">
        <v>896</v>
      </c>
      <c r="J41" s="9"/>
      <c r="K41" s="11" t="str">
        <f t="shared" ca="1" si="6"/>
        <v/>
      </c>
      <c r="L41" s="12" t="s">
        <v>172</v>
      </c>
      <c r="M41" s="12" t="s">
        <v>925</v>
      </c>
      <c r="N41" s="12"/>
      <c r="O41" s="9">
        <v>5511.11</v>
      </c>
      <c r="P41" s="9">
        <v>1</v>
      </c>
      <c r="Q41" s="69" t="str">
        <f>VLOOKUP(O41, '[1]لیست محصولات 1402'!B:C,2,0)</f>
        <v>هامبلا(رست دمی) | Hambella( Filter Roast)</v>
      </c>
      <c r="R41" s="9"/>
      <c r="S41" s="12">
        <f>VLOOKUP(O41, '[1]لیست محصولات 1402'!B:F,5,0)</f>
        <v>150</v>
      </c>
      <c r="T41" s="14">
        <f>VLOOKUP(O41, '[1]لیست محصولات 1402'!B:G,6,0)</f>
        <v>2500000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2500000</v>
      </c>
      <c r="Y41" s="17"/>
      <c r="Z41" s="14">
        <f t="shared" si="4"/>
        <v>2500000</v>
      </c>
      <c r="AA41" s="18" t="s">
        <v>539</v>
      </c>
      <c r="AB41" s="13" t="s">
        <v>926</v>
      </c>
      <c r="AC41" s="19" t="s">
        <v>927</v>
      </c>
      <c r="AD41" s="20"/>
      <c r="AE41" s="19"/>
      <c r="AF41" s="21"/>
      <c r="AG41" s="22" t="str">
        <f t="shared" si="5"/>
        <v>TRUE</v>
      </c>
      <c r="AH41" s="23" t="str">
        <f t="shared" si="7"/>
        <v>خوزستان اهواز - گلستان خ فرهنگ ۲ ساختمان ترنج ۷ واحد ۴  - حامد عرفانی نژاد 09167399644</v>
      </c>
    </row>
    <row r="42" spans="1:34" ht="22.2" customHeight="1">
      <c r="A42" s="7"/>
      <c r="B42" s="7"/>
      <c r="C42" s="7"/>
      <c r="D42" s="7"/>
      <c r="E42" s="7"/>
      <c r="F42" s="8"/>
      <c r="G42" s="9">
        <v>17</v>
      </c>
      <c r="H42" s="10">
        <v>52364674502</v>
      </c>
      <c r="I42" s="9" t="s">
        <v>896</v>
      </c>
      <c r="J42" s="9"/>
      <c r="K42" s="11" t="str">
        <f t="shared" ca="1" si="6"/>
        <v/>
      </c>
      <c r="L42" s="12" t="s">
        <v>928</v>
      </c>
      <c r="M42" s="12" t="s">
        <v>929</v>
      </c>
      <c r="N42" s="12" t="s">
        <v>630</v>
      </c>
      <c r="O42" s="9">
        <v>5511.11</v>
      </c>
      <c r="P42" s="9">
        <v>3</v>
      </c>
      <c r="Q42" s="69" t="str">
        <f>VLOOKUP(O42, '[1]لیست محصولات 1402'!B:C,2,0)</f>
        <v>هامبلا(رست دمی) | Hambella( Filter Roast)</v>
      </c>
      <c r="R42" s="9"/>
      <c r="S42" s="12">
        <f>VLOOKUP(O42, '[1]لیست محصولات 1402'!B:F,5,0)</f>
        <v>150</v>
      </c>
      <c r="T42" s="14">
        <f>VLOOKUP(O42, '[1]لیست محصولات 1402'!B:G,6,0)</f>
        <v>2500000</v>
      </c>
      <c r="U42" s="15"/>
      <c r="V42" s="16">
        <f t="shared" si="1"/>
        <v>0</v>
      </c>
      <c r="W42" s="12">
        <f t="shared" si="2"/>
        <v>3</v>
      </c>
      <c r="X42" s="14">
        <f t="shared" si="3"/>
        <v>7500000</v>
      </c>
      <c r="Y42" s="17"/>
      <c r="Z42" s="14">
        <f t="shared" si="4"/>
        <v>7500000</v>
      </c>
      <c r="AA42" s="18" t="s">
        <v>930</v>
      </c>
      <c r="AB42" s="13" t="s">
        <v>931</v>
      </c>
      <c r="AC42" s="19" t="s">
        <v>932</v>
      </c>
      <c r="AD42" s="20"/>
      <c r="AE42" s="19"/>
      <c r="AF42" s="21"/>
      <c r="AG42" s="22" t="str">
        <f t="shared" si="5"/>
        <v>TRUE</v>
      </c>
      <c r="AH42" s="23" t="str">
        <f t="shared" si="7"/>
        <v>هرمزگان بندرعباس - خیابان دانشگاه ، بلوار پرفسور خشنودی کافه بهار - شاهرخ مرتضوی راد 09303039025</v>
      </c>
    </row>
    <row r="43" spans="1:34" ht="22.2" customHeight="1">
      <c r="A43" s="7"/>
      <c r="B43" s="7"/>
      <c r="C43" s="7"/>
      <c r="D43" s="7"/>
      <c r="E43" s="7"/>
      <c r="F43" s="8"/>
      <c r="G43" s="125">
        <v>18</v>
      </c>
      <c r="H43" s="141">
        <v>52365119702</v>
      </c>
      <c r="I43" s="125" t="s">
        <v>896</v>
      </c>
      <c r="J43" s="9"/>
      <c r="K43" s="11" t="str">
        <f t="shared" ca="1" si="6"/>
        <v/>
      </c>
      <c r="L43" s="123" t="s">
        <v>437</v>
      </c>
      <c r="M43" s="123" t="s">
        <v>663</v>
      </c>
      <c r="N43" s="123" t="s">
        <v>664</v>
      </c>
      <c r="O43" s="9">
        <v>5521.3</v>
      </c>
      <c r="P43" s="9">
        <v>1</v>
      </c>
      <c r="Q43" s="13" t="str">
        <f>VLOOKUP(O43, '[1]لیست محصولات 1402'!B:C,2,0)</f>
        <v xml:space="preserve">Ethiopia Sidama |اتیوپی سیداما    </v>
      </c>
      <c r="R43" s="9"/>
      <c r="S43" s="12">
        <f>VLOOKUP(O43, '[1]لیست محصولات 1402'!B:F,5,0)</f>
        <v>4000</v>
      </c>
      <c r="T43" s="14">
        <f>VLOOKUP(O43, '[1]لیست محصولات 1402'!B:G,6,0)</f>
        <v>41200000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41200000</v>
      </c>
      <c r="Y43" s="17"/>
      <c r="Z43" s="14">
        <f t="shared" si="4"/>
        <v>41200000</v>
      </c>
      <c r="AA43" s="133" t="s">
        <v>411</v>
      </c>
      <c r="AB43" s="131" t="s">
        <v>665</v>
      </c>
      <c r="AC43" s="129" t="s">
        <v>666</v>
      </c>
      <c r="AD43" s="127"/>
      <c r="AE43" s="121" t="s">
        <v>933</v>
      </c>
      <c r="AF43" s="21"/>
      <c r="AG43" s="22" t="str">
        <f t="shared" si="5"/>
        <v>TRUE</v>
      </c>
      <c r="AH43" s="23" t="str">
        <f t="shared" si="7"/>
        <v>زنجان چهارراه سعدی به سمت دروازه ارک کوچه شادمان قهوه آفریقا - محمدرضا جلدی 09195241245</v>
      </c>
    </row>
    <row r="44" spans="1:34" ht="22.2" customHeight="1">
      <c r="A44" s="7"/>
      <c r="B44" s="7"/>
      <c r="C44" s="7"/>
      <c r="D44" s="7"/>
      <c r="E44" s="7"/>
      <c r="F44" s="8"/>
      <c r="G44" s="126"/>
      <c r="H44" s="142"/>
      <c r="I44" s="126"/>
      <c r="J44" s="9"/>
      <c r="K44" s="11" t="str">
        <f t="shared" ca="1" si="6"/>
        <v/>
      </c>
      <c r="L44" s="124"/>
      <c r="M44" s="124"/>
      <c r="N44" s="124"/>
      <c r="O44" s="9">
        <v>5511.22</v>
      </c>
      <c r="P44" s="9">
        <v>5</v>
      </c>
      <c r="Q44" s="69" t="str">
        <f>VLOOKUP(O44, '[1]لیست محصولات 1402'!B:C,2,0)</f>
        <v>هامبلا(رست دمی) | Hambella( Filter Roast)</v>
      </c>
      <c r="R44" s="9"/>
      <c r="S44" s="12">
        <f>VLOOKUP(O44, '[1]لیست محصولات 1402'!B:F,5,0)</f>
        <v>750</v>
      </c>
      <c r="T44" s="14">
        <f>VLOOKUP(O44, '[1]لیست محصولات 1402'!B:G,6,0)</f>
        <v>11850000</v>
      </c>
      <c r="U44" s="15"/>
      <c r="V44" s="16">
        <f t="shared" si="1"/>
        <v>0</v>
      </c>
      <c r="W44" s="12">
        <f t="shared" si="2"/>
        <v>5</v>
      </c>
      <c r="X44" s="14">
        <f t="shared" si="3"/>
        <v>59250000</v>
      </c>
      <c r="Y44" s="17"/>
      <c r="Z44" s="14">
        <f t="shared" si="4"/>
        <v>59250000</v>
      </c>
      <c r="AA44" s="134"/>
      <c r="AB44" s="132"/>
      <c r="AC44" s="130"/>
      <c r="AD44" s="128"/>
      <c r="AE44" s="122"/>
      <c r="AF44" s="21"/>
      <c r="AG44" s="22" t="str">
        <f t="shared" si="5"/>
        <v>TRUE</v>
      </c>
      <c r="AH44" s="23" t="str">
        <f t="shared" si="7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>
        <v>19</v>
      </c>
      <c r="H45" s="10">
        <v>52366484302</v>
      </c>
      <c r="I45" s="9" t="s">
        <v>896</v>
      </c>
      <c r="J45" s="9"/>
      <c r="K45" s="11" t="str">
        <f t="shared" ca="1" si="6"/>
        <v/>
      </c>
      <c r="L45" s="12" t="s">
        <v>934</v>
      </c>
      <c r="M45" s="12" t="s">
        <v>935</v>
      </c>
      <c r="N45" s="12"/>
      <c r="O45" s="9">
        <v>5501.2</v>
      </c>
      <c r="P45" s="9">
        <v>1</v>
      </c>
      <c r="Q45" s="13" t="str">
        <f>VLOOKUP(O45, '[1]لیست محصولات 1402'!B:C,2,0)</f>
        <v>ورتکس | Vortex</v>
      </c>
      <c r="R45" s="9"/>
      <c r="S45" s="12">
        <f>VLOOKUP(O45, '[1]لیست محصولات 1402'!B:F,5,0)</f>
        <v>750</v>
      </c>
      <c r="T45" s="14">
        <f>VLOOKUP(O45, '[1]لیست محصولات 1402'!B:G,6,0)</f>
        <v>8200000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8200000</v>
      </c>
      <c r="Y45" s="17"/>
      <c r="Z45" s="14">
        <f t="shared" si="4"/>
        <v>8200000</v>
      </c>
      <c r="AA45" s="18" t="s">
        <v>85</v>
      </c>
      <c r="AB45" s="13" t="s">
        <v>936</v>
      </c>
      <c r="AC45" s="19" t="s">
        <v>937</v>
      </c>
      <c r="AD45" s="20" t="s">
        <v>94</v>
      </c>
      <c r="AE45" s="19"/>
      <c r="AF45" s="21"/>
      <c r="AG45" s="22" t="str">
        <f t="shared" si="5"/>
        <v>TRUE</v>
      </c>
      <c r="AH45" s="23" t="str">
        <f t="shared" si="7"/>
        <v>تهران انتهای کارگر شمالی. روبروی سازمان انرژی اتمی . پژوهشگاه فناوری اطلاعات  - مرتضی چراغعلی 09125073947</v>
      </c>
    </row>
    <row r="46" spans="1:34" ht="22.2" customHeight="1">
      <c r="A46" s="7"/>
      <c r="B46" s="7"/>
      <c r="C46" s="7"/>
      <c r="D46" s="7"/>
      <c r="E46" s="7"/>
      <c r="F46" s="8"/>
      <c r="G46" s="125">
        <v>20</v>
      </c>
      <c r="H46" s="141">
        <v>52366991702</v>
      </c>
      <c r="I46" s="125" t="s">
        <v>896</v>
      </c>
      <c r="J46" s="9"/>
      <c r="K46" s="11" t="str">
        <f t="shared" ca="1" si="6"/>
        <v/>
      </c>
      <c r="L46" s="123" t="s">
        <v>347</v>
      </c>
      <c r="M46" s="123" t="s">
        <v>938</v>
      </c>
      <c r="N46" s="123" t="s">
        <v>939</v>
      </c>
      <c r="O46" s="9">
        <v>5501.3</v>
      </c>
      <c r="P46" s="9">
        <v>1</v>
      </c>
      <c r="Q46" s="13" t="str">
        <f>VLOOKUP(O46, '[1]لیست محصولات 1402'!B:C,2,0)</f>
        <v>ورتکس | Vortex</v>
      </c>
      <c r="R46" s="9"/>
      <c r="S46" s="12">
        <f>VLOOKUP(O46, '[1]لیست محصولات 1402'!B:F,5,0)</f>
        <v>4000</v>
      </c>
      <c r="T46" s="14">
        <f>VLOOKUP(O46, '[1]لیست محصولات 1402'!B:G,6,0)</f>
        <v>41600000</v>
      </c>
      <c r="U46" s="26"/>
      <c r="V46" s="16">
        <f t="shared" si="1"/>
        <v>0</v>
      </c>
      <c r="W46" s="12">
        <f t="shared" si="2"/>
        <v>1</v>
      </c>
      <c r="X46" s="14">
        <f t="shared" si="3"/>
        <v>41600000</v>
      </c>
      <c r="Y46" s="17"/>
      <c r="Z46" s="14">
        <f t="shared" si="4"/>
        <v>41600000</v>
      </c>
      <c r="AA46" s="133" t="s">
        <v>337</v>
      </c>
      <c r="AB46" s="131" t="s">
        <v>940</v>
      </c>
      <c r="AC46" s="129" t="s">
        <v>941</v>
      </c>
      <c r="AD46" s="127"/>
      <c r="AE46" s="19"/>
      <c r="AF46" s="21"/>
      <c r="AG46" s="22" t="str">
        <f t="shared" si="5"/>
        <v>TRUE</v>
      </c>
      <c r="AH46" s="23" t="str">
        <f t="shared" si="7"/>
        <v>کرمان  بلوار جمهوری رو به روی هتل جهانگردی درب سوم سر در شیروانی منزل حائری کافه حیاط - حسین حائری کرمانی 09133405213</v>
      </c>
    </row>
    <row r="47" spans="1:34" ht="22.2" customHeight="1">
      <c r="A47" s="7"/>
      <c r="B47" s="7"/>
      <c r="C47" s="7"/>
      <c r="D47" s="7"/>
      <c r="E47" s="7"/>
      <c r="F47" s="8"/>
      <c r="G47" s="126"/>
      <c r="H47" s="142"/>
      <c r="I47" s="126"/>
      <c r="J47" s="9"/>
      <c r="K47" s="11" t="str">
        <f t="shared" ca="1" si="6"/>
        <v/>
      </c>
      <c r="L47" s="124"/>
      <c r="M47" s="124"/>
      <c r="N47" s="124"/>
      <c r="O47" s="9">
        <v>5521.2</v>
      </c>
      <c r="P47" s="9">
        <v>1</v>
      </c>
      <c r="Q47" s="13" t="str">
        <f>VLOOKUP(O47, '[1]لیست محصولات 1402'!B:C,2,0)</f>
        <v xml:space="preserve">Ethiopia Sidama |اتیوپی سیداما    </v>
      </c>
      <c r="R47" s="9"/>
      <c r="S47" s="12">
        <f>VLOOKUP(O47, '[1]لیست محصولات 1402'!B:F,5,0)</f>
        <v>750</v>
      </c>
      <c r="T47" s="14">
        <f>VLOOKUP(O47, '[1]لیست محصولات 1402'!B:G,6,0)</f>
        <v>8150000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8150000</v>
      </c>
      <c r="Y47" s="17"/>
      <c r="Z47" s="14">
        <f t="shared" si="4"/>
        <v>8150000</v>
      </c>
      <c r="AA47" s="134"/>
      <c r="AB47" s="132"/>
      <c r="AC47" s="130"/>
      <c r="AD47" s="128"/>
      <c r="AE47" s="19"/>
      <c r="AF47" s="21"/>
      <c r="AG47" s="22" t="str">
        <f t="shared" si="5"/>
        <v>TRUE</v>
      </c>
      <c r="AH47" s="23" t="str">
        <f t="shared" si="7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>
        <v>21</v>
      </c>
      <c r="H48" s="10">
        <v>52367261202</v>
      </c>
      <c r="I48" s="9" t="s">
        <v>896</v>
      </c>
      <c r="J48" s="9"/>
      <c r="K48" s="11" t="str">
        <f t="shared" ca="1" si="6"/>
        <v/>
      </c>
      <c r="L48" s="12" t="s">
        <v>437</v>
      </c>
      <c r="M48" s="12" t="s">
        <v>942</v>
      </c>
      <c r="N48" s="12"/>
      <c r="O48" s="9">
        <v>5501.2</v>
      </c>
      <c r="P48" s="9">
        <v>1</v>
      </c>
      <c r="Q48" s="13" t="str">
        <f>VLOOKUP(O48, '[1]لیست محصولات 1402'!B:C,2,0)</f>
        <v>ورتکس | Vortex</v>
      </c>
      <c r="R48" s="9"/>
      <c r="S48" s="12">
        <f>VLOOKUP(O48, '[1]لیست محصولات 1402'!B:F,5,0)</f>
        <v>750</v>
      </c>
      <c r="T48" s="14">
        <f>VLOOKUP(O48, '[1]لیست محصولات 1402'!B:G,6,0)</f>
        <v>8200000</v>
      </c>
      <c r="U48" s="15"/>
      <c r="V48" s="16">
        <f t="shared" si="1"/>
        <v>0</v>
      </c>
      <c r="W48" s="12">
        <f t="shared" si="2"/>
        <v>1</v>
      </c>
      <c r="X48" s="14">
        <f t="shared" si="3"/>
        <v>8200000</v>
      </c>
      <c r="Y48" s="17"/>
      <c r="Z48" s="14">
        <f t="shared" si="4"/>
        <v>8200000</v>
      </c>
      <c r="AA48" s="18" t="s">
        <v>85</v>
      </c>
      <c r="AB48" s="13" t="s">
        <v>943</v>
      </c>
      <c r="AC48" s="19" t="s">
        <v>944</v>
      </c>
      <c r="AD48" s="20" t="s">
        <v>94</v>
      </c>
      <c r="AE48" s="19"/>
      <c r="AF48" s="21"/>
      <c r="AG48" s="22" t="str">
        <f t="shared" si="5"/>
        <v>TRUE</v>
      </c>
      <c r="AH48" s="23" t="str">
        <f t="shared" si="7"/>
        <v>تهران شمیران خیابان باهنر جماران خیابان حسن پور کوچه ششم کوچه قنات پلاک ۹ واحد ۱  - محمدرضا عرفاتی 09122176886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125">
        <v>22</v>
      </c>
      <c r="H49" s="141">
        <v>52368142102</v>
      </c>
      <c r="I49" s="125" t="s">
        <v>896</v>
      </c>
      <c r="J49" s="9"/>
      <c r="K49" s="11" t="str">
        <f t="shared" ca="1" si="6"/>
        <v/>
      </c>
      <c r="L49" s="123" t="s">
        <v>105</v>
      </c>
      <c r="M49" s="123" t="s">
        <v>945</v>
      </c>
      <c r="N49" s="123"/>
      <c r="O49" s="9">
        <v>5519.2</v>
      </c>
      <c r="P49" s="9">
        <v>1</v>
      </c>
      <c r="Q49" s="13" t="str">
        <f>VLOOKUP(O49, '[1]لیست محصولات 1402'!B:C,2,0)</f>
        <v>سرادو میناس | Brazil Cerrado de Minas</v>
      </c>
      <c r="R49" s="9"/>
      <c r="S49" s="12">
        <f>VLOOKUP(O49, '[1]لیست محصولات 1402'!B:F,5,0)</f>
        <v>750</v>
      </c>
      <c r="T49" s="14">
        <f>VLOOKUP(O49, '[1]لیست محصولات 1402'!B:G,6,0)</f>
        <v>8050000</v>
      </c>
      <c r="U49" s="15"/>
      <c r="V49" s="16">
        <f t="shared" si="1"/>
        <v>0</v>
      </c>
      <c r="W49" s="12">
        <f t="shared" si="2"/>
        <v>1</v>
      </c>
      <c r="X49" s="14">
        <f t="shared" si="3"/>
        <v>8050000</v>
      </c>
      <c r="Y49" s="17"/>
      <c r="Z49" s="14">
        <f t="shared" si="4"/>
        <v>8050000</v>
      </c>
      <c r="AA49" s="133" t="s">
        <v>219</v>
      </c>
      <c r="AB49" s="131" t="s">
        <v>946</v>
      </c>
      <c r="AC49" s="129" t="s">
        <v>947</v>
      </c>
      <c r="AD49" s="127"/>
      <c r="AE49" s="19"/>
      <c r="AF49" s="21"/>
      <c r="AG49" s="22" t="str">
        <f t="shared" si="5"/>
        <v>TRUE</v>
      </c>
      <c r="AH49" s="23" t="str">
        <f t="shared" si="7"/>
        <v>کردستان بیجار - خیابان طالقانی کوچه بهروز پلاک ۵  - علی الیاسپور 09366722127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126"/>
      <c r="H50" s="142"/>
      <c r="I50" s="126"/>
      <c r="J50" s="9"/>
      <c r="K50" s="11" t="str">
        <f t="shared" ca="1" si="6"/>
        <v/>
      </c>
      <c r="L50" s="124"/>
      <c r="M50" s="124"/>
      <c r="N50" s="124"/>
      <c r="O50" s="9">
        <v>5518.2</v>
      </c>
      <c r="P50" s="9">
        <v>1</v>
      </c>
      <c r="Q50" s="13" t="str">
        <f>VLOOKUP(O50, '[1]لیست محصولات 1402'!B:C,2,0)</f>
        <v>هوآنکایو | Peru Huancayo</v>
      </c>
      <c r="R50" s="9"/>
      <c r="S50" s="12">
        <f>VLOOKUP(O50, '[1]لیست محصولات 1402'!B:F,5,0)</f>
        <v>750</v>
      </c>
      <c r="T50" s="14">
        <f>VLOOKUP(O50, '[1]لیست محصولات 1402'!B:G,6,0)</f>
        <v>8300000</v>
      </c>
      <c r="U50" s="26"/>
      <c r="V50" s="16">
        <f t="shared" si="1"/>
        <v>0</v>
      </c>
      <c r="W50" s="12">
        <f t="shared" si="2"/>
        <v>1</v>
      </c>
      <c r="X50" s="14">
        <f t="shared" si="3"/>
        <v>8300000</v>
      </c>
      <c r="Y50" s="17"/>
      <c r="Z50" s="14">
        <f t="shared" si="4"/>
        <v>8300000</v>
      </c>
      <c r="AA50" s="134"/>
      <c r="AB50" s="132"/>
      <c r="AC50" s="130"/>
      <c r="AD50" s="128"/>
      <c r="AE50" s="19"/>
      <c r="AF50" s="21"/>
      <c r="AG50" s="22" t="str">
        <f t="shared" si="5"/>
        <v>TRUE</v>
      </c>
      <c r="AH50" s="23" t="str">
        <f t="shared" si="7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25">
        <v>23</v>
      </c>
      <c r="H51" s="141">
        <v>52368534402</v>
      </c>
      <c r="I51" s="125" t="s">
        <v>896</v>
      </c>
      <c r="J51" s="9"/>
      <c r="K51" s="11" t="str">
        <f t="shared" ca="1" si="6"/>
        <v/>
      </c>
      <c r="L51" s="123" t="s">
        <v>948</v>
      </c>
      <c r="M51" s="123" t="s">
        <v>353</v>
      </c>
      <c r="N51" s="123" t="s">
        <v>949</v>
      </c>
      <c r="O51" s="9">
        <v>5511.2</v>
      </c>
      <c r="P51" s="9">
        <v>20</v>
      </c>
      <c r="Q51" s="13" t="str">
        <f>VLOOKUP(O51, '[1]لیست محصولات 1402'!B:C,2,0)</f>
        <v>هامبلا | Hambella</v>
      </c>
      <c r="R51" s="9"/>
      <c r="S51" s="12">
        <f>VLOOKUP(O51, '[1]لیست محصولات 1402'!B:F,5,0)</f>
        <v>750</v>
      </c>
      <c r="T51" s="14">
        <f>VLOOKUP(O51, '[1]لیست محصولات 1402'!B:G,6,0)</f>
        <v>11850000</v>
      </c>
      <c r="U51" s="15"/>
      <c r="V51" s="16">
        <f t="shared" si="1"/>
        <v>0</v>
      </c>
      <c r="W51" s="12">
        <f t="shared" si="2"/>
        <v>20</v>
      </c>
      <c r="X51" s="14">
        <f t="shared" si="3"/>
        <v>237000000</v>
      </c>
      <c r="Y51" s="17"/>
      <c r="Z51" s="14">
        <f t="shared" si="4"/>
        <v>237000000</v>
      </c>
      <c r="AA51" s="133" t="s">
        <v>120</v>
      </c>
      <c r="AB51" s="131" t="s">
        <v>950</v>
      </c>
      <c r="AC51" s="129" t="s">
        <v>951</v>
      </c>
      <c r="AD51" s="127"/>
      <c r="AE51" s="19"/>
      <c r="AF51" s="21"/>
      <c r="AG51" s="22" t="str">
        <f t="shared" si="5"/>
        <v>TRUE</v>
      </c>
      <c r="AH51" s="23" t="str">
        <f t="shared" si="7"/>
        <v>البرز کرج - مهرشهر-بلوارشهرداری-انتهای خیابان ۱۱۱-نبش خیابان ۱۱۷- پلاک ۳۹۸ کافه بلوباتل - کاوه زارع 09122024114</v>
      </c>
    </row>
    <row r="52" spans="1:34" ht="22.2" customHeight="1">
      <c r="A52" s="7"/>
      <c r="B52" s="7"/>
      <c r="C52" s="7"/>
      <c r="D52" s="7"/>
      <c r="E52" s="7"/>
      <c r="F52" s="8"/>
      <c r="G52" s="126"/>
      <c r="H52" s="142"/>
      <c r="I52" s="126"/>
      <c r="J52" s="9"/>
      <c r="K52" s="11" t="str">
        <f t="shared" ca="1" si="6"/>
        <v/>
      </c>
      <c r="L52" s="124"/>
      <c r="M52" s="124"/>
      <c r="N52" s="124"/>
      <c r="O52" s="9">
        <v>5511.22</v>
      </c>
      <c r="P52" s="9">
        <v>4</v>
      </c>
      <c r="Q52" s="69" t="str">
        <f>VLOOKUP(O52, '[1]لیست محصولات 1402'!B:C,2,0)</f>
        <v>هامبلا(رست دمی) | Hambella( Filter Roast)</v>
      </c>
      <c r="R52" s="9"/>
      <c r="S52" s="12">
        <f>VLOOKUP(O52, '[1]لیست محصولات 1402'!B:F,5,0)</f>
        <v>750</v>
      </c>
      <c r="T52" s="14">
        <f>VLOOKUP(O52, '[1]لیست محصولات 1402'!B:G,6,0)</f>
        <v>11850000</v>
      </c>
      <c r="U52" s="15"/>
      <c r="V52" s="16">
        <f t="shared" si="1"/>
        <v>0</v>
      </c>
      <c r="W52" s="12">
        <f t="shared" si="2"/>
        <v>4</v>
      </c>
      <c r="X52" s="14">
        <f t="shared" si="3"/>
        <v>47400000</v>
      </c>
      <c r="Y52" s="17"/>
      <c r="Z52" s="14">
        <f t="shared" si="4"/>
        <v>47400000</v>
      </c>
      <c r="AA52" s="134"/>
      <c r="AB52" s="132"/>
      <c r="AC52" s="130"/>
      <c r="AD52" s="128"/>
      <c r="AE52" s="19"/>
      <c r="AF52" s="21"/>
      <c r="AG52" s="22" t="str">
        <f t="shared" si="5"/>
        <v>TRUE</v>
      </c>
      <c r="AH52" s="23" t="str">
        <f t="shared" si="7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125">
        <v>24</v>
      </c>
      <c r="H53" s="141">
        <v>52369062002</v>
      </c>
      <c r="I53" s="125" t="s">
        <v>896</v>
      </c>
      <c r="J53" s="9"/>
      <c r="K53" s="11" t="str">
        <f t="shared" ca="1" si="6"/>
        <v/>
      </c>
      <c r="L53" s="123" t="s">
        <v>363</v>
      </c>
      <c r="M53" s="123" t="s">
        <v>952</v>
      </c>
      <c r="N53" s="123"/>
      <c r="O53" s="9">
        <v>5511.11</v>
      </c>
      <c r="P53" s="9">
        <v>1</v>
      </c>
      <c r="Q53" s="69" t="str">
        <f>VLOOKUP(O53, '[1]لیست محصولات 1402'!B:C,2,0)</f>
        <v>هامبلا(رست دمی) | Hambella( Filter Roast)</v>
      </c>
      <c r="R53" s="9"/>
      <c r="S53" s="12">
        <f>VLOOKUP(O53, '[1]لیست محصولات 1402'!B:F,5,0)</f>
        <v>150</v>
      </c>
      <c r="T53" s="14">
        <f>VLOOKUP(O53, '[1]لیست محصولات 1402'!B:G,6,0)</f>
        <v>2500000</v>
      </c>
      <c r="U53" s="15"/>
      <c r="V53" s="16">
        <f t="shared" si="1"/>
        <v>0</v>
      </c>
      <c r="W53" s="12">
        <f t="shared" si="2"/>
        <v>1</v>
      </c>
      <c r="X53" s="14">
        <f t="shared" si="3"/>
        <v>2500000</v>
      </c>
      <c r="Y53" s="17"/>
      <c r="Z53" s="14">
        <f t="shared" si="4"/>
        <v>2500000</v>
      </c>
      <c r="AA53" s="133" t="s">
        <v>85</v>
      </c>
      <c r="AB53" s="131" t="s">
        <v>953</v>
      </c>
      <c r="AC53" s="129" t="s">
        <v>954</v>
      </c>
      <c r="AD53" s="127" t="s">
        <v>94</v>
      </c>
      <c r="AE53" s="19"/>
      <c r="AF53" s="21"/>
      <c r="AG53" s="22" t="str">
        <f t="shared" si="5"/>
        <v>TRUE</v>
      </c>
      <c r="AH53" s="23" t="str">
        <f t="shared" si="7"/>
        <v>تهران چهارراه ولیعصر ،به سمت ولیعصر شمال ، ۵۰ متر بالاتر از چهارراه ولیعصر ،بین تله پیتزا و ایران ایتالیا ،لمیز کافی  - نیما جلالوند 09912210129</v>
      </c>
    </row>
    <row r="54" spans="1:34" ht="22.2" customHeight="1">
      <c r="A54" s="7"/>
      <c r="B54" s="7"/>
      <c r="C54" s="7"/>
      <c r="D54" s="7"/>
      <c r="E54" s="7"/>
      <c r="F54" s="8"/>
      <c r="G54" s="126"/>
      <c r="H54" s="142"/>
      <c r="I54" s="126"/>
      <c r="J54" s="9"/>
      <c r="K54" s="11" t="str">
        <f t="shared" ca="1" si="6"/>
        <v/>
      </c>
      <c r="L54" s="124"/>
      <c r="M54" s="124"/>
      <c r="N54" s="124"/>
      <c r="O54" s="9">
        <v>5518.1</v>
      </c>
      <c r="P54" s="9">
        <v>1</v>
      </c>
      <c r="Q54" s="13" t="str">
        <f>VLOOKUP(O54, '[1]لیست محصولات 1402'!B:C,2,0)</f>
        <v>هوآنکایو | Peru Huancayo</v>
      </c>
      <c r="R54" s="9"/>
      <c r="S54" s="12">
        <f>VLOOKUP(O54, '[1]لیست محصولات 1402'!B:F,5,0)</f>
        <v>150</v>
      </c>
      <c r="T54" s="14">
        <f>VLOOKUP(O54, '[1]لیست محصولات 1402'!B:G,6,0)</f>
        <v>1800000</v>
      </c>
      <c r="U54" s="15"/>
      <c r="V54" s="16">
        <f t="shared" si="1"/>
        <v>0</v>
      </c>
      <c r="W54" s="12">
        <f t="shared" si="2"/>
        <v>1</v>
      </c>
      <c r="X54" s="14">
        <f t="shared" si="3"/>
        <v>1800000</v>
      </c>
      <c r="Y54" s="17"/>
      <c r="Z54" s="14">
        <f t="shared" si="4"/>
        <v>1800000</v>
      </c>
      <c r="AA54" s="134"/>
      <c r="AB54" s="132"/>
      <c r="AC54" s="130"/>
      <c r="AD54" s="128"/>
      <c r="AE54" s="19"/>
      <c r="AF54" s="21"/>
      <c r="AG54" s="22" t="str">
        <f t="shared" si="5"/>
        <v>TRUE</v>
      </c>
      <c r="AH54" s="23" t="str">
        <f t="shared" si="7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135">
        <v>25</v>
      </c>
      <c r="H55" s="143"/>
      <c r="I55" s="135" t="s">
        <v>896</v>
      </c>
      <c r="J55" s="9"/>
      <c r="K55" s="11" t="str">
        <f t="shared" ca="1" si="6"/>
        <v/>
      </c>
      <c r="L55" s="123" t="s">
        <v>172</v>
      </c>
      <c r="M55" s="123" t="s">
        <v>173</v>
      </c>
      <c r="N55" s="123" t="s">
        <v>174</v>
      </c>
      <c r="O55" s="9">
        <v>5501.3</v>
      </c>
      <c r="P55" s="9">
        <v>7</v>
      </c>
      <c r="Q55" s="13" t="str">
        <f>VLOOKUP(O55, '[1]لیست محصولات 1402'!B:C,2,0)</f>
        <v>ورتکس | Vortex</v>
      </c>
      <c r="R55" s="9"/>
      <c r="S55" s="12">
        <f>VLOOKUP(O55, '[1]لیست محصولات 1402'!B:F,5,0)</f>
        <v>4000</v>
      </c>
      <c r="T55" s="14">
        <f>VLOOKUP(O55, '[1]لیست محصولات 1402'!B:G,6,0)</f>
        <v>41600000</v>
      </c>
      <c r="U55" s="26"/>
      <c r="V55" s="16">
        <f t="shared" si="1"/>
        <v>0</v>
      </c>
      <c r="W55" s="12">
        <f t="shared" si="2"/>
        <v>7</v>
      </c>
      <c r="X55" s="14">
        <f t="shared" si="3"/>
        <v>291200000</v>
      </c>
      <c r="Y55" s="17"/>
      <c r="Z55" s="14">
        <f t="shared" si="4"/>
        <v>291200000</v>
      </c>
      <c r="AA55" s="133" t="s">
        <v>85</v>
      </c>
      <c r="AB55" s="131" t="s">
        <v>175</v>
      </c>
      <c r="AC55" s="129" t="s">
        <v>176</v>
      </c>
      <c r="AD55" s="127"/>
      <c r="AE55" s="19"/>
      <c r="AF55" s="21"/>
      <c r="AG55" s="22" t="str">
        <f t="shared" si="5"/>
        <v>TRUE</v>
      </c>
      <c r="AH55" s="23" t="str">
        <f t="shared" si="7"/>
        <v>تهران ميرداماد - نفت شمالي - كوچه هفتم - نبش كوچه - پلاك 77 - واحد 1 بن کافی - حامد تاج 09123279184</v>
      </c>
    </row>
    <row r="56" spans="1:34" ht="22.2" customHeight="1">
      <c r="A56" s="7"/>
      <c r="B56" s="7"/>
      <c r="C56" s="7"/>
      <c r="D56" s="7"/>
      <c r="E56" s="7"/>
      <c r="F56" s="8"/>
      <c r="G56" s="154"/>
      <c r="H56" s="155"/>
      <c r="I56" s="154"/>
      <c r="J56" s="9"/>
      <c r="K56" s="11" t="str">
        <f t="shared" ca="1" si="6"/>
        <v/>
      </c>
      <c r="L56" s="149"/>
      <c r="M56" s="149"/>
      <c r="N56" s="149"/>
      <c r="O56" s="9">
        <v>5518.3</v>
      </c>
      <c r="P56" s="9">
        <v>1</v>
      </c>
      <c r="Q56" s="13" t="str">
        <f>VLOOKUP(O56, '[1]لیست محصولات 1402'!B:C,2,0)</f>
        <v>هوآنکایو | Peru Huancayo</v>
      </c>
      <c r="R56" s="9"/>
      <c r="S56" s="12">
        <f>VLOOKUP(O56, '[1]لیست محصولات 1402'!B:F,5,0)</f>
        <v>4000</v>
      </c>
      <c r="T56" s="14">
        <f>VLOOKUP(O56, '[1]لیست محصولات 1402'!B:G,6,0)</f>
        <v>42000000</v>
      </c>
      <c r="U56" s="15"/>
      <c r="V56" s="16">
        <f t="shared" si="1"/>
        <v>0</v>
      </c>
      <c r="W56" s="12">
        <f t="shared" si="2"/>
        <v>1</v>
      </c>
      <c r="X56" s="14">
        <f t="shared" si="3"/>
        <v>42000000</v>
      </c>
      <c r="Y56" s="17"/>
      <c r="Z56" s="14">
        <f t="shared" si="4"/>
        <v>42000000</v>
      </c>
      <c r="AA56" s="150"/>
      <c r="AB56" s="151"/>
      <c r="AC56" s="152"/>
      <c r="AD56" s="153"/>
      <c r="AE56" s="19"/>
      <c r="AF56" s="21"/>
      <c r="AG56" s="22" t="str">
        <f t="shared" si="5"/>
        <v>TRUE</v>
      </c>
      <c r="AH56" s="23" t="str">
        <f t="shared" si="7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136"/>
      <c r="H57" s="144"/>
      <c r="I57" s="136"/>
      <c r="J57" s="9"/>
      <c r="K57" s="11" t="str">
        <f t="shared" ca="1" si="6"/>
        <v/>
      </c>
      <c r="L57" s="124"/>
      <c r="M57" s="124"/>
      <c r="N57" s="124"/>
      <c r="O57" s="9">
        <v>5511.2</v>
      </c>
      <c r="P57" s="9">
        <v>12</v>
      </c>
      <c r="Q57" s="13" t="str">
        <f>VLOOKUP(O57, '[1]لیست محصولات 1402'!B:C,2,0)</f>
        <v>هامبلا | Hambella</v>
      </c>
      <c r="R57" s="9"/>
      <c r="S57" s="12">
        <f>VLOOKUP(O57, '[1]لیست محصولات 1402'!B:F,5,0)</f>
        <v>750</v>
      </c>
      <c r="T57" s="14">
        <f>VLOOKUP(O57, '[1]لیست محصولات 1402'!B:G,6,0)</f>
        <v>11850000</v>
      </c>
      <c r="U57" s="15"/>
      <c r="V57" s="16">
        <f t="shared" si="1"/>
        <v>0</v>
      </c>
      <c r="W57" s="12">
        <f t="shared" si="2"/>
        <v>12</v>
      </c>
      <c r="X57" s="14">
        <f t="shared" si="3"/>
        <v>142200000</v>
      </c>
      <c r="Y57" s="17"/>
      <c r="Z57" s="14">
        <f t="shared" si="4"/>
        <v>142200000</v>
      </c>
      <c r="AA57" s="134"/>
      <c r="AB57" s="132"/>
      <c r="AC57" s="130"/>
      <c r="AD57" s="128"/>
      <c r="AE57" s="19"/>
      <c r="AF57" s="21"/>
      <c r="AG57" s="22" t="str">
        <f t="shared" si="5"/>
        <v>TRUE</v>
      </c>
      <c r="AH57" s="23" t="str">
        <f t="shared" si="7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66">
        <v>26</v>
      </c>
      <c r="H58" s="67"/>
      <c r="I58" s="66" t="s">
        <v>986</v>
      </c>
      <c r="J58" s="9"/>
      <c r="K58" s="11" t="str">
        <f t="shared" ca="1" si="6"/>
        <v/>
      </c>
      <c r="L58" s="12" t="s">
        <v>95</v>
      </c>
      <c r="M58" s="12" t="s">
        <v>1040</v>
      </c>
      <c r="N58" s="12" t="s">
        <v>155</v>
      </c>
      <c r="O58" s="9">
        <v>5501.1</v>
      </c>
      <c r="P58" s="9">
        <v>1</v>
      </c>
      <c r="Q58" s="13" t="str">
        <f>VLOOKUP(O58, '[1]لیست محصولات 1402'!B:C,2,0)</f>
        <v>ورتکس | Vortex</v>
      </c>
      <c r="R58" s="9"/>
      <c r="S58" s="12">
        <f>VLOOKUP(O58, '[1]لیست محصولات 1402'!B:F,5,0)</f>
        <v>150</v>
      </c>
      <c r="T58" s="14">
        <f>VLOOKUP(O58, '[1]لیست محصولات 1402'!B:G,6,0)</f>
        <v>1750000</v>
      </c>
      <c r="U58" s="15"/>
      <c r="V58" s="16">
        <f t="shared" si="1"/>
        <v>0</v>
      </c>
      <c r="W58" s="12">
        <f t="shared" si="2"/>
        <v>1</v>
      </c>
      <c r="X58" s="14">
        <f t="shared" si="3"/>
        <v>1750000</v>
      </c>
      <c r="Y58" s="17"/>
      <c r="Z58" s="14">
        <f t="shared" si="4"/>
        <v>1750000</v>
      </c>
      <c r="AA58" s="18"/>
      <c r="AB58" s="13"/>
      <c r="AC58" s="19"/>
      <c r="AD58" s="20"/>
      <c r="AE58" s="19"/>
      <c r="AF58" s="21"/>
      <c r="AG58" s="22" t="str">
        <f t="shared" si="5"/>
        <v>TRUE</v>
      </c>
      <c r="AH58" s="23" t="str">
        <f t="shared" si="7"/>
        <v xml:space="preserve">  (پرسنل) - امیرعباس حسن زاده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6"/>
        <v/>
      </c>
      <c r="L59" s="12"/>
      <c r="M59" s="12"/>
      <c r="N59" s="12"/>
      <c r="O59" s="9"/>
      <c r="P59" s="9"/>
      <c r="Q59" s="13" t="e">
        <f>VLOOKUP(O59, '[1]لیست محصولات 1402'!B:C,2,0)</f>
        <v>#N/A</v>
      </c>
      <c r="R59" s="9"/>
      <c r="S59" s="12" t="e">
        <f>VLOOKUP(O59, '[1]لیست محصولات 1402'!B:F,5,0)</f>
        <v>#N/A</v>
      </c>
      <c r="T59" s="14" t="e">
        <f>VLOOKUP(O59, '[1]لیست محصولات 1402'!B:G,6,0)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7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6"/>
        <v/>
      </c>
      <c r="L60" s="12"/>
      <c r="M60" s="12"/>
      <c r="N60" s="12"/>
      <c r="O60" s="9"/>
      <c r="P60" s="9"/>
      <c r="Q60" s="13" t="e">
        <f>VLOOKUP(O60, '[1]لیست محصولات 1402'!B:C,2,0)</f>
        <v>#N/A</v>
      </c>
      <c r="R60" s="9"/>
      <c r="S60" s="12" t="e">
        <f>VLOOKUP(O60, '[1]لیست محصولات 1402'!B:F,5,0)</f>
        <v>#N/A</v>
      </c>
      <c r="T60" s="14" t="e">
        <f>VLOOKUP(O60, '[1]لیست محصولات 1402'!B:G,6,0)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7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6"/>
        <v/>
      </c>
      <c r="L61" s="12"/>
      <c r="M61" s="12"/>
      <c r="N61" s="12"/>
      <c r="O61" s="9"/>
      <c r="P61" s="9"/>
      <c r="Q61" s="13" t="e">
        <f>VLOOKUP(O61, '[1]لیست محصولات 1402'!B:C,2,0)</f>
        <v>#N/A</v>
      </c>
      <c r="R61" s="9"/>
      <c r="S61" s="12" t="e">
        <f>VLOOKUP(O61, '[1]لیست محصولات 1402'!B:F,5,0)</f>
        <v>#N/A</v>
      </c>
      <c r="T61" s="14" t="e">
        <f>VLOOKUP(O61, '[1]لیست محصولات 1402'!B:G,6,0)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7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6"/>
        <v/>
      </c>
      <c r="L62" s="12"/>
      <c r="M62" s="12"/>
      <c r="N62" s="12"/>
      <c r="O62" s="9"/>
      <c r="P62" s="9"/>
      <c r="Q62" s="13" t="e">
        <f>VLOOKUP(O62, '[1]لیست محصولات 1402'!B:C,2,0)</f>
        <v>#N/A</v>
      </c>
      <c r="R62" s="9"/>
      <c r="S62" s="12" t="e">
        <f>VLOOKUP(O62, '[1]لیست محصولات 1402'!B:F,5,0)</f>
        <v>#N/A</v>
      </c>
      <c r="T62" s="14" t="e">
        <f>VLOOKUP(O62, '[1]لیست محصولات 1402'!B:G,6,0)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7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6"/>
        <v/>
      </c>
      <c r="L63" s="12"/>
      <c r="M63" s="12"/>
      <c r="N63" s="12"/>
      <c r="O63" s="9"/>
      <c r="P63" s="9"/>
      <c r="Q63" s="13" t="e">
        <f>VLOOKUP(O63, '[1]لیست محصولات 1402'!B:C,2,0)</f>
        <v>#N/A</v>
      </c>
      <c r="R63" s="9"/>
      <c r="S63" s="12" t="e">
        <f>VLOOKUP(O63, '[1]لیست محصولات 1402'!B:F,5,0)</f>
        <v>#N/A</v>
      </c>
      <c r="T63" s="14" t="e">
        <f>VLOOKUP(O63, '[1]لیست محصولات 1402'!B:G,6,0)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7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6"/>
        <v/>
      </c>
      <c r="L64" s="12"/>
      <c r="M64" s="12"/>
      <c r="N64" s="12"/>
      <c r="O64" s="9"/>
      <c r="P64" s="9"/>
      <c r="Q64" s="13" t="e">
        <f>VLOOKUP(O64, '[1]لیست محصولات 1402'!B:C,2,0)</f>
        <v>#N/A</v>
      </c>
      <c r="R64" s="9"/>
      <c r="S64" s="12" t="e">
        <f>VLOOKUP(O64, '[1]لیست محصولات 1402'!B:F,5,0)</f>
        <v>#N/A</v>
      </c>
      <c r="T64" s="14" t="e">
        <f>VLOOKUP(O64, '[1]لیست محصولات 1402'!B:G,6,0)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7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6"/>
        <v/>
      </c>
      <c r="L65" s="12"/>
      <c r="M65" s="12"/>
      <c r="N65" s="12"/>
      <c r="O65" s="9"/>
      <c r="P65" s="9"/>
      <c r="Q65" s="13" t="e">
        <f>VLOOKUP(O65, '[1]لیست محصولات 1402'!B:C,2,0)</f>
        <v>#N/A</v>
      </c>
      <c r="R65" s="9"/>
      <c r="S65" s="12" t="e">
        <f>VLOOKUP(O65, '[1]لیست محصولات 1402'!B:F,5,0)</f>
        <v>#N/A</v>
      </c>
      <c r="T65" s="14" t="e">
        <f>VLOOKUP(O65, '[1]لیست محصولات 1402'!B:G,6,0)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7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8">IF(C66, TODAY(), "" )</f>
        <v/>
      </c>
      <c r="L66" s="12"/>
      <c r="M66" s="12"/>
      <c r="N66" s="12"/>
      <c r="O66" s="9"/>
      <c r="P66" s="9"/>
      <c r="Q66" s="13" t="e">
        <f>VLOOKUP(O66, '[1]لیست محصولات 1402'!B:C,2,0)</f>
        <v>#N/A</v>
      </c>
      <c r="R66" s="9"/>
      <c r="S66" s="12" t="e">
        <f>VLOOKUP(O66, '[1]لیست محصولات 1402'!B:F,5,0)</f>
        <v>#N/A</v>
      </c>
      <c r="T66" s="14" t="e">
        <f>VLOOKUP(O66, '[1]لیست محصولات 1402'!B:G,6,0)</f>
        <v>#N/A</v>
      </c>
      <c r="U66" s="15"/>
      <c r="V66" s="16">
        <f t="shared" ref="V66:V129" si="9">IF(C66, P66, U66 )</f>
        <v>0</v>
      </c>
      <c r="W66" s="12">
        <f t="shared" ref="W66:W200" si="10">P66-V66</f>
        <v>0</v>
      </c>
      <c r="X66" s="14" t="e">
        <f t="shared" ref="X66:X200" si="11">P66*T66</f>
        <v>#N/A</v>
      </c>
      <c r="Y66" s="17"/>
      <c r="Z66" s="14" t="e">
        <f t="shared" ref="Z66:Z200" si="12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3">IF(V66=P66, "FALSE", "TRUE" )</f>
        <v>FALSE</v>
      </c>
      <c r="AH66" s="23" t="str">
        <f t="shared" si="7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8"/>
        <v/>
      </c>
      <c r="L67" s="12"/>
      <c r="M67" s="12"/>
      <c r="N67" s="12"/>
      <c r="O67" s="9"/>
      <c r="P67" s="9"/>
      <c r="Q67" s="13" t="e">
        <f>VLOOKUP(O67, '[1]لیست محصولات 1402'!B:C,2,0)</f>
        <v>#N/A</v>
      </c>
      <c r="R67" s="9"/>
      <c r="S67" s="12" t="e">
        <f>VLOOKUP(O67, '[1]لیست محصولات 1402'!B:F,5,0)</f>
        <v>#N/A</v>
      </c>
      <c r="T67" s="14" t="e">
        <f>VLOOKUP(O67, '[1]لیست محصولات 1402'!B:G,6,0)</f>
        <v>#N/A</v>
      </c>
      <c r="U67" s="15"/>
      <c r="V67" s="16">
        <f t="shared" si="9"/>
        <v>0</v>
      </c>
      <c r="W67" s="12">
        <f t="shared" si="10"/>
        <v>0</v>
      </c>
      <c r="X67" s="14" t="e">
        <f t="shared" si="11"/>
        <v>#N/A</v>
      </c>
      <c r="Y67" s="17"/>
      <c r="Z67" s="14" t="e">
        <f t="shared" si="12"/>
        <v>#N/A</v>
      </c>
      <c r="AA67" s="18"/>
      <c r="AB67" s="13"/>
      <c r="AC67" s="19"/>
      <c r="AD67" s="20"/>
      <c r="AE67" s="19"/>
      <c r="AF67" s="21"/>
      <c r="AG67" s="22" t="str">
        <f t="shared" si="13"/>
        <v>FALSE</v>
      </c>
      <c r="AH67" s="23" t="str">
        <f t="shared" si="7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8"/>
        <v/>
      </c>
      <c r="L68" s="12"/>
      <c r="M68" s="12"/>
      <c r="N68" s="12"/>
      <c r="O68" s="9"/>
      <c r="P68" s="9"/>
      <c r="Q68" s="13" t="e">
        <f>VLOOKUP(O68, '[1]لیست محصولات 1402'!B:C,2,0)</f>
        <v>#N/A</v>
      </c>
      <c r="R68" s="9"/>
      <c r="S68" s="12" t="e">
        <f>VLOOKUP(O68, '[1]لیست محصولات 1402'!B:F,5,0)</f>
        <v>#N/A</v>
      </c>
      <c r="T68" s="14" t="e">
        <f>VLOOKUP(O68, '[1]لیست محصولات 1402'!B:G,6,0)</f>
        <v>#N/A</v>
      </c>
      <c r="U68" s="15"/>
      <c r="V68" s="16">
        <f t="shared" si="9"/>
        <v>0</v>
      </c>
      <c r="W68" s="12">
        <f t="shared" si="10"/>
        <v>0</v>
      </c>
      <c r="X68" s="14" t="e">
        <f t="shared" si="11"/>
        <v>#N/A</v>
      </c>
      <c r="Y68" s="17"/>
      <c r="Z68" s="14" t="e">
        <f t="shared" si="12"/>
        <v>#N/A</v>
      </c>
      <c r="AA68" s="18"/>
      <c r="AB68" s="13"/>
      <c r="AC68" s="19"/>
      <c r="AD68" s="20"/>
      <c r="AE68" s="19"/>
      <c r="AF68" s="21"/>
      <c r="AG68" s="22" t="str">
        <f t="shared" si="13"/>
        <v>FALSE</v>
      </c>
      <c r="AH68" s="23" t="str">
        <f t="shared" ref="AH68:AH131" si="14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8"/>
        <v/>
      </c>
      <c r="L69" s="12"/>
      <c r="M69" s="12"/>
      <c r="N69" s="12"/>
      <c r="O69" s="9"/>
      <c r="P69" s="9"/>
      <c r="Q69" s="13" t="e">
        <f>VLOOKUP(O69, '[1]لیست محصولات 1402'!B:C,2,0)</f>
        <v>#N/A</v>
      </c>
      <c r="R69" s="9"/>
      <c r="S69" s="12" t="e">
        <f>VLOOKUP(O69, '[1]لیست محصولات 1402'!B:F,5,0)</f>
        <v>#N/A</v>
      </c>
      <c r="T69" s="14" t="e">
        <f>VLOOKUP(O69, '[1]لیست محصولات 1402'!B:G,6,0)</f>
        <v>#N/A</v>
      </c>
      <c r="U69" s="15"/>
      <c r="V69" s="16">
        <f t="shared" si="9"/>
        <v>0</v>
      </c>
      <c r="W69" s="12">
        <f t="shared" si="10"/>
        <v>0</v>
      </c>
      <c r="X69" s="14" t="e">
        <f t="shared" si="11"/>
        <v>#N/A</v>
      </c>
      <c r="Y69" s="17"/>
      <c r="Z69" s="14" t="e">
        <f t="shared" si="12"/>
        <v>#N/A</v>
      </c>
      <c r="AA69" s="18"/>
      <c r="AB69" s="13"/>
      <c r="AC69" s="19"/>
      <c r="AD69" s="20"/>
      <c r="AE69" s="19"/>
      <c r="AF69" s="21"/>
      <c r="AG69" s="22" t="str">
        <f t="shared" si="13"/>
        <v>FALSE</v>
      </c>
      <c r="AH69" s="23" t="str">
        <f t="shared" si="14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8"/>
        <v/>
      </c>
      <c r="L70" s="12"/>
      <c r="M70" s="12"/>
      <c r="N70" s="12"/>
      <c r="O70" s="9"/>
      <c r="P70" s="9"/>
      <c r="Q70" s="13" t="e">
        <f>VLOOKUP(O70, '[1]لیست محصولات 1402'!B:C,2,0)</f>
        <v>#N/A</v>
      </c>
      <c r="R70" s="9"/>
      <c r="S70" s="12" t="e">
        <f>VLOOKUP(O70, '[1]لیست محصولات 1402'!B:F,5,0)</f>
        <v>#N/A</v>
      </c>
      <c r="T70" s="14" t="e">
        <f>VLOOKUP(O70, '[1]لیست محصولات 1402'!B:G,6,0)</f>
        <v>#N/A</v>
      </c>
      <c r="U70" s="15"/>
      <c r="V70" s="16">
        <f t="shared" si="9"/>
        <v>0</v>
      </c>
      <c r="W70" s="12">
        <f t="shared" si="10"/>
        <v>0</v>
      </c>
      <c r="X70" s="14" t="e">
        <f t="shared" si="11"/>
        <v>#N/A</v>
      </c>
      <c r="Y70" s="17"/>
      <c r="Z70" s="14" t="e">
        <f t="shared" si="12"/>
        <v>#N/A</v>
      </c>
      <c r="AA70" s="18"/>
      <c r="AB70" s="13"/>
      <c r="AC70" s="19"/>
      <c r="AD70" s="20"/>
      <c r="AE70" s="19"/>
      <c r="AF70" s="21"/>
      <c r="AG70" s="22" t="str">
        <f t="shared" si="13"/>
        <v>FALSE</v>
      </c>
      <c r="AH70" s="23" t="str">
        <f t="shared" si="14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8"/>
        <v/>
      </c>
      <c r="L71" s="12"/>
      <c r="M71" s="12"/>
      <c r="N71" s="12"/>
      <c r="O71" s="9"/>
      <c r="P71" s="9"/>
      <c r="Q71" s="13" t="e">
        <f>VLOOKUP(O71, '[1]لیست محصولات 1402'!B:C,2,0)</f>
        <v>#N/A</v>
      </c>
      <c r="R71" s="9"/>
      <c r="S71" s="12" t="e">
        <f>VLOOKUP(O71, '[1]لیست محصولات 1402'!B:F,5,0)</f>
        <v>#N/A</v>
      </c>
      <c r="T71" s="14" t="e">
        <f>VLOOKUP(O71, '[1]لیست محصولات 1402'!B:G,6,0)</f>
        <v>#N/A</v>
      </c>
      <c r="U71" s="15"/>
      <c r="V71" s="16">
        <f t="shared" si="9"/>
        <v>0</v>
      </c>
      <c r="W71" s="12">
        <f t="shared" si="10"/>
        <v>0</v>
      </c>
      <c r="X71" s="14" t="e">
        <f t="shared" si="11"/>
        <v>#N/A</v>
      </c>
      <c r="Y71" s="17"/>
      <c r="Z71" s="14" t="e">
        <f t="shared" si="12"/>
        <v>#N/A</v>
      </c>
      <c r="AA71" s="18"/>
      <c r="AB71" s="13"/>
      <c r="AC71" s="19"/>
      <c r="AD71" s="20"/>
      <c r="AE71" s="19"/>
      <c r="AF71" s="21"/>
      <c r="AG71" s="22" t="str">
        <f t="shared" si="13"/>
        <v>FALSE</v>
      </c>
      <c r="AH71" s="23" t="str">
        <f t="shared" si="14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8"/>
        <v/>
      </c>
      <c r="L72" s="12"/>
      <c r="M72" s="12"/>
      <c r="N72" s="12"/>
      <c r="O72" s="9"/>
      <c r="P72" s="9"/>
      <c r="Q72" s="13" t="e">
        <f>VLOOKUP(O72, '[1]لیست محصولات 1402'!B:C,2,0)</f>
        <v>#N/A</v>
      </c>
      <c r="R72" s="9"/>
      <c r="S72" s="12" t="e">
        <f>VLOOKUP(O72, '[1]لیست محصولات 1402'!B:F,5,0)</f>
        <v>#N/A</v>
      </c>
      <c r="T72" s="14" t="e">
        <f>VLOOKUP(O72, '[1]لیست محصولات 1402'!B:G,6,0)</f>
        <v>#N/A</v>
      </c>
      <c r="U72" s="15"/>
      <c r="V72" s="16">
        <f t="shared" si="9"/>
        <v>0</v>
      </c>
      <c r="W72" s="12">
        <f t="shared" si="10"/>
        <v>0</v>
      </c>
      <c r="X72" s="14" t="e">
        <f t="shared" si="11"/>
        <v>#N/A</v>
      </c>
      <c r="Y72" s="17"/>
      <c r="Z72" s="14" t="e">
        <f t="shared" si="12"/>
        <v>#N/A</v>
      </c>
      <c r="AA72" s="18"/>
      <c r="AB72" s="13"/>
      <c r="AC72" s="19"/>
      <c r="AD72" s="20"/>
      <c r="AE72" s="19"/>
      <c r="AF72" s="21"/>
      <c r="AG72" s="22" t="str">
        <f t="shared" si="13"/>
        <v>FALSE</v>
      </c>
      <c r="AH72" s="23" t="str">
        <f t="shared" si="14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8"/>
        <v/>
      </c>
      <c r="L73" s="12"/>
      <c r="M73" s="12"/>
      <c r="N73" s="12"/>
      <c r="O73" s="9"/>
      <c r="P73" s="9"/>
      <c r="Q73" s="13" t="e">
        <f>VLOOKUP(O73, '[1]لیست محصولات 1402'!B:C,2,0)</f>
        <v>#N/A</v>
      </c>
      <c r="R73" s="9"/>
      <c r="S73" s="12" t="e">
        <f>VLOOKUP(O73, '[1]لیست محصولات 1402'!B:F,5,0)</f>
        <v>#N/A</v>
      </c>
      <c r="T73" s="14" t="e">
        <f>VLOOKUP(O73, '[1]لیست محصولات 1402'!B:G,6,0)</f>
        <v>#N/A</v>
      </c>
      <c r="U73" s="15"/>
      <c r="V73" s="16">
        <f t="shared" si="9"/>
        <v>0</v>
      </c>
      <c r="W73" s="12">
        <f t="shared" si="10"/>
        <v>0</v>
      </c>
      <c r="X73" s="14" t="e">
        <f t="shared" si="11"/>
        <v>#N/A</v>
      </c>
      <c r="Y73" s="17"/>
      <c r="Z73" s="14" t="e">
        <f t="shared" si="12"/>
        <v>#N/A</v>
      </c>
      <c r="AA73" s="18"/>
      <c r="AB73" s="13"/>
      <c r="AC73" s="19"/>
      <c r="AD73" s="20"/>
      <c r="AE73" s="19"/>
      <c r="AF73" s="21"/>
      <c r="AG73" s="22" t="str">
        <f t="shared" si="13"/>
        <v>FALSE</v>
      </c>
      <c r="AH73" s="23" t="str">
        <f t="shared" si="14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8"/>
        <v/>
      </c>
      <c r="L74" s="12"/>
      <c r="M74" s="12"/>
      <c r="N74" s="12"/>
      <c r="O74" s="9"/>
      <c r="P74" s="9"/>
      <c r="Q74" s="13" t="e">
        <f>VLOOKUP(O74, '[1]لیست محصولات 1402'!B:C,2,0)</f>
        <v>#N/A</v>
      </c>
      <c r="R74" s="9"/>
      <c r="S74" s="12" t="e">
        <f>VLOOKUP(O74, '[1]لیست محصولات 1402'!B:F,5,0)</f>
        <v>#N/A</v>
      </c>
      <c r="T74" s="14" t="e">
        <f>VLOOKUP(O74, '[1]لیست محصولات 1402'!B:G,6,0)</f>
        <v>#N/A</v>
      </c>
      <c r="U74" s="15"/>
      <c r="V74" s="16">
        <f t="shared" si="9"/>
        <v>0</v>
      </c>
      <c r="W74" s="12">
        <f t="shared" si="10"/>
        <v>0</v>
      </c>
      <c r="X74" s="14" t="e">
        <f t="shared" si="11"/>
        <v>#N/A</v>
      </c>
      <c r="Y74" s="17"/>
      <c r="Z74" s="14" t="e">
        <f t="shared" si="12"/>
        <v>#N/A</v>
      </c>
      <c r="AA74" s="18"/>
      <c r="AB74" s="13"/>
      <c r="AC74" s="19"/>
      <c r="AD74" s="20"/>
      <c r="AE74" s="19"/>
      <c r="AF74" s="21"/>
      <c r="AG74" s="22" t="str">
        <f t="shared" si="13"/>
        <v>FALSE</v>
      </c>
      <c r="AH74" s="23" t="str">
        <f t="shared" si="14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8"/>
        <v/>
      </c>
      <c r="L75" s="12"/>
      <c r="M75" s="12"/>
      <c r="N75" s="12"/>
      <c r="O75" s="9"/>
      <c r="P75" s="9"/>
      <c r="Q75" s="13" t="e">
        <f>VLOOKUP(O75, '[1]لیست محصولات 1402'!B:C,2,0)</f>
        <v>#N/A</v>
      </c>
      <c r="R75" s="9"/>
      <c r="S75" s="12" t="e">
        <f>VLOOKUP(O75, '[1]لیست محصولات 1402'!B:F,5,0)</f>
        <v>#N/A</v>
      </c>
      <c r="T75" s="14" t="e">
        <f>VLOOKUP(O75, '[1]لیست محصولات 1402'!B:G,6,0)</f>
        <v>#N/A</v>
      </c>
      <c r="U75" s="15"/>
      <c r="V75" s="16">
        <f t="shared" si="9"/>
        <v>0</v>
      </c>
      <c r="W75" s="12">
        <f t="shared" si="10"/>
        <v>0</v>
      </c>
      <c r="X75" s="14" t="e">
        <f t="shared" si="11"/>
        <v>#N/A</v>
      </c>
      <c r="Y75" s="17"/>
      <c r="Z75" s="14" t="e">
        <f t="shared" si="12"/>
        <v>#N/A</v>
      </c>
      <c r="AA75" s="18"/>
      <c r="AB75" s="13"/>
      <c r="AC75" s="19"/>
      <c r="AD75" s="20"/>
      <c r="AE75" s="19"/>
      <c r="AF75" s="21"/>
      <c r="AG75" s="22" t="str">
        <f t="shared" si="13"/>
        <v>FALSE</v>
      </c>
      <c r="AH75" s="23" t="str">
        <f t="shared" si="14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8"/>
        <v/>
      </c>
      <c r="L76" s="12"/>
      <c r="M76" s="12"/>
      <c r="N76" s="12"/>
      <c r="O76" s="9"/>
      <c r="P76" s="9"/>
      <c r="Q76" s="13" t="e">
        <f>VLOOKUP(O76, '[1]لیست محصولات 1402'!B:C,2,0)</f>
        <v>#N/A</v>
      </c>
      <c r="R76" s="9"/>
      <c r="S76" s="12" t="e">
        <f>VLOOKUP(O76, '[1]لیست محصولات 1402'!B:F,5,0)</f>
        <v>#N/A</v>
      </c>
      <c r="T76" s="14" t="e">
        <f>VLOOKUP(O76, '[1]لیست محصولات 1402'!B:G,6,0)</f>
        <v>#N/A</v>
      </c>
      <c r="U76" s="15"/>
      <c r="V76" s="16">
        <f t="shared" si="9"/>
        <v>0</v>
      </c>
      <c r="W76" s="12">
        <f t="shared" si="10"/>
        <v>0</v>
      </c>
      <c r="X76" s="14" t="e">
        <f t="shared" si="11"/>
        <v>#N/A</v>
      </c>
      <c r="Y76" s="17"/>
      <c r="Z76" s="14" t="e">
        <f t="shared" si="12"/>
        <v>#N/A</v>
      </c>
      <c r="AA76" s="18"/>
      <c r="AB76" s="13"/>
      <c r="AC76" s="19"/>
      <c r="AD76" s="20"/>
      <c r="AE76" s="19"/>
      <c r="AF76" s="21"/>
      <c r="AG76" s="22" t="str">
        <f t="shared" si="13"/>
        <v>FALSE</v>
      </c>
      <c r="AH76" s="23" t="str">
        <f t="shared" si="14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8"/>
        <v/>
      </c>
      <c r="L77" s="12"/>
      <c r="M77" s="12"/>
      <c r="N77" s="12"/>
      <c r="O77" s="9"/>
      <c r="P77" s="9"/>
      <c r="Q77" s="13" t="e">
        <f>VLOOKUP(O77, '[1]لیست محصولات 1402'!B:C,2,0)</f>
        <v>#N/A</v>
      </c>
      <c r="R77" s="9"/>
      <c r="S77" s="12" t="e">
        <f>VLOOKUP(O77, '[1]لیست محصولات 1402'!B:F,5,0)</f>
        <v>#N/A</v>
      </c>
      <c r="T77" s="14" t="e">
        <f>VLOOKUP(O77, '[1]لیست محصولات 1402'!B:G,6,0)</f>
        <v>#N/A</v>
      </c>
      <c r="U77" s="15"/>
      <c r="V77" s="16">
        <f t="shared" si="9"/>
        <v>0</v>
      </c>
      <c r="W77" s="12">
        <f t="shared" si="10"/>
        <v>0</v>
      </c>
      <c r="X77" s="14" t="e">
        <f t="shared" si="11"/>
        <v>#N/A</v>
      </c>
      <c r="Y77" s="17"/>
      <c r="Z77" s="14" t="e">
        <f t="shared" si="12"/>
        <v>#N/A</v>
      </c>
      <c r="AA77" s="18"/>
      <c r="AB77" s="13"/>
      <c r="AC77" s="19"/>
      <c r="AD77" s="20"/>
      <c r="AE77" s="19"/>
      <c r="AF77" s="21"/>
      <c r="AG77" s="22" t="str">
        <f t="shared" si="13"/>
        <v>FALSE</v>
      </c>
      <c r="AH77" s="23" t="str">
        <f t="shared" si="14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8"/>
        <v/>
      </c>
      <c r="L78" s="12"/>
      <c r="M78" s="12"/>
      <c r="N78" s="12"/>
      <c r="O78" s="9"/>
      <c r="P78" s="9"/>
      <c r="Q78" s="13" t="e">
        <f>VLOOKUP(O78, '[1]لیست محصولات 1402'!B:C,2,0)</f>
        <v>#N/A</v>
      </c>
      <c r="R78" s="9"/>
      <c r="S78" s="12" t="e">
        <f>VLOOKUP(O78, '[1]لیست محصولات 1402'!B:F,5,0)</f>
        <v>#N/A</v>
      </c>
      <c r="T78" s="14" t="e">
        <f>VLOOKUP(O78, '[1]لیست محصولات 1402'!B:G,6,0)</f>
        <v>#N/A</v>
      </c>
      <c r="U78" s="15"/>
      <c r="V78" s="16">
        <f t="shared" si="9"/>
        <v>0</v>
      </c>
      <c r="W78" s="12">
        <f t="shared" si="10"/>
        <v>0</v>
      </c>
      <c r="X78" s="14" t="e">
        <f t="shared" si="11"/>
        <v>#N/A</v>
      </c>
      <c r="Y78" s="17"/>
      <c r="Z78" s="14" t="e">
        <f t="shared" si="12"/>
        <v>#N/A</v>
      </c>
      <c r="AA78" s="18"/>
      <c r="AB78" s="13"/>
      <c r="AC78" s="19"/>
      <c r="AD78" s="20"/>
      <c r="AE78" s="19"/>
      <c r="AF78" s="21"/>
      <c r="AG78" s="22" t="str">
        <f t="shared" si="13"/>
        <v>FALSE</v>
      </c>
      <c r="AH78" s="23" t="str">
        <f t="shared" si="14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8"/>
        <v/>
      </c>
      <c r="L79" s="12"/>
      <c r="M79" s="12"/>
      <c r="N79" s="12"/>
      <c r="O79" s="9"/>
      <c r="P79" s="9"/>
      <c r="Q79" s="13" t="e">
        <f>VLOOKUP(O79, '[1]لیست محصولات 1402'!B:C,2,0)</f>
        <v>#N/A</v>
      </c>
      <c r="R79" s="9"/>
      <c r="S79" s="12" t="e">
        <f>VLOOKUP(O79, '[1]لیست محصولات 1402'!B:F,5,0)</f>
        <v>#N/A</v>
      </c>
      <c r="T79" s="14" t="e">
        <f>VLOOKUP(O79, '[1]لیست محصولات 1402'!B:G,6,0)</f>
        <v>#N/A</v>
      </c>
      <c r="U79" s="15"/>
      <c r="V79" s="16">
        <f t="shared" si="9"/>
        <v>0</v>
      </c>
      <c r="W79" s="12">
        <f t="shared" si="10"/>
        <v>0</v>
      </c>
      <c r="X79" s="14" t="e">
        <f t="shared" si="11"/>
        <v>#N/A</v>
      </c>
      <c r="Y79" s="17"/>
      <c r="Z79" s="14" t="e">
        <f t="shared" si="12"/>
        <v>#N/A</v>
      </c>
      <c r="AA79" s="18"/>
      <c r="AB79" s="13"/>
      <c r="AC79" s="19"/>
      <c r="AD79" s="20"/>
      <c r="AE79" s="19"/>
      <c r="AF79" s="21"/>
      <c r="AG79" s="22" t="str">
        <f t="shared" si="13"/>
        <v>FALSE</v>
      </c>
      <c r="AH79" s="23" t="str">
        <f t="shared" si="14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8"/>
        <v/>
      </c>
      <c r="L80" s="12"/>
      <c r="M80" s="12"/>
      <c r="N80" s="12"/>
      <c r="O80" s="9"/>
      <c r="P80" s="9"/>
      <c r="Q80" s="13" t="e">
        <f>VLOOKUP(O80, '[1]لیست محصولات 1402'!B:C,2,0)</f>
        <v>#N/A</v>
      </c>
      <c r="R80" s="9"/>
      <c r="S80" s="12" t="e">
        <f>VLOOKUP(O80, '[1]لیست محصولات 1402'!B:F,5,0)</f>
        <v>#N/A</v>
      </c>
      <c r="T80" s="14" t="e">
        <f>VLOOKUP(O80, '[1]لیست محصولات 1402'!B:G,6,0)</f>
        <v>#N/A</v>
      </c>
      <c r="U80" s="15"/>
      <c r="V80" s="16">
        <f t="shared" si="9"/>
        <v>0</v>
      </c>
      <c r="W80" s="12">
        <f t="shared" si="10"/>
        <v>0</v>
      </c>
      <c r="X80" s="14" t="e">
        <f t="shared" si="11"/>
        <v>#N/A</v>
      </c>
      <c r="Y80" s="17"/>
      <c r="Z80" s="14" t="e">
        <f t="shared" si="12"/>
        <v>#N/A</v>
      </c>
      <c r="AA80" s="18"/>
      <c r="AB80" s="13"/>
      <c r="AC80" s="19"/>
      <c r="AD80" s="20"/>
      <c r="AE80" s="19"/>
      <c r="AF80" s="21"/>
      <c r="AG80" s="22" t="str">
        <f t="shared" si="13"/>
        <v>FALSE</v>
      </c>
      <c r="AH80" s="23" t="str">
        <f t="shared" si="14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8"/>
        <v/>
      </c>
      <c r="L81" s="12"/>
      <c r="M81" s="12"/>
      <c r="N81" s="12"/>
      <c r="O81" s="9"/>
      <c r="P81" s="9"/>
      <c r="Q81" s="13" t="e">
        <f>VLOOKUP(O81, '[1]لیست محصولات 1402'!B:C,2,0)</f>
        <v>#N/A</v>
      </c>
      <c r="R81" s="9"/>
      <c r="S81" s="12" t="e">
        <f>VLOOKUP(O81, '[1]لیست محصولات 1402'!B:F,5,0)</f>
        <v>#N/A</v>
      </c>
      <c r="T81" s="14" t="e">
        <f>VLOOKUP(O81, '[1]لیست محصولات 1402'!B:G,6,0)</f>
        <v>#N/A</v>
      </c>
      <c r="U81" s="15"/>
      <c r="V81" s="16">
        <f t="shared" si="9"/>
        <v>0</v>
      </c>
      <c r="W81" s="12">
        <f t="shared" si="10"/>
        <v>0</v>
      </c>
      <c r="X81" s="14" t="e">
        <f t="shared" si="11"/>
        <v>#N/A</v>
      </c>
      <c r="Y81" s="17"/>
      <c r="Z81" s="14" t="e">
        <f t="shared" si="12"/>
        <v>#N/A</v>
      </c>
      <c r="AA81" s="18"/>
      <c r="AB81" s="13"/>
      <c r="AC81" s="19"/>
      <c r="AD81" s="20"/>
      <c r="AE81" s="19"/>
      <c r="AF81" s="21"/>
      <c r="AG81" s="22" t="str">
        <f t="shared" si="13"/>
        <v>FALSE</v>
      </c>
      <c r="AH81" s="23" t="str">
        <f t="shared" si="14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8"/>
        <v/>
      </c>
      <c r="L82" s="12"/>
      <c r="M82" s="12"/>
      <c r="N82" s="12"/>
      <c r="O82" s="9"/>
      <c r="P82" s="9"/>
      <c r="Q82" s="13" t="e">
        <f>VLOOKUP(O82, '[1]لیست محصولات 1402'!B:C,2,0)</f>
        <v>#N/A</v>
      </c>
      <c r="R82" s="9"/>
      <c r="S82" s="12" t="e">
        <f>VLOOKUP(O82, '[1]لیست محصولات 1402'!B:F,5,0)</f>
        <v>#N/A</v>
      </c>
      <c r="T82" s="14" t="e">
        <f>VLOOKUP(O82, '[1]لیست محصولات 1402'!B:G,6,0)</f>
        <v>#N/A</v>
      </c>
      <c r="U82" s="15"/>
      <c r="V82" s="16">
        <f t="shared" si="9"/>
        <v>0</v>
      </c>
      <c r="W82" s="12">
        <f t="shared" si="10"/>
        <v>0</v>
      </c>
      <c r="X82" s="14" t="e">
        <f t="shared" si="11"/>
        <v>#N/A</v>
      </c>
      <c r="Y82" s="17"/>
      <c r="Z82" s="14" t="e">
        <f t="shared" si="12"/>
        <v>#N/A</v>
      </c>
      <c r="AA82" s="18"/>
      <c r="AB82" s="13"/>
      <c r="AC82" s="19"/>
      <c r="AD82" s="20"/>
      <c r="AE82" s="19"/>
      <c r="AF82" s="21"/>
      <c r="AG82" s="22" t="str">
        <f t="shared" si="13"/>
        <v>FALSE</v>
      </c>
      <c r="AH82" s="23" t="str">
        <f t="shared" si="14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8"/>
        <v/>
      </c>
      <c r="L83" s="12"/>
      <c r="M83" s="12"/>
      <c r="N83" s="12"/>
      <c r="O83" s="9"/>
      <c r="P83" s="9"/>
      <c r="Q83" s="13" t="e">
        <f>VLOOKUP(O83, '[1]لیست محصولات 1402'!B:C,2,0)</f>
        <v>#N/A</v>
      </c>
      <c r="R83" s="9"/>
      <c r="S83" s="12" t="e">
        <f>VLOOKUP(O83, '[1]لیست محصولات 1402'!B:F,5,0)</f>
        <v>#N/A</v>
      </c>
      <c r="T83" s="14" t="e">
        <f>VLOOKUP(O83, '[1]لیست محصولات 1402'!B:G,6,0)</f>
        <v>#N/A</v>
      </c>
      <c r="U83" s="15"/>
      <c r="V83" s="16">
        <f t="shared" si="9"/>
        <v>0</v>
      </c>
      <c r="W83" s="12">
        <f t="shared" si="10"/>
        <v>0</v>
      </c>
      <c r="X83" s="14" t="e">
        <f t="shared" si="11"/>
        <v>#N/A</v>
      </c>
      <c r="Y83" s="17"/>
      <c r="Z83" s="14" t="e">
        <f t="shared" si="12"/>
        <v>#N/A</v>
      </c>
      <c r="AA83" s="18"/>
      <c r="AB83" s="13"/>
      <c r="AC83" s="19"/>
      <c r="AD83" s="20"/>
      <c r="AE83" s="19"/>
      <c r="AF83" s="21"/>
      <c r="AG83" s="22" t="str">
        <f t="shared" si="13"/>
        <v>FALSE</v>
      </c>
      <c r="AH83" s="23" t="str">
        <f t="shared" si="14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8"/>
        <v/>
      </c>
      <c r="L84" s="12"/>
      <c r="M84" s="12"/>
      <c r="N84" s="12"/>
      <c r="O84" s="9"/>
      <c r="P84" s="9"/>
      <c r="Q84" s="13" t="e">
        <f>VLOOKUP(O84, '[1]لیست محصولات 1402'!B:C,2,0)</f>
        <v>#N/A</v>
      </c>
      <c r="R84" s="9"/>
      <c r="S84" s="12" t="e">
        <f>VLOOKUP(O84, '[1]لیست محصولات 1402'!B:F,5,0)</f>
        <v>#N/A</v>
      </c>
      <c r="T84" s="14" t="e">
        <f>VLOOKUP(O84, '[1]لیست محصولات 1402'!B:G,6,0)</f>
        <v>#N/A</v>
      </c>
      <c r="U84" s="15"/>
      <c r="V84" s="16">
        <f t="shared" si="9"/>
        <v>0</v>
      </c>
      <c r="W84" s="12">
        <f t="shared" si="10"/>
        <v>0</v>
      </c>
      <c r="X84" s="14" t="e">
        <f t="shared" si="11"/>
        <v>#N/A</v>
      </c>
      <c r="Y84" s="17"/>
      <c r="Z84" s="14" t="e">
        <f t="shared" si="12"/>
        <v>#N/A</v>
      </c>
      <c r="AA84" s="18"/>
      <c r="AB84" s="13"/>
      <c r="AC84" s="19"/>
      <c r="AD84" s="20"/>
      <c r="AE84" s="19"/>
      <c r="AF84" s="21"/>
      <c r="AG84" s="22" t="str">
        <f t="shared" si="13"/>
        <v>FALSE</v>
      </c>
      <c r="AH84" s="23" t="str">
        <f t="shared" si="14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8"/>
        <v/>
      </c>
      <c r="L85" s="12"/>
      <c r="M85" s="12"/>
      <c r="N85" s="12"/>
      <c r="O85" s="9"/>
      <c r="P85" s="9"/>
      <c r="Q85" s="13" t="e">
        <f>VLOOKUP(O85, '[1]لیست محصولات 1402'!B:C,2,0)</f>
        <v>#N/A</v>
      </c>
      <c r="R85" s="9"/>
      <c r="S85" s="12" t="e">
        <f>VLOOKUP(O85, '[1]لیست محصولات 1402'!B:F,5,0)</f>
        <v>#N/A</v>
      </c>
      <c r="T85" s="14" t="e">
        <f>VLOOKUP(O85, '[1]لیست محصولات 1402'!B:G,6,0)</f>
        <v>#N/A</v>
      </c>
      <c r="U85" s="15"/>
      <c r="V85" s="16">
        <f t="shared" si="9"/>
        <v>0</v>
      </c>
      <c r="W85" s="12">
        <f t="shared" si="10"/>
        <v>0</v>
      </c>
      <c r="X85" s="14" t="e">
        <f t="shared" si="11"/>
        <v>#N/A</v>
      </c>
      <c r="Y85" s="17"/>
      <c r="Z85" s="14" t="e">
        <f t="shared" si="12"/>
        <v>#N/A</v>
      </c>
      <c r="AA85" s="18"/>
      <c r="AB85" s="13"/>
      <c r="AC85" s="19"/>
      <c r="AD85" s="20"/>
      <c r="AE85" s="19"/>
      <c r="AF85" s="21"/>
      <c r="AG85" s="22" t="str">
        <f t="shared" si="13"/>
        <v>FALSE</v>
      </c>
      <c r="AH85" s="23" t="str">
        <f t="shared" si="14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8"/>
        <v/>
      </c>
      <c r="L86" s="12"/>
      <c r="M86" s="12"/>
      <c r="N86" s="12"/>
      <c r="O86" s="9"/>
      <c r="P86" s="9"/>
      <c r="Q86" s="13" t="e">
        <f>VLOOKUP(O86, '[1]لیست محصولات 1402'!B:C,2,0)</f>
        <v>#N/A</v>
      </c>
      <c r="R86" s="9"/>
      <c r="S86" s="12" t="e">
        <f>VLOOKUP(O86, '[1]لیست محصولات 1402'!B:F,5,0)</f>
        <v>#N/A</v>
      </c>
      <c r="T86" s="14" t="e">
        <f>VLOOKUP(O86, '[1]لیست محصولات 1402'!B:G,6,0)</f>
        <v>#N/A</v>
      </c>
      <c r="U86" s="15"/>
      <c r="V86" s="16">
        <f t="shared" si="9"/>
        <v>0</v>
      </c>
      <c r="W86" s="12">
        <f t="shared" si="10"/>
        <v>0</v>
      </c>
      <c r="X86" s="14" t="e">
        <f t="shared" si="11"/>
        <v>#N/A</v>
      </c>
      <c r="Y86" s="17"/>
      <c r="Z86" s="14" t="e">
        <f t="shared" si="12"/>
        <v>#N/A</v>
      </c>
      <c r="AA86" s="18"/>
      <c r="AB86" s="13"/>
      <c r="AC86" s="19"/>
      <c r="AD86" s="20"/>
      <c r="AE86" s="19"/>
      <c r="AF86" s="21"/>
      <c r="AG86" s="22" t="str">
        <f t="shared" si="13"/>
        <v>FALSE</v>
      </c>
      <c r="AH86" s="23" t="str">
        <f t="shared" si="14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8"/>
        <v/>
      </c>
      <c r="L87" s="12"/>
      <c r="M87" s="12"/>
      <c r="N87" s="12"/>
      <c r="O87" s="9"/>
      <c r="P87" s="9"/>
      <c r="Q87" s="13" t="e">
        <f>VLOOKUP(O87, '[1]لیست محصولات 1402'!B:C,2,0)</f>
        <v>#N/A</v>
      </c>
      <c r="R87" s="9"/>
      <c r="S87" s="12" t="e">
        <f>VLOOKUP(O87, '[1]لیست محصولات 1402'!B:F,5,0)</f>
        <v>#N/A</v>
      </c>
      <c r="T87" s="14" t="e">
        <f>VLOOKUP(O87, '[1]لیست محصولات 1402'!B:G,6,0)</f>
        <v>#N/A</v>
      </c>
      <c r="U87" s="15"/>
      <c r="V87" s="16">
        <f t="shared" si="9"/>
        <v>0</v>
      </c>
      <c r="W87" s="12">
        <f t="shared" si="10"/>
        <v>0</v>
      </c>
      <c r="X87" s="14" t="e">
        <f t="shared" si="11"/>
        <v>#N/A</v>
      </c>
      <c r="Y87" s="17"/>
      <c r="Z87" s="14" t="e">
        <f t="shared" si="12"/>
        <v>#N/A</v>
      </c>
      <c r="AA87" s="18"/>
      <c r="AB87" s="13"/>
      <c r="AC87" s="19"/>
      <c r="AD87" s="20"/>
      <c r="AE87" s="19"/>
      <c r="AF87" s="21"/>
      <c r="AG87" s="22" t="str">
        <f t="shared" si="13"/>
        <v>FALSE</v>
      </c>
      <c r="AH87" s="23" t="str">
        <f t="shared" si="14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1402'!B:C,2,0)</f>
        <v>#N/A</v>
      </c>
      <c r="R88" s="9"/>
      <c r="S88" s="12" t="e">
        <f>VLOOKUP(O88, '[1]لیست محصولات 1402'!B:F,5,0)</f>
        <v>#N/A</v>
      </c>
      <c r="T88" s="14" t="e">
        <f>VLOOKUP(O88, '[1]لیست محصولات 1402'!B:G,6,0)</f>
        <v>#N/A</v>
      </c>
      <c r="U88" s="15"/>
      <c r="V88" s="16">
        <f t="shared" si="9"/>
        <v>0</v>
      </c>
      <c r="W88" s="12">
        <f t="shared" si="10"/>
        <v>0</v>
      </c>
      <c r="X88" s="14" t="e">
        <f t="shared" si="11"/>
        <v>#N/A</v>
      </c>
      <c r="Y88" s="17"/>
      <c r="Z88" s="14" t="e">
        <f t="shared" si="12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4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1402'!B:C,2,0)</f>
        <v>#N/A</v>
      </c>
      <c r="R89" s="9"/>
      <c r="S89" s="12" t="e">
        <f>VLOOKUP(O89, '[1]لیست محصولات 1402'!B:F,5,0)</f>
        <v>#N/A</v>
      </c>
      <c r="T89" s="14" t="e">
        <f>VLOOKUP(O89, '[1]لیست محصولات 1402'!B:G,6,0)</f>
        <v>#N/A</v>
      </c>
      <c r="U89" s="15"/>
      <c r="V89" s="16">
        <f t="shared" si="9"/>
        <v>0</v>
      </c>
      <c r="W89" s="12">
        <f t="shared" si="10"/>
        <v>0</v>
      </c>
      <c r="X89" s="14" t="e">
        <f t="shared" si="11"/>
        <v>#N/A</v>
      </c>
      <c r="Y89" s="17"/>
      <c r="Z89" s="14" t="e">
        <f t="shared" si="12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4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1402'!B:C,2,0)</f>
        <v>#N/A</v>
      </c>
      <c r="R90" s="9"/>
      <c r="S90" s="12" t="e">
        <f>VLOOKUP(O90, '[1]لیست محصولات 1402'!B:F,5,0)</f>
        <v>#N/A</v>
      </c>
      <c r="T90" s="14" t="e">
        <f>VLOOKUP(O90, '[1]لیست محصولات 1402'!B:G,6,0)</f>
        <v>#N/A</v>
      </c>
      <c r="U90" s="15"/>
      <c r="V90" s="16">
        <f t="shared" si="9"/>
        <v>0</v>
      </c>
      <c r="W90" s="12">
        <f t="shared" si="10"/>
        <v>0</v>
      </c>
      <c r="X90" s="14" t="e">
        <f t="shared" si="11"/>
        <v>#N/A</v>
      </c>
      <c r="Y90" s="17"/>
      <c r="Z90" s="14" t="e">
        <f t="shared" si="12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4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1402'!B:C,2,0)</f>
        <v>#N/A</v>
      </c>
      <c r="R91" s="9"/>
      <c r="S91" s="12" t="e">
        <f>VLOOKUP(O91, '[1]لیست محصولات 1402'!B:F,5,0)</f>
        <v>#N/A</v>
      </c>
      <c r="T91" s="14" t="e">
        <f>VLOOKUP(O91, '[1]لیست محصولات 1402'!B:G,6,0)</f>
        <v>#N/A</v>
      </c>
      <c r="U91" s="15"/>
      <c r="V91" s="16">
        <f t="shared" si="9"/>
        <v>0</v>
      </c>
      <c r="W91" s="12">
        <f t="shared" si="10"/>
        <v>0</v>
      </c>
      <c r="X91" s="14" t="e">
        <f t="shared" si="11"/>
        <v>#N/A</v>
      </c>
      <c r="Y91" s="17"/>
      <c r="Z91" s="14" t="e">
        <f t="shared" si="12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4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1402'!B:C,2,0)</f>
        <v>#N/A</v>
      </c>
      <c r="R92" s="9"/>
      <c r="S92" s="12" t="e">
        <f>VLOOKUP(O92, '[1]لیست محصولات 1402'!B:F,5,0)</f>
        <v>#N/A</v>
      </c>
      <c r="T92" s="14" t="e">
        <f>VLOOKUP(O92, '[1]لیست محصولات 1402'!B:G,6,0)</f>
        <v>#N/A</v>
      </c>
      <c r="U92" s="15"/>
      <c r="V92" s="16">
        <f t="shared" si="9"/>
        <v>0</v>
      </c>
      <c r="W92" s="12">
        <f t="shared" si="10"/>
        <v>0</v>
      </c>
      <c r="X92" s="14" t="e">
        <f t="shared" si="11"/>
        <v>#N/A</v>
      </c>
      <c r="Y92" s="17"/>
      <c r="Z92" s="14" t="e">
        <f t="shared" si="12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4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1402'!B:C,2,0)</f>
        <v>#N/A</v>
      </c>
      <c r="R93" s="9"/>
      <c r="S93" s="12" t="e">
        <f>VLOOKUP(O93, '[1]لیست محصولات 1402'!B:F,5,0)</f>
        <v>#N/A</v>
      </c>
      <c r="T93" s="14" t="e">
        <f>VLOOKUP(O93, '[1]لیست محصولات 1402'!B:G,6,0)</f>
        <v>#N/A</v>
      </c>
      <c r="U93" s="15"/>
      <c r="V93" s="16">
        <f t="shared" si="9"/>
        <v>0</v>
      </c>
      <c r="W93" s="12">
        <f t="shared" si="10"/>
        <v>0</v>
      </c>
      <c r="X93" s="14" t="e">
        <f t="shared" si="11"/>
        <v>#N/A</v>
      </c>
      <c r="Y93" s="17"/>
      <c r="Z93" s="14" t="e">
        <f t="shared" si="12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4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1402'!B:C,2,0)</f>
        <v>#N/A</v>
      </c>
      <c r="R94" s="9"/>
      <c r="S94" s="12" t="e">
        <f>VLOOKUP(O94, '[1]لیست محصولات 1402'!B:F,5,0)</f>
        <v>#N/A</v>
      </c>
      <c r="T94" s="14" t="e">
        <f>VLOOKUP(O94, '[1]لیست محصولات 1402'!B:G,6,0)</f>
        <v>#N/A</v>
      </c>
      <c r="U94" s="15"/>
      <c r="V94" s="16">
        <f t="shared" si="9"/>
        <v>0</v>
      </c>
      <c r="W94" s="12">
        <f t="shared" si="10"/>
        <v>0</v>
      </c>
      <c r="X94" s="14" t="e">
        <f t="shared" si="11"/>
        <v>#N/A</v>
      </c>
      <c r="Y94" s="17"/>
      <c r="Z94" s="14" t="e">
        <f t="shared" si="12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4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1402'!B:C,2,0)</f>
        <v>#N/A</v>
      </c>
      <c r="R95" s="9"/>
      <c r="S95" s="12" t="e">
        <f>VLOOKUP(O95, '[1]لیست محصولات 1402'!B:F,5,0)</f>
        <v>#N/A</v>
      </c>
      <c r="T95" s="14" t="e">
        <f>VLOOKUP(O95, '[1]لیست محصولات 1402'!B:G,6,0)</f>
        <v>#N/A</v>
      </c>
      <c r="U95" s="15"/>
      <c r="V95" s="16">
        <f t="shared" si="9"/>
        <v>0</v>
      </c>
      <c r="W95" s="12">
        <f t="shared" si="10"/>
        <v>0</v>
      </c>
      <c r="X95" s="14" t="e">
        <f t="shared" si="11"/>
        <v>#N/A</v>
      </c>
      <c r="Y95" s="17"/>
      <c r="Z95" s="14" t="e">
        <f t="shared" si="12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4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1402'!B:C,2,0)</f>
        <v>#N/A</v>
      </c>
      <c r="R96" s="9"/>
      <c r="S96" s="12" t="e">
        <f>VLOOKUP(O96, '[1]لیست محصولات 1402'!B:F,5,0)</f>
        <v>#N/A</v>
      </c>
      <c r="T96" s="14" t="e">
        <f>VLOOKUP(O96, '[1]لیست محصولات 1402'!B:G,6,0)</f>
        <v>#N/A</v>
      </c>
      <c r="U96" s="15"/>
      <c r="V96" s="16">
        <f t="shared" si="9"/>
        <v>0</v>
      </c>
      <c r="W96" s="12">
        <f t="shared" si="10"/>
        <v>0</v>
      </c>
      <c r="X96" s="14" t="e">
        <f t="shared" si="11"/>
        <v>#N/A</v>
      </c>
      <c r="Y96" s="17"/>
      <c r="Z96" s="14" t="e">
        <f t="shared" si="12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4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1402'!B:C,2,0)</f>
        <v>#N/A</v>
      </c>
      <c r="R97" s="9"/>
      <c r="S97" s="12" t="e">
        <f>VLOOKUP(O97, '[1]لیست محصولات 1402'!B:F,5,0)</f>
        <v>#N/A</v>
      </c>
      <c r="T97" s="14" t="e">
        <f>VLOOKUP(O97, '[1]لیست محصولات 1402'!B:G,6,0)</f>
        <v>#N/A</v>
      </c>
      <c r="U97" s="15"/>
      <c r="V97" s="16">
        <f t="shared" si="9"/>
        <v>0</v>
      </c>
      <c r="W97" s="12">
        <f t="shared" si="10"/>
        <v>0</v>
      </c>
      <c r="X97" s="14" t="e">
        <f t="shared" si="11"/>
        <v>#N/A</v>
      </c>
      <c r="Y97" s="17"/>
      <c r="Z97" s="14" t="e">
        <f t="shared" si="12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4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1402'!B:C,2,0)</f>
        <v>#N/A</v>
      </c>
      <c r="R98" s="9"/>
      <c r="S98" s="12" t="e">
        <f>VLOOKUP(O98, '[1]لیست محصولات 1402'!B:F,5,0)</f>
        <v>#N/A</v>
      </c>
      <c r="T98" s="14" t="e">
        <f>VLOOKUP(O98, '[1]لیست محصولات 1402'!B:G,6,0)</f>
        <v>#N/A</v>
      </c>
      <c r="U98" s="15"/>
      <c r="V98" s="16">
        <f t="shared" si="9"/>
        <v>0</v>
      </c>
      <c r="W98" s="12">
        <f t="shared" si="10"/>
        <v>0</v>
      </c>
      <c r="X98" s="14" t="e">
        <f t="shared" si="11"/>
        <v>#N/A</v>
      </c>
      <c r="Y98" s="17"/>
      <c r="Z98" s="14" t="e">
        <f t="shared" si="12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4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1402'!B:C,2,0)</f>
        <v>#N/A</v>
      </c>
      <c r="R99" s="9"/>
      <c r="S99" s="12" t="e">
        <f>VLOOKUP(O99, '[1]لیست محصولات 1402'!B:F,5,0)</f>
        <v>#N/A</v>
      </c>
      <c r="T99" s="14" t="e">
        <f>VLOOKUP(O99, '[1]لیست محصولات 1402'!B:G,6,0)</f>
        <v>#N/A</v>
      </c>
      <c r="U99" s="15"/>
      <c r="V99" s="16">
        <f t="shared" si="9"/>
        <v>0</v>
      </c>
      <c r="W99" s="12">
        <f t="shared" si="10"/>
        <v>0</v>
      </c>
      <c r="X99" s="14" t="e">
        <f t="shared" si="11"/>
        <v>#N/A</v>
      </c>
      <c r="Y99" s="17"/>
      <c r="Z99" s="14" t="e">
        <f t="shared" si="12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4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1402'!B:C,2,0)</f>
        <v>#N/A</v>
      </c>
      <c r="R100" s="9"/>
      <c r="S100" s="12" t="e">
        <f>VLOOKUP(O100, '[1]لیست محصولات 1402'!B:F,5,0)</f>
        <v>#N/A</v>
      </c>
      <c r="T100" s="14" t="e">
        <f>VLOOKUP(O100, '[1]لیست محصولات 1402'!B:G,6,0)</f>
        <v>#N/A</v>
      </c>
      <c r="U100" s="15"/>
      <c r="V100" s="16">
        <f t="shared" si="9"/>
        <v>0</v>
      </c>
      <c r="W100" s="12">
        <f t="shared" si="10"/>
        <v>0</v>
      </c>
      <c r="X100" s="14" t="e">
        <f t="shared" si="11"/>
        <v>#N/A</v>
      </c>
      <c r="Y100" s="17"/>
      <c r="Z100" s="14" t="e">
        <f t="shared" si="12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4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1402'!B:C,2,0)</f>
        <v>#N/A</v>
      </c>
      <c r="R101" s="9"/>
      <c r="S101" s="12" t="e">
        <f>VLOOKUP(O101, '[1]لیست محصولات 1402'!B:F,5,0)</f>
        <v>#N/A</v>
      </c>
      <c r="T101" s="14" t="e">
        <f>VLOOKUP(O101, '[1]لیست محصولات 1402'!B:G,6,0)</f>
        <v>#N/A</v>
      </c>
      <c r="U101" s="15"/>
      <c r="V101" s="16">
        <f t="shared" si="9"/>
        <v>0</v>
      </c>
      <c r="W101" s="12">
        <f t="shared" si="10"/>
        <v>0</v>
      </c>
      <c r="X101" s="14" t="e">
        <f t="shared" si="11"/>
        <v>#N/A</v>
      </c>
      <c r="Y101" s="17"/>
      <c r="Z101" s="14" t="e">
        <f t="shared" si="12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4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1402'!B:C,2,0)</f>
        <v>#N/A</v>
      </c>
      <c r="R102" s="9"/>
      <c r="S102" s="12" t="e">
        <f>VLOOKUP(O102, '[1]لیست محصولات 1402'!B:F,5,0)</f>
        <v>#N/A</v>
      </c>
      <c r="T102" s="14" t="e">
        <f>VLOOKUP(O102, '[1]لیست محصولات 1402'!B:G,6,0)</f>
        <v>#N/A</v>
      </c>
      <c r="U102" s="15"/>
      <c r="V102" s="16">
        <f t="shared" si="9"/>
        <v>0</v>
      </c>
      <c r="W102" s="12">
        <f t="shared" si="10"/>
        <v>0</v>
      </c>
      <c r="X102" s="14" t="e">
        <f t="shared" si="11"/>
        <v>#N/A</v>
      </c>
      <c r="Y102" s="17"/>
      <c r="Z102" s="14" t="e">
        <f t="shared" si="12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4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1402'!B:C,2,0)</f>
        <v>#N/A</v>
      </c>
      <c r="R103" s="9"/>
      <c r="S103" s="12" t="e">
        <f>VLOOKUP(O103, '[1]لیست محصولات 1402'!B:F,5,0)</f>
        <v>#N/A</v>
      </c>
      <c r="T103" s="14" t="e">
        <f>VLOOKUP(O103, '[1]لیست محصولات 1402'!B:G,6,0)</f>
        <v>#N/A</v>
      </c>
      <c r="U103" s="15"/>
      <c r="V103" s="16">
        <f t="shared" si="9"/>
        <v>0</v>
      </c>
      <c r="W103" s="12">
        <f t="shared" si="10"/>
        <v>0</v>
      </c>
      <c r="X103" s="14" t="e">
        <f t="shared" si="11"/>
        <v>#N/A</v>
      </c>
      <c r="Y103" s="17"/>
      <c r="Z103" s="14" t="e">
        <f t="shared" si="12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4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1402'!B:C,2,0)</f>
        <v>#N/A</v>
      </c>
      <c r="R104" s="9"/>
      <c r="S104" s="12" t="e">
        <f>VLOOKUP(O104, '[1]لیست محصولات 1402'!B:F,5,0)</f>
        <v>#N/A</v>
      </c>
      <c r="T104" s="14" t="e">
        <f>VLOOKUP(O104, '[1]لیست محصولات 1402'!B:G,6,0)</f>
        <v>#N/A</v>
      </c>
      <c r="U104" s="15"/>
      <c r="V104" s="16">
        <f t="shared" si="9"/>
        <v>0</v>
      </c>
      <c r="W104" s="12">
        <f t="shared" si="10"/>
        <v>0</v>
      </c>
      <c r="X104" s="14" t="e">
        <f t="shared" si="11"/>
        <v>#N/A</v>
      </c>
      <c r="Y104" s="17"/>
      <c r="Z104" s="14" t="e">
        <f t="shared" si="12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4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1402'!B:C,2,0)</f>
        <v>#N/A</v>
      </c>
      <c r="R105" s="9"/>
      <c r="S105" s="12" t="e">
        <f>VLOOKUP(O105, '[1]لیست محصولات 1402'!B:F,5,0)</f>
        <v>#N/A</v>
      </c>
      <c r="T105" s="14" t="e">
        <f>VLOOKUP(O105, '[1]لیست محصولات 1402'!B:G,6,0)</f>
        <v>#N/A</v>
      </c>
      <c r="U105" s="15"/>
      <c r="V105" s="16">
        <f t="shared" si="9"/>
        <v>0</v>
      </c>
      <c r="W105" s="12">
        <f t="shared" si="10"/>
        <v>0</v>
      </c>
      <c r="X105" s="14" t="e">
        <f t="shared" si="11"/>
        <v>#N/A</v>
      </c>
      <c r="Y105" s="17"/>
      <c r="Z105" s="14" t="e">
        <f t="shared" si="12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4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1402'!B:C,2,0)</f>
        <v>#N/A</v>
      </c>
      <c r="R106" s="9"/>
      <c r="S106" s="12" t="e">
        <f>VLOOKUP(O106, '[1]لیست محصولات 1402'!B:F,5,0)</f>
        <v>#N/A</v>
      </c>
      <c r="T106" s="14" t="e">
        <f>VLOOKUP(O106, '[1]لیست محصولات 1402'!B:G,6,0)</f>
        <v>#N/A</v>
      </c>
      <c r="U106" s="15"/>
      <c r="V106" s="16">
        <f t="shared" si="9"/>
        <v>0</v>
      </c>
      <c r="W106" s="12">
        <f t="shared" si="10"/>
        <v>0</v>
      </c>
      <c r="X106" s="14" t="e">
        <f t="shared" si="11"/>
        <v>#N/A</v>
      </c>
      <c r="Y106" s="17"/>
      <c r="Z106" s="14" t="e">
        <f t="shared" si="12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4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1402'!B:C,2,0)</f>
        <v>#N/A</v>
      </c>
      <c r="R107" s="9"/>
      <c r="S107" s="12" t="e">
        <f>VLOOKUP(O107, '[1]لیست محصولات 1402'!B:F,5,0)</f>
        <v>#N/A</v>
      </c>
      <c r="T107" s="14" t="e">
        <f>VLOOKUP(O107, '[1]لیست محصولات 1402'!B:G,6,0)</f>
        <v>#N/A</v>
      </c>
      <c r="U107" s="15"/>
      <c r="V107" s="16">
        <f t="shared" si="9"/>
        <v>0</v>
      </c>
      <c r="W107" s="12">
        <f t="shared" si="10"/>
        <v>0</v>
      </c>
      <c r="X107" s="14" t="e">
        <f t="shared" si="11"/>
        <v>#N/A</v>
      </c>
      <c r="Y107" s="17"/>
      <c r="Z107" s="14" t="e">
        <f t="shared" si="12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4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1402'!B:C,2,0)</f>
        <v>#N/A</v>
      </c>
      <c r="R108" s="9"/>
      <c r="S108" s="12" t="e">
        <f>VLOOKUP(O108, '[1]لیست محصولات 1402'!B:F,5,0)</f>
        <v>#N/A</v>
      </c>
      <c r="T108" s="14" t="e">
        <f>VLOOKUP(O108, '[1]لیست محصولات 1402'!B:G,6,0)</f>
        <v>#N/A</v>
      </c>
      <c r="U108" s="15"/>
      <c r="V108" s="16">
        <f t="shared" si="9"/>
        <v>0</v>
      </c>
      <c r="W108" s="12">
        <f t="shared" si="10"/>
        <v>0</v>
      </c>
      <c r="X108" s="14" t="e">
        <f t="shared" si="11"/>
        <v>#N/A</v>
      </c>
      <c r="Y108" s="17"/>
      <c r="Z108" s="14" t="e">
        <f t="shared" si="12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4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1402'!B:C,2,0)</f>
        <v>#N/A</v>
      </c>
      <c r="R109" s="9"/>
      <c r="S109" s="12" t="e">
        <f>VLOOKUP(O109, '[1]لیست محصولات 1402'!B:F,5,0)</f>
        <v>#N/A</v>
      </c>
      <c r="T109" s="14" t="e">
        <f>VLOOKUP(O109, '[1]لیست محصولات 1402'!B:G,6,0)</f>
        <v>#N/A</v>
      </c>
      <c r="U109" s="15"/>
      <c r="V109" s="16">
        <f t="shared" si="9"/>
        <v>0</v>
      </c>
      <c r="W109" s="12">
        <f t="shared" si="10"/>
        <v>0</v>
      </c>
      <c r="X109" s="14" t="e">
        <f t="shared" si="11"/>
        <v>#N/A</v>
      </c>
      <c r="Y109" s="17"/>
      <c r="Z109" s="14" t="e">
        <f t="shared" si="12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4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1402'!B:C,2,0)</f>
        <v>#N/A</v>
      </c>
      <c r="R110" s="9"/>
      <c r="S110" s="12" t="e">
        <f>VLOOKUP(O110, '[1]لیست محصولات 1402'!B:F,5,0)</f>
        <v>#N/A</v>
      </c>
      <c r="T110" s="14" t="e">
        <f>VLOOKUP(O110, '[1]لیست محصولات 1402'!B:G,6,0)</f>
        <v>#N/A</v>
      </c>
      <c r="U110" s="15"/>
      <c r="V110" s="16">
        <f t="shared" si="9"/>
        <v>0</v>
      </c>
      <c r="W110" s="12">
        <f t="shared" si="10"/>
        <v>0</v>
      </c>
      <c r="X110" s="14" t="e">
        <f t="shared" si="11"/>
        <v>#N/A</v>
      </c>
      <c r="Y110" s="17"/>
      <c r="Z110" s="14" t="e">
        <f t="shared" si="12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4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1402'!B:C,2,0)</f>
        <v>#N/A</v>
      </c>
      <c r="R111" s="9"/>
      <c r="S111" s="12" t="e">
        <f>VLOOKUP(O111, '[1]لیست محصولات 1402'!B:F,5,0)</f>
        <v>#N/A</v>
      </c>
      <c r="T111" s="14" t="e">
        <f>VLOOKUP(O111, '[1]لیست محصولات 1402'!B:G,6,0)</f>
        <v>#N/A</v>
      </c>
      <c r="U111" s="15"/>
      <c r="V111" s="16">
        <f t="shared" si="9"/>
        <v>0</v>
      </c>
      <c r="W111" s="12">
        <f t="shared" si="10"/>
        <v>0</v>
      </c>
      <c r="X111" s="14" t="e">
        <f t="shared" si="11"/>
        <v>#N/A</v>
      </c>
      <c r="Y111" s="17"/>
      <c r="Z111" s="14" t="e">
        <f t="shared" si="12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4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1402'!B:C,2,0)</f>
        <v>#N/A</v>
      </c>
      <c r="R112" s="9"/>
      <c r="S112" s="12" t="e">
        <f>VLOOKUP(O112, '[1]لیست محصولات 1402'!B:F,5,0)</f>
        <v>#N/A</v>
      </c>
      <c r="T112" s="14" t="e">
        <f>VLOOKUP(O112, '[1]لیست محصولات 1402'!B:G,6,0)</f>
        <v>#N/A</v>
      </c>
      <c r="U112" s="15"/>
      <c r="V112" s="16">
        <f t="shared" si="9"/>
        <v>0</v>
      </c>
      <c r="W112" s="12">
        <f t="shared" si="10"/>
        <v>0</v>
      </c>
      <c r="X112" s="14" t="e">
        <f t="shared" si="11"/>
        <v>#N/A</v>
      </c>
      <c r="Y112" s="17"/>
      <c r="Z112" s="14" t="e">
        <f t="shared" si="12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4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1402'!B:C,2,0)</f>
        <v>#N/A</v>
      </c>
      <c r="R113" s="9"/>
      <c r="S113" s="12" t="e">
        <f>VLOOKUP(O113, '[1]لیست محصولات 1402'!B:F,5,0)</f>
        <v>#N/A</v>
      </c>
      <c r="T113" s="14" t="e">
        <f>VLOOKUP(O113, '[1]لیست محصولات 1402'!B:G,6,0)</f>
        <v>#N/A</v>
      </c>
      <c r="U113" s="15"/>
      <c r="V113" s="16">
        <f t="shared" si="9"/>
        <v>0</v>
      </c>
      <c r="W113" s="12">
        <f t="shared" si="10"/>
        <v>0</v>
      </c>
      <c r="X113" s="14" t="e">
        <f t="shared" si="11"/>
        <v>#N/A</v>
      </c>
      <c r="Y113" s="17"/>
      <c r="Z113" s="14" t="e">
        <f t="shared" si="12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4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1402'!B:C,2,0)</f>
        <v>#N/A</v>
      </c>
      <c r="R114" s="9"/>
      <c r="S114" s="12" t="e">
        <f>VLOOKUP(O114, '[1]لیست محصولات 1402'!B:F,5,0)</f>
        <v>#N/A</v>
      </c>
      <c r="T114" s="14" t="e">
        <f>VLOOKUP(O114, '[1]لیست محصولات 1402'!B:G,6,0)</f>
        <v>#N/A</v>
      </c>
      <c r="U114" s="15"/>
      <c r="V114" s="16">
        <f t="shared" si="9"/>
        <v>0</v>
      </c>
      <c r="W114" s="12">
        <f t="shared" si="10"/>
        <v>0</v>
      </c>
      <c r="X114" s="14" t="e">
        <f t="shared" si="11"/>
        <v>#N/A</v>
      </c>
      <c r="Y114" s="17"/>
      <c r="Z114" s="14" t="e">
        <f t="shared" si="12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4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1402'!B:C,2,0)</f>
        <v>#N/A</v>
      </c>
      <c r="R115" s="9"/>
      <c r="S115" s="12" t="e">
        <f>VLOOKUP(O115, '[1]لیست محصولات 1402'!B:F,5,0)</f>
        <v>#N/A</v>
      </c>
      <c r="T115" s="14" t="e">
        <f>VLOOKUP(O115, '[1]لیست محصولات 1402'!B:G,6,0)</f>
        <v>#N/A</v>
      </c>
      <c r="U115" s="15"/>
      <c r="V115" s="16">
        <f t="shared" si="9"/>
        <v>0</v>
      </c>
      <c r="W115" s="12">
        <f t="shared" si="10"/>
        <v>0</v>
      </c>
      <c r="X115" s="14" t="e">
        <f t="shared" si="11"/>
        <v>#N/A</v>
      </c>
      <c r="Y115" s="17"/>
      <c r="Z115" s="14" t="e">
        <f t="shared" si="12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4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1402'!B:C,2,0)</f>
        <v>#N/A</v>
      </c>
      <c r="R116" s="9"/>
      <c r="S116" s="12" t="e">
        <f>VLOOKUP(O116, '[1]لیست محصولات 1402'!B:F,5,0)</f>
        <v>#N/A</v>
      </c>
      <c r="T116" s="14" t="e">
        <f>VLOOKUP(O116, '[1]لیست محصولات 1402'!B:G,6,0)</f>
        <v>#N/A</v>
      </c>
      <c r="U116" s="15"/>
      <c r="V116" s="16">
        <f t="shared" si="9"/>
        <v>0</v>
      </c>
      <c r="W116" s="12">
        <f t="shared" si="10"/>
        <v>0</v>
      </c>
      <c r="X116" s="14" t="e">
        <f t="shared" si="11"/>
        <v>#N/A</v>
      </c>
      <c r="Y116" s="17"/>
      <c r="Z116" s="14" t="e">
        <f t="shared" si="12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4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1402'!B:C,2,0)</f>
        <v>#N/A</v>
      </c>
      <c r="R117" s="9"/>
      <c r="S117" s="12" t="e">
        <f>VLOOKUP(O117, '[1]لیست محصولات 1402'!B:F,5,0)</f>
        <v>#N/A</v>
      </c>
      <c r="T117" s="14" t="e">
        <f>VLOOKUP(O117, '[1]لیست محصولات 1402'!B:G,6,0)</f>
        <v>#N/A</v>
      </c>
      <c r="U117" s="15"/>
      <c r="V117" s="16">
        <f t="shared" si="9"/>
        <v>0</v>
      </c>
      <c r="W117" s="12">
        <f t="shared" si="10"/>
        <v>0</v>
      </c>
      <c r="X117" s="14" t="e">
        <f t="shared" si="11"/>
        <v>#N/A</v>
      </c>
      <c r="Y117" s="17"/>
      <c r="Z117" s="14" t="e">
        <f t="shared" si="12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4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1402'!B:C,2,0)</f>
        <v>#N/A</v>
      </c>
      <c r="R118" s="9"/>
      <c r="S118" s="12" t="e">
        <f>VLOOKUP(O118, '[1]لیست محصولات 1402'!B:F,5,0)</f>
        <v>#N/A</v>
      </c>
      <c r="T118" s="14" t="e">
        <f>VLOOKUP(O118, '[1]لیست محصولات 1402'!B:G,6,0)</f>
        <v>#N/A</v>
      </c>
      <c r="U118" s="15"/>
      <c r="V118" s="16">
        <f t="shared" si="9"/>
        <v>0</v>
      </c>
      <c r="W118" s="12">
        <f t="shared" si="10"/>
        <v>0</v>
      </c>
      <c r="X118" s="14" t="e">
        <f t="shared" si="11"/>
        <v>#N/A</v>
      </c>
      <c r="Y118" s="17"/>
      <c r="Z118" s="14" t="e">
        <f t="shared" si="12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4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1402'!B:C,2,0)</f>
        <v>#N/A</v>
      </c>
      <c r="R119" s="9"/>
      <c r="S119" s="12" t="e">
        <f>VLOOKUP(O119, '[1]لیست محصولات 1402'!B:F,5,0)</f>
        <v>#N/A</v>
      </c>
      <c r="T119" s="14" t="e">
        <f>VLOOKUP(O119, '[1]لیست محصولات 1402'!B:G,6,0)</f>
        <v>#N/A</v>
      </c>
      <c r="U119" s="15"/>
      <c r="V119" s="16">
        <f t="shared" si="9"/>
        <v>0</v>
      </c>
      <c r="W119" s="12">
        <f t="shared" si="10"/>
        <v>0</v>
      </c>
      <c r="X119" s="14" t="e">
        <f t="shared" si="11"/>
        <v>#N/A</v>
      </c>
      <c r="Y119" s="17"/>
      <c r="Z119" s="14" t="e">
        <f t="shared" si="12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4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1402'!B:C,2,0)</f>
        <v>#N/A</v>
      </c>
      <c r="R120" s="9"/>
      <c r="S120" s="12" t="e">
        <f>VLOOKUP(O120, '[1]لیست محصولات 1402'!B:F,5,0)</f>
        <v>#N/A</v>
      </c>
      <c r="T120" s="14" t="e">
        <f>VLOOKUP(O120, '[1]لیست محصولات 1402'!B:G,6,0)</f>
        <v>#N/A</v>
      </c>
      <c r="U120" s="15"/>
      <c r="V120" s="16">
        <f t="shared" si="9"/>
        <v>0</v>
      </c>
      <c r="W120" s="12">
        <f t="shared" si="10"/>
        <v>0</v>
      </c>
      <c r="X120" s="14" t="e">
        <f t="shared" si="11"/>
        <v>#N/A</v>
      </c>
      <c r="Y120" s="17"/>
      <c r="Z120" s="14" t="e">
        <f t="shared" si="12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4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1402'!B:C,2,0)</f>
        <v>#N/A</v>
      </c>
      <c r="R121" s="9"/>
      <c r="S121" s="12" t="e">
        <f>VLOOKUP(O121, '[1]لیست محصولات 1402'!B:F,5,0)</f>
        <v>#N/A</v>
      </c>
      <c r="T121" s="14" t="e">
        <f>VLOOKUP(O121, '[1]لیست محصولات 1402'!B:G,6,0)</f>
        <v>#N/A</v>
      </c>
      <c r="U121" s="15"/>
      <c r="V121" s="16">
        <f t="shared" si="9"/>
        <v>0</v>
      </c>
      <c r="W121" s="12">
        <f t="shared" si="10"/>
        <v>0</v>
      </c>
      <c r="X121" s="14" t="e">
        <f t="shared" si="11"/>
        <v>#N/A</v>
      </c>
      <c r="Y121" s="17"/>
      <c r="Z121" s="14" t="e">
        <f t="shared" si="12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4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1402'!B:C,2,0)</f>
        <v>#N/A</v>
      </c>
      <c r="R122" s="9"/>
      <c r="S122" s="12" t="e">
        <f>VLOOKUP(O122, '[1]لیست محصولات 1402'!B:F,5,0)</f>
        <v>#N/A</v>
      </c>
      <c r="T122" s="14" t="e">
        <f>VLOOKUP(O122, '[1]لیست محصولات 1402'!B:G,6,0)</f>
        <v>#N/A</v>
      </c>
      <c r="U122" s="15"/>
      <c r="V122" s="16">
        <f t="shared" si="9"/>
        <v>0</v>
      </c>
      <c r="W122" s="12">
        <f t="shared" si="10"/>
        <v>0</v>
      </c>
      <c r="X122" s="14" t="e">
        <f t="shared" si="11"/>
        <v>#N/A</v>
      </c>
      <c r="Y122" s="17"/>
      <c r="Z122" s="14" t="e">
        <f t="shared" si="12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4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1402'!B:C,2,0)</f>
        <v>#N/A</v>
      </c>
      <c r="R123" s="9"/>
      <c r="S123" s="12" t="e">
        <f>VLOOKUP(O123, '[1]لیست محصولات 1402'!B:F,5,0)</f>
        <v>#N/A</v>
      </c>
      <c r="T123" s="14" t="e">
        <f>VLOOKUP(O123, '[1]لیست محصولات 1402'!B:G,6,0)</f>
        <v>#N/A</v>
      </c>
      <c r="U123" s="15"/>
      <c r="V123" s="16">
        <f t="shared" si="9"/>
        <v>0</v>
      </c>
      <c r="W123" s="12">
        <f t="shared" si="10"/>
        <v>0</v>
      </c>
      <c r="X123" s="14" t="e">
        <f t="shared" si="11"/>
        <v>#N/A</v>
      </c>
      <c r="Y123" s="17"/>
      <c r="Z123" s="14" t="e">
        <f t="shared" si="12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4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1402'!B:C,2,0)</f>
        <v>#N/A</v>
      </c>
      <c r="R124" s="9"/>
      <c r="S124" s="12" t="e">
        <f>VLOOKUP(O124, '[1]لیست محصولات 1402'!B:F,5,0)</f>
        <v>#N/A</v>
      </c>
      <c r="T124" s="14" t="e">
        <f>VLOOKUP(O124, '[1]لیست محصولات 1402'!B:G,6,0)</f>
        <v>#N/A</v>
      </c>
      <c r="U124" s="15"/>
      <c r="V124" s="16">
        <f t="shared" si="9"/>
        <v>0</v>
      </c>
      <c r="W124" s="12">
        <f t="shared" si="10"/>
        <v>0</v>
      </c>
      <c r="X124" s="14" t="e">
        <f t="shared" si="11"/>
        <v>#N/A</v>
      </c>
      <c r="Y124" s="17"/>
      <c r="Z124" s="14" t="e">
        <f t="shared" si="12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4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1402'!B:C,2,0)</f>
        <v>#N/A</v>
      </c>
      <c r="R125" s="9"/>
      <c r="S125" s="12" t="e">
        <f>VLOOKUP(O125, '[1]لیست محصولات 1402'!B:F,5,0)</f>
        <v>#N/A</v>
      </c>
      <c r="T125" s="14" t="e">
        <f>VLOOKUP(O125, '[1]لیست محصولات 1402'!B:G,6,0)</f>
        <v>#N/A</v>
      </c>
      <c r="U125" s="15"/>
      <c r="V125" s="16">
        <f t="shared" si="9"/>
        <v>0</v>
      </c>
      <c r="W125" s="12">
        <f t="shared" si="10"/>
        <v>0</v>
      </c>
      <c r="X125" s="14" t="e">
        <f t="shared" si="11"/>
        <v>#N/A</v>
      </c>
      <c r="Y125" s="17"/>
      <c r="Z125" s="14" t="e">
        <f t="shared" si="12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4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1402'!B:C,2,0)</f>
        <v>#N/A</v>
      </c>
      <c r="R126" s="9"/>
      <c r="S126" s="12" t="e">
        <f>VLOOKUP(O126, '[1]لیست محصولات 1402'!B:F,5,0)</f>
        <v>#N/A</v>
      </c>
      <c r="T126" s="14" t="e">
        <f>VLOOKUP(O126, '[1]لیست محصولات 1402'!B:G,6,0)</f>
        <v>#N/A</v>
      </c>
      <c r="U126" s="15"/>
      <c r="V126" s="16">
        <f t="shared" si="9"/>
        <v>0</v>
      </c>
      <c r="W126" s="12">
        <f t="shared" si="10"/>
        <v>0</v>
      </c>
      <c r="X126" s="14" t="e">
        <f t="shared" si="11"/>
        <v>#N/A</v>
      </c>
      <c r="Y126" s="17"/>
      <c r="Z126" s="14" t="e">
        <f t="shared" si="12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4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1402'!B:C,2,0)</f>
        <v>#N/A</v>
      </c>
      <c r="R127" s="9"/>
      <c r="S127" s="12" t="e">
        <f>VLOOKUP(O127, '[1]لیست محصولات 1402'!B:F,5,0)</f>
        <v>#N/A</v>
      </c>
      <c r="T127" s="14" t="e">
        <f>VLOOKUP(O127, '[1]لیست محصولات 1402'!B:G,6,0)</f>
        <v>#N/A</v>
      </c>
      <c r="U127" s="15"/>
      <c r="V127" s="16">
        <f t="shared" si="9"/>
        <v>0</v>
      </c>
      <c r="W127" s="12">
        <f t="shared" si="10"/>
        <v>0</v>
      </c>
      <c r="X127" s="14" t="e">
        <f t="shared" si="11"/>
        <v>#N/A</v>
      </c>
      <c r="Y127" s="17"/>
      <c r="Z127" s="14" t="e">
        <f t="shared" si="12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4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1402'!B:C,2,0)</f>
        <v>#N/A</v>
      </c>
      <c r="R128" s="9"/>
      <c r="S128" s="12" t="e">
        <f>VLOOKUP(O128, '[1]لیست محصولات 1402'!B:F,5,0)</f>
        <v>#N/A</v>
      </c>
      <c r="T128" s="14" t="e">
        <f>VLOOKUP(O128, '[1]لیست محصولات 1402'!B:G,6,0)</f>
        <v>#N/A</v>
      </c>
      <c r="U128" s="15"/>
      <c r="V128" s="16">
        <f t="shared" si="9"/>
        <v>0</v>
      </c>
      <c r="W128" s="12">
        <f t="shared" si="10"/>
        <v>0</v>
      </c>
      <c r="X128" s="14" t="e">
        <f t="shared" si="11"/>
        <v>#N/A</v>
      </c>
      <c r="Y128" s="17"/>
      <c r="Z128" s="14" t="e">
        <f t="shared" si="12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4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1402'!B:C,2,0)</f>
        <v>#N/A</v>
      </c>
      <c r="R129" s="9"/>
      <c r="S129" s="12" t="e">
        <f>VLOOKUP(O129, '[1]لیست محصولات 1402'!B:F,5,0)</f>
        <v>#N/A</v>
      </c>
      <c r="T129" s="14" t="e">
        <f>VLOOKUP(O129, '[1]لیست محصولات 1402'!B:G,6,0)</f>
        <v>#N/A</v>
      </c>
      <c r="U129" s="15"/>
      <c r="V129" s="16">
        <f t="shared" si="9"/>
        <v>0</v>
      </c>
      <c r="W129" s="12">
        <f t="shared" si="10"/>
        <v>0</v>
      </c>
      <c r="X129" s="14" t="e">
        <f t="shared" si="11"/>
        <v>#N/A</v>
      </c>
      <c r="Y129" s="17"/>
      <c r="Z129" s="14" t="e">
        <f t="shared" si="12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4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1402'!B:C,2,0)</f>
        <v>#N/A</v>
      </c>
      <c r="R130" s="9"/>
      <c r="S130" s="12" t="e">
        <f>VLOOKUP(O130, '[1]لیست محصولات 1402'!B:F,5,0)</f>
        <v>#N/A</v>
      </c>
      <c r="T130" s="14" t="e">
        <f>VLOOKUP(O130, '[1]لیست محصولات 1402'!B:G,6,0)</f>
        <v>#N/A</v>
      </c>
      <c r="U130" s="15"/>
      <c r="V130" s="16">
        <f t="shared" ref="V130:V193" si="15">IF(C130, P130, U130 )</f>
        <v>0</v>
      </c>
      <c r="W130" s="12">
        <f t="shared" si="10"/>
        <v>0</v>
      </c>
      <c r="X130" s="14" t="e">
        <f t="shared" si="11"/>
        <v>#N/A</v>
      </c>
      <c r="Y130" s="17"/>
      <c r="Z130" s="14" t="e">
        <f t="shared" si="12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4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1402'!B:C,2,0)</f>
        <v>#N/A</v>
      </c>
      <c r="R131" s="9"/>
      <c r="S131" s="12" t="e">
        <f>VLOOKUP(O131, '[1]لیست محصولات 1402'!B:F,5,0)</f>
        <v>#N/A</v>
      </c>
      <c r="T131" s="14" t="e">
        <f>VLOOKUP(O131, '[1]لیست محصولات 1402'!B:G,6,0)</f>
        <v>#N/A</v>
      </c>
      <c r="U131" s="15"/>
      <c r="V131" s="16">
        <f t="shared" si="15"/>
        <v>0</v>
      </c>
      <c r="W131" s="12">
        <f t="shared" si="10"/>
        <v>0</v>
      </c>
      <c r="X131" s="14" t="e">
        <f t="shared" si="11"/>
        <v>#N/A</v>
      </c>
      <c r="Y131" s="17"/>
      <c r="Z131" s="14" t="e">
        <f t="shared" si="12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4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1402'!B:C,2,0)</f>
        <v>#N/A</v>
      </c>
      <c r="R132" s="9"/>
      <c r="S132" s="12" t="e">
        <f>VLOOKUP(O132, '[1]لیست محصولات 1402'!B:F,5,0)</f>
        <v>#N/A</v>
      </c>
      <c r="T132" s="14" t="e">
        <f>VLOOKUP(O132, '[1]لیست محصولات 1402'!B:G,6,0)</f>
        <v>#N/A</v>
      </c>
      <c r="U132" s="15"/>
      <c r="V132" s="16">
        <f t="shared" si="15"/>
        <v>0</v>
      </c>
      <c r="W132" s="12">
        <f t="shared" si="10"/>
        <v>0</v>
      </c>
      <c r="X132" s="14" t="e">
        <f t="shared" si="11"/>
        <v>#N/A</v>
      </c>
      <c r="Y132" s="17"/>
      <c r="Z132" s="14" t="e">
        <f t="shared" si="12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6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1402'!B:C,2,0)</f>
        <v>#N/A</v>
      </c>
      <c r="R133" s="9"/>
      <c r="S133" s="12" t="e">
        <f>VLOOKUP(O133, '[1]لیست محصولات 1402'!B:F,5,0)</f>
        <v>#N/A</v>
      </c>
      <c r="T133" s="14" t="e">
        <f>VLOOKUP(O133, '[1]لیست محصولات 1402'!B:G,6,0)</f>
        <v>#N/A</v>
      </c>
      <c r="U133" s="15"/>
      <c r="V133" s="16">
        <f t="shared" si="15"/>
        <v>0</v>
      </c>
      <c r="W133" s="12">
        <f t="shared" si="10"/>
        <v>0</v>
      </c>
      <c r="X133" s="14" t="e">
        <f t="shared" si="11"/>
        <v>#N/A</v>
      </c>
      <c r="Y133" s="17"/>
      <c r="Z133" s="14" t="e">
        <f t="shared" si="12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6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1402'!B:C,2,0)</f>
        <v>#N/A</v>
      </c>
      <c r="R134" s="9"/>
      <c r="S134" s="12" t="e">
        <f>VLOOKUP(O134, '[1]لیست محصولات 1402'!B:F,5,0)</f>
        <v>#N/A</v>
      </c>
      <c r="T134" s="14" t="e">
        <f>VLOOKUP(O134, '[1]لیست محصولات 1402'!B:G,6,0)</f>
        <v>#N/A</v>
      </c>
      <c r="U134" s="15"/>
      <c r="V134" s="16">
        <f t="shared" si="15"/>
        <v>0</v>
      </c>
      <c r="W134" s="12">
        <f t="shared" si="10"/>
        <v>0</v>
      </c>
      <c r="X134" s="14" t="e">
        <f t="shared" si="11"/>
        <v>#N/A</v>
      </c>
      <c r="Y134" s="17"/>
      <c r="Z134" s="14" t="e">
        <f t="shared" si="12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6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1402'!B:C,2,0)</f>
        <v>#N/A</v>
      </c>
      <c r="R135" s="9"/>
      <c r="S135" s="12" t="e">
        <f>VLOOKUP(O135, '[1]لیست محصولات 1402'!B:F,5,0)</f>
        <v>#N/A</v>
      </c>
      <c r="T135" s="14" t="e">
        <f>VLOOKUP(O135, '[1]لیست محصولات 1402'!B:G,6,0)</f>
        <v>#N/A</v>
      </c>
      <c r="U135" s="15"/>
      <c r="V135" s="16">
        <f t="shared" si="15"/>
        <v>0</v>
      </c>
      <c r="W135" s="12">
        <f t="shared" si="10"/>
        <v>0</v>
      </c>
      <c r="X135" s="14" t="e">
        <f t="shared" si="11"/>
        <v>#N/A</v>
      </c>
      <c r="Y135" s="17"/>
      <c r="Z135" s="14" t="e">
        <f t="shared" si="12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6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1402'!B:C,2,0)</f>
        <v>#N/A</v>
      </c>
      <c r="R136" s="9"/>
      <c r="S136" s="12" t="e">
        <f>VLOOKUP(O136, '[1]لیست محصولات 1402'!B:F,5,0)</f>
        <v>#N/A</v>
      </c>
      <c r="T136" s="14" t="e">
        <f>VLOOKUP(O136, '[1]لیست محصولات 1402'!B:G,6,0)</f>
        <v>#N/A</v>
      </c>
      <c r="U136" s="15"/>
      <c r="V136" s="16">
        <f t="shared" si="15"/>
        <v>0</v>
      </c>
      <c r="W136" s="12">
        <f t="shared" si="10"/>
        <v>0</v>
      </c>
      <c r="X136" s="14" t="e">
        <f t="shared" si="11"/>
        <v>#N/A</v>
      </c>
      <c r="Y136" s="17"/>
      <c r="Z136" s="14" t="e">
        <f t="shared" si="12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6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1402'!B:C,2,0)</f>
        <v>#N/A</v>
      </c>
      <c r="R137" s="9"/>
      <c r="S137" s="12" t="e">
        <f>VLOOKUP(O137, '[1]لیست محصولات 1402'!B:F,5,0)</f>
        <v>#N/A</v>
      </c>
      <c r="T137" s="14" t="e">
        <f>VLOOKUP(O137, '[1]لیست محصولات 1402'!B:G,6,0)</f>
        <v>#N/A</v>
      </c>
      <c r="U137" s="15"/>
      <c r="V137" s="16">
        <f t="shared" si="15"/>
        <v>0</v>
      </c>
      <c r="W137" s="12">
        <f t="shared" si="10"/>
        <v>0</v>
      </c>
      <c r="X137" s="14" t="e">
        <f t="shared" si="11"/>
        <v>#N/A</v>
      </c>
      <c r="Y137" s="17"/>
      <c r="Z137" s="14" t="e">
        <f t="shared" si="12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6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1402'!B:C,2,0)</f>
        <v>#N/A</v>
      </c>
      <c r="R138" s="9"/>
      <c r="S138" s="12" t="e">
        <f>VLOOKUP(O138, '[1]لیست محصولات 1402'!B:F,5,0)</f>
        <v>#N/A</v>
      </c>
      <c r="T138" s="14" t="e">
        <f>VLOOKUP(O138, '[1]لیست محصولات 1402'!B:G,6,0)</f>
        <v>#N/A</v>
      </c>
      <c r="U138" s="15"/>
      <c r="V138" s="16">
        <f t="shared" si="15"/>
        <v>0</v>
      </c>
      <c r="W138" s="12">
        <f t="shared" si="10"/>
        <v>0</v>
      </c>
      <c r="X138" s="14" t="e">
        <f t="shared" si="11"/>
        <v>#N/A</v>
      </c>
      <c r="Y138" s="17"/>
      <c r="Z138" s="14" t="e">
        <f t="shared" si="12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6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1402'!B:C,2,0)</f>
        <v>#N/A</v>
      </c>
      <c r="R139" s="9"/>
      <c r="S139" s="12" t="e">
        <f>VLOOKUP(O139, '[1]لیست محصولات 1402'!B:F,5,0)</f>
        <v>#N/A</v>
      </c>
      <c r="T139" s="14" t="e">
        <f>VLOOKUP(O139, '[1]لیست محصولات 1402'!B:G,6,0)</f>
        <v>#N/A</v>
      </c>
      <c r="U139" s="15"/>
      <c r="V139" s="16">
        <f t="shared" si="15"/>
        <v>0</v>
      </c>
      <c r="W139" s="12">
        <f t="shared" si="10"/>
        <v>0</v>
      </c>
      <c r="X139" s="14" t="e">
        <f t="shared" si="11"/>
        <v>#N/A</v>
      </c>
      <c r="Y139" s="17"/>
      <c r="Z139" s="14" t="e">
        <f t="shared" si="12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6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1402'!B:C,2,0)</f>
        <v>#N/A</v>
      </c>
      <c r="R140" s="9"/>
      <c r="S140" s="12" t="e">
        <f>VLOOKUP(O140, '[1]لیست محصولات 1402'!B:F,5,0)</f>
        <v>#N/A</v>
      </c>
      <c r="T140" s="14" t="e">
        <f>VLOOKUP(O140, '[1]لیست محصولات 1402'!B:G,6,0)</f>
        <v>#N/A</v>
      </c>
      <c r="U140" s="15"/>
      <c r="V140" s="16">
        <f t="shared" si="15"/>
        <v>0</v>
      </c>
      <c r="W140" s="12">
        <f t="shared" si="10"/>
        <v>0</v>
      </c>
      <c r="X140" s="14" t="e">
        <f t="shared" si="11"/>
        <v>#N/A</v>
      </c>
      <c r="Y140" s="17"/>
      <c r="Z140" s="14" t="e">
        <f t="shared" si="12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6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1402'!B:C,2,0)</f>
        <v>#N/A</v>
      </c>
      <c r="R141" s="9"/>
      <c r="S141" s="12" t="e">
        <f>VLOOKUP(O141, '[1]لیست محصولات 1402'!B:F,5,0)</f>
        <v>#N/A</v>
      </c>
      <c r="T141" s="14" t="e">
        <f>VLOOKUP(O141, '[1]لیست محصولات 1402'!B:G,6,0)</f>
        <v>#N/A</v>
      </c>
      <c r="U141" s="15"/>
      <c r="V141" s="16">
        <f t="shared" si="15"/>
        <v>0</v>
      </c>
      <c r="W141" s="12">
        <f t="shared" si="10"/>
        <v>0</v>
      </c>
      <c r="X141" s="14" t="e">
        <f t="shared" si="11"/>
        <v>#N/A</v>
      </c>
      <c r="Y141" s="17"/>
      <c r="Z141" s="14" t="e">
        <f t="shared" si="12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6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1402'!B:C,2,0)</f>
        <v>#N/A</v>
      </c>
      <c r="R142" s="9"/>
      <c r="S142" s="12" t="e">
        <f>VLOOKUP(O142, '[1]لیست محصولات 1402'!B:F,5,0)</f>
        <v>#N/A</v>
      </c>
      <c r="T142" s="14" t="e">
        <f>VLOOKUP(O142, '[1]لیست محصولات 1402'!B:G,6,0)</f>
        <v>#N/A</v>
      </c>
      <c r="U142" s="15"/>
      <c r="V142" s="16">
        <f t="shared" si="15"/>
        <v>0</v>
      </c>
      <c r="W142" s="12">
        <f t="shared" si="10"/>
        <v>0</v>
      </c>
      <c r="X142" s="14" t="e">
        <f t="shared" si="11"/>
        <v>#N/A</v>
      </c>
      <c r="Y142" s="17"/>
      <c r="Z142" s="14" t="e">
        <f t="shared" si="12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6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1402'!B:C,2,0)</f>
        <v>#N/A</v>
      </c>
      <c r="R143" s="9"/>
      <c r="S143" s="12" t="e">
        <f>VLOOKUP(O143, '[1]لیست محصولات 1402'!B:F,5,0)</f>
        <v>#N/A</v>
      </c>
      <c r="T143" s="14" t="e">
        <f>VLOOKUP(O143, '[1]لیست محصولات 1402'!B:G,6,0)</f>
        <v>#N/A</v>
      </c>
      <c r="U143" s="15"/>
      <c r="V143" s="16">
        <f t="shared" si="15"/>
        <v>0</v>
      </c>
      <c r="W143" s="12">
        <f t="shared" si="10"/>
        <v>0</v>
      </c>
      <c r="X143" s="14" t="e">
        <f t="shared" si="11"/>
        <v>#N/A</v>
      </c>
      <c r="Y143" s="17"/>
      <c r="Z143" s="14" t="e">
        <f t="shared" si="12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6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1402'!B:C,2,0)</f>
        <v>#N/A</v>
      </c>
      <c r="R144" s="9"/>
      <c r="S144" s="12" t="e">
        <f>VLOOKUP(O144, '[1]لیست محصولات 1402'!B:F,5,0)</f>
        <v>#N/A</v>
      </c>
      <c r="T144" s="14" t="e">
        <f>VLOOKUP(O144, '[1]لیست محصولات 1402'!B:G,6,0)</f>
        <v>#N/A</v>
      </c>
      <c r="U144" s="15"/>
      <c r="V144" s="16">
        <f t="shared" si="15"/>
        <v>0</v>
      </c>
      <c r="W144" s="12">
        <f t="shared" si="10"/>
        <v>0</v>
      </c>
      <c r="X144" s="14" t="e">
        <f t="shared" si="11"/>
        <v>#N/A</v>
      </c>
      <c r="Y144" s="17"/>
      <c r="Z144" s="14" t="e">
        <f t="shared" si="12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6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1402'!B:C,2,0)</f>
        <v>#N/A</v>
      </c>
      <c r="R145" s="9"/>
      <c r="S145" s="12" t="e">
        <f>VLOOKUP(O145, '[1]لیست محصولات 1402'!B:F,5,0)</f>
        <v>#N/A</v>
      </c>
      <c r="T145" s="14" t="e">
        <f>VLOOKUP(O145, '[1]لیست محصولات 1402'!B:G,6,0)</f>
        <v>#N/A</v>
      </c>
      <c r="U145" s="15"/>
      <c r="V145" s="16">
        <f t="shared" si="15"/>
        <v>0</v>
      </c>
      <c r="W145" s="12">
        <f t="shared" si="10"/>
        <v>0</v>
      </c>
      <c r="X145" s="14" t="e">
        <f t="shared" si="11"/>
        <v>#N/A</v>
      </c>
      <c r="Y145" s="17"/>
      <c r="Z145" s="14" t="e">
        <f t="shared" si="12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6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1402'!B:C,2,0)</f>
        <v>#N/A</v>
      </c>
      <c r="R146" s="9"/>
      <c r="S146" s="12" t="e">
        <f>VLOOKUP(O146, '[1]لیست محصولات 1402'!B:F,5,0)</f>
        <v>#N/A</v>
      </c>
      <c r="T146" s="14" t="e">
        <f>VLOOKUP(O146, '[1]لیست محصولات 1402'!B:G,6,0)</f>
        <v>#N/A</v>
      </c>
      <c r="U146" s="15"/>
      <c r="V146" s="16">
        <f t="shared" si="15"/>
        <v>0</v>
      </c>
      <c r="W146" s="12">
        <f t="shared" si="10"/>
        <v>0</v>
      </c>
      <c r="X146" s="14" t="e">
        <f t="shared" si="11"/>
        <v>#N/A</v>
      </c>
      <c r="Y146" s="17"/>
      <c r="Z146" s="14" t="e">
        <f t="shared" si="12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6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1402'!B:C,2,0)</f>
        <v>#N/A</v>
      </c>
      <c r="R147" s="9"/>
      <c r="S147" s="12" t="e">
        <f>VLOOKUP(O147, '[1]لیست محصولات 1402'!B:F,5,0)</f>
        <v>#N/A</v>
      </c>
      <c r="T147" s="14" t="e">
        <f>VLOOKUP(O147, '[1]لیست محصولات 1402'!B:G,6,0)</f>
        <v>#N/A</v>
      </c>
      <c r="U147" s="15"/>
      <c r="V147" s="16">
        <f t="shared" si="15"/>
        <v>0</v>
      </c>
      <c r="W147" s="12">
        <f t="shared" si="10"/>
        <v>0</v>
      </c>
      <c r="X147" s="14" t="e">
        <f t="shared" si="11"/>
        <v>#N/A</v>
      </c>
      <c r="Y147" s="17"/>
      <c r="Z147" s="14" t="e">
        <f t="shared" si="12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6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1402'!B:C,2,0)</f>
        <v>#N/A</v>
      </c>
      <c r="R148" s="9"/>
      <c r="S148" s="12" t="e">
        <f>VLOOKUP(O148, '[1]لیست محصولات 1402'!B:F,5,0)</f>
        <v>#N/A</v>
      </c>
      <c r="T148" s="14" t="e">
        <f>VLOOKUP(O148, '[1]لیست محصولات 1402'!B:G,6,0)</f>
        <v>#N/A</v>
      </c>
      <c r="U148" s="15"/>
      <c r="V148" s="16">
        <f t="shared" si="15"/>
        <v>0</v>
      </c>
      <c r="W148" s="12">
        <f t="shared" si="10"/>
        <v>0</v>
      </c>
      <c r="X148" s="14" t="e">
        <f t="shared" si="11"/>
        <v>#N/A</v>
      </c>
      <c r="Y148" s="17"/>
      <c r="Z148" s="14" t="e">
        <f t="shared" si="12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6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1402'!B:C,2,0)</f>
        <v>#N/A</v>
      </c>
      <c r="R149" s="9"/>
      <c r="S149" s="12" t="e">
        <f>VLOOKUP(O149, '[1]لیست محصولات 1402'!B:F,5,0)</f>
        <v>#N/A</v>
      </c>
      <c r="T149" s="14" t="e">
        <f>VLOOKUP(O149, '[1]لیست محصولات 1402'!B:G,6,0)</f>
        <v>#N/A</v>
      </c>
      <c r="U149" s="15"/>
      <c r="V149" s="16">
        <f t="shared" si="15"/>
        <v>0</v>
      </c>
      <c r="W149" s="12">
        <f t="shared" si="10"/>
        <v>0</v>
      </c>
      <c r="X149" s="14" t="e">
        <f t="shared" si="11"/>
        <v>#N/A</v>
      </c>
      <c r="Y149" s="17"/>
      <c r="Z149" s="14" t="e">
        <f t="shared" si="12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6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1402'!B:C,2,0)</f>
        <v>#N/A</v>
      </c>
      <c r="R150" s="9"/>
      <c r="S150" s="12" t="e">
        <f>VLOOKUP(O150, '[1]لیست محصولات 1402'!B:F,5,0)</f>
        <v>#N/A</v>
      </c>
      <c r="T150" s="14" t="e">
        <f>VLOOKUP(O150, '[1]لیست محصولات 1402'!B:G,6,0)</f>
        <v>#N/A</v>
      </c>
      <c r="U150" s="15"/>
      <c r="V150" s="16">
        <f t="shared" si="15"/>
        <v>0</v>
      </c>
      <c r="W150" s="12">
        <f t="shared" si="10"/>
        <v>0</v>
      </c>
      <c r="X150" s="14" t="e">
        <f t="shared" si="11"/>
        <v>#N/A</v>
      </c>
      <c r="Y150" s="17"/>
      <c r="Z150" s="14" t="e">
        <f t="shared" si="12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6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1402'!B:C,2,0)</f>
        <v>#N/A</v>
      </c>
      <c r="R151" s="9"/>
      <c r="S151" s="12" t="e">
        <f>VLOOKUP(O151, '[1]لیست محصولات 1402'!B:F,5,0)</f>
        <v>#N/A</v>
      </c>
      <c r="T151" s="14" t="e">
        <f>VLOOKUP(O151, '[1]لیست محصولات 1402'!B:G,6,0)</f>
        <v>#N/A</v>
      </c>
      <c r="U151" s="15"/>
      <c r="V151" s="16">
        <f t="shared" si="15"/>
        <v>0</v>
      </c>
      <c r="W151" s="12">
        <f t="shared" si="10"/>
        <v>0</v>
      </c>
      <c r="X151" s="14" t="e">
        <f t="shared" si="11"/>
        <v>#N/A</v>
      </c>
      <c r="Y151" s="17"/>
      <c r="Z151" s="14" t="e">
        <f t="shared" si="12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6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1402'!B:C,2,0)</f>
        <v>#N/A</v>
      </c>
      <c r="R152" s="9"/>
      <c r="S152" s="12" t="e">
        <f>VLOOKUP(O152, '[1]لیست محصولات 1402'!B:F,5,0)</f>
        <v>#N/A</v>
      </c>
      <c r="T152" s="14" t="e">
        <f>VLOOKUP(O152, '[1]لیست محصولات 1402'!B:G,6,0)</f>
        <v>#N/A</v>
      </c>
      <c r="U152" s="15"/>
      <c r="V152" s="16">
        <f t="shared" si="15"/>
        <v>0</v>
      </c>
      <c r="W152" s="12">
        <f t="shared" si="10"/>
        <v>0</v>
      </c>
      <c r="X152" s="14" t="e">
        <f t="shared" si="11"/>
        <v>#N/A</v>
      </c>
      <c r="Y152" s="17"/>
      <c r="Z152" s="14" t="e">
        <f t="shared" si="12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6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1402'!B:C,2,0)</f>
        <v>#N/A</v>
      </c>
      <c r="R153" s="9"/>
      <c r="S153" s="12" t="e">
        <f>VLOOKUP(O153, '[1]لیست محصولات 1402'!B:F,5,0)</f>
        <v>#N/A</v>
      </c>
      <c r="T153" s="14" t="e">
        <f>VLOOKUP(O153, '[1]لیست محصولات 1402'!B:G,6,0)</f>
        <v>#N/A</v>
      </c>
      <c r="U153" s="15"/>
      <c r="V153" s="16">
        <f t="shared" si="15"/>
        <v>0</v>
      </c>
      <c r="W153" s="12">
        <f t="shared" si="10"/>
        <v>0</v>
      </c>
      <c r="X153" s="14" t="e">
        <f t="shared" si="11"/>
        <v>#N/A</v>
      </c>
      <c r="Y153" s="17"/>
      <c r="Z153" s="14" t="e">
        <f t="shared" si="12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6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1402'!B:C,2,0)</f>
        <v>#N/A</v>
      </c>
      <c r="R154" s="9"/>
      <c r="S154" s="12" t="e">
        <f>VLOOKUP(O154, '[1]لیست محصولات 1402'!B:F,5,0)</f>
        <v>#N/A</v>
      </c>
      <c r="T154" s="14" t="e">
        <f>VLOOKUP(O154, '[1]لیست محصولات 1402'!B:G,6,0)</f>
        <v>#N/A</v>
      </c>
      <c r="U154" s="15"/>
      <c r="V154" s="16">
        <f t="shared" si="15"/>
        <v>0</v>
      </c>
      <c r="W154" s="12">
        <f t="shared" si="10"/>
        <v>0</v>
      </c>
      <c r="X154" s="14" t="e">
        <f t="shared" si="11"/>
        <v>#N/A</v>
      </c>
      <c r="Y154" s="17"/>
      <c r="Z154" s="14" t="e">
        <f t="shared" si="12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6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1402'!B:C,2,0)</f>
        <v>#N/A</v>
      </c>
      <c r="R155" s="9"/>
      <c r="S155" s="12" t="e">
        <f>VLOOKUP(O155, '[1]لیست محصولات 1402'!B:F,5,0)</f>
        <v>#N/A</v>
      </c>
      <c r="T155" s="14" t="e">
        <f>VLOOKUP(O155, '[1]لیست محصولات 1402'!B:G,6,0)</f>
        <v>#N/A</v>
      </c>
      <c r="U155" s="15"/>
      <c r="V155" s="16">
        <f t="shared" si="15"/>
        <v>0</v>
      </c>
      <c r="W155" s="12">
        <f t="shared" si="10"/>
        <v>0</v>
      </c>
      <c r="X155" s="14" t="e">
        <f t="shared" si="11"/>
        <v>#N/A</v>
      </c>
      <c r="Y155" s="17"/>
      <c r="Z155" s="14" t="e">
        <f t="shared" si="12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6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1402'!B:C,2,0)</f>
        <v>#N/A</v>
      </c>
      <c r="R156" s="9"/>
      <c r="S156" s="12" t="e">
        <f>VLOOKUP(O156, '[1]لیست محصولات 1402'!B:F,5,0)</f>
        <v>#N/A</v>
      </c>
      <c r="T156" s="14" t="e">
        <f>VLOOKUP(O156, '[1]لیست محصولات 1402'!B:G,6,0)</f>
        <v>#N/A</v>
      </c>
      <c r="U156" s="15"/>
      <c r="V156" s="16">
        <f t="shared" si="15"/>
        <v>0</v>
      </c>
      <c r="W156" s="12">
        <f t="shared" si="10"/>
        <v>0</v>
      </c>
      <c r="X156" s="14" t="e">
        <f t="shared" si="11"/>
        <v>#N/A</v>
      </c>
      <c r="Y156" s="17"/>
      <c r="Z156" s="14" t="e">
        <f t="shared" si="12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6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1402'!B:C,2,0)</f>
        <v>#N/A</v>
      </c>
      <c r="R157" s="9"/>
      <c r="S157" s="12" t="e">
        <f>VLOOKUP(O157, '[1]لیست محصولات 1402'!B:F,5,0)</f>
        <v>#N/A</v>
      </c>
      <c r="T157" s="14" t="e">
        <f>VLOOKUP(O157, '[1]لیست محصولات 1402'!B:G,6,0)</f>
        <v>#N/A</v>
      </c>
      <c r="U157" s="15"/>
      <c r="V157" s="16">
        <f t="shared" si="15"/>
        <v>0</v>
      </c>
      <c r="W157" s="12">
        <f t="shared" si="10"/>
        <v>0</v>
      </c>
      <c r="X157" s="14" t="e">
        <f t="shared" si="11"/>
        <v>#N/A</v>
      </c>
      <c r="Y157" s="17"/>
      <c r="Z157" s="14" t="e">
        <f t="shared" si="12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6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1402'!B:C,2,0)</f>
        <v>#N/A</v>
      </c>
      <c r="R158" s="9"/>
      <c r="S158" s="12" t="e">
        <f>VLOOKUP(O158, '[1]لیست محصولات 1402'!B:F,5,0)</f>
        <v>#N/A</v>
      </c>
      <c r="T158" s="14" t="e">
        <f>VLOOKUP(O158, '[1]لیست محصولات 1402'!B:G,6,0)</f>
        <v>#N/A</v>
      </c>
      <c r="U158" s="15"/>
      <c r="V158" s="16">
        <f t="shared" si="15"/>
        <v>0</v>
      </c>
      <c r="W158" s="12">
        <f t="shared" si="10"/>
        <v>0</v>
      </c>
      <c r="X158" s="14" t="e">
        <f t="shared" si="11"/>
        <v>#N/A</v>
      </c>
      <c r="Y158" s="17"/>
      <c r="Z158" s="14" t="e">
        <f t="shared" si="12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6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1402'!B:C,2,0)</f>
        <v>#N/A</v>
      </c>
      <c r="R159" s="9"/>
      <c r="S159" s="12" t="e">
        <f>VLOOKUP(O159, '[1]لیست محصولات 1402'!B:F,5,0)</f>
        <v>#N/A</v>
      </c>
      <c r="T159" s="14" t="e">
        <f>VLOOKUP(O159, '[1]لیست محصولات 1402'!B:G,6,0)</f>
        <v>#N/A</v>
      </c>
      <c r="U159" s="15"/>
      <c r="V159" s="16">
        <f t="shared" si="15"/>
        <v>0</v>
      </c>
      <c r="W159" s="12">
        <f t="shared" si="10"/>
        <v>0</v>
      </c>
      <c r="X159" s="14" t="e">
        <f t="shared" si="11"/>
        <v>#N/A</v>
      </c>
      <c r="Y159" s="17"/>
      <c r="Z159" s="14" t="e">
        <f t="shared" si="12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6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1402'!B:C,2,0)</f>
        <v>#N/A</v>
      </c>
      <c r="R160" s="9"/>
      <c r="S160" s="12" t="e">
        <f>VLOOKUP(O160, '[1]لیست محصولات 1402'!B:F,5,0)</f>
        <v>#N/A</v>
      </c>
      <c r="T160" s="14" t="e">
        <f>VLOOKUP(O160, '[1]لیست محصولات 1402'!B:G,6,0)</f>
        <v>#N/A</v>
      </c>
      <c r="U160" s="15"/>
      <c r="V160" s="16">
        <f t="shared" si="15"/>
        <v>0</v>
      </c>
      <c r="W160" s="12">
        <f t="shared" si="10"/>
        <v>0</v>
      </c>
      <c r="X160" s="14" t="e">
        <f t="shared" si="11"/>
        <v>#N/A</v>
      </c>
      <c r="Y160" s="17"/>
      <c r="Z160" s="14" t="e">
        <f t="shared" si="12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6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1402'!B:C,2,0)</f>
        <v>#N/A</v>
      </c>
      <c r="R161" s="9"/>
      <c r="S161" s="12" t="e">
        <f>VLOOKUP(O161, '[1]لیست محصولات 1402'!B:F,5,0)</f>
        <v>#N/A</v>
      </c>
      <c r="T161" s="14" t="e">
        <f>VLOOKUP(O161, '[1]لیست محصولات 1402'!B:G,6,0)</f>
        <v>#N/A</v>
      </c>
      <c r="U161" s="15"/>
      <c r="V161" s="16">
        <f t="shared" si="15"/>
        <v>0</v>
      </c>
      <c r="W161" s="12">
        <f t="shared" si="10"/>
        <v>0</v>
      </c>
      <c r="X161" s="14" t="e">
        <f t="shared" si="11"/>
        <v>#N/A</v>
      </c>
      <c r="Y161" s="17"/>
      <c r="Z161" s="14" t="e">
        <f t="shared" si="12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6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1402'!B:C,2,0)</f>
        <v>#N/A</v>
      </c>
      <c r="R162" s="9"/>
      <c r="S162" s="12" t="e">
        <f>VLOOKUP(O162, '[1]لیست محصولات 1402'!B:F,5,0)</f>
        <v>#N/A</v>
      </c>
      <c r="T162" s="14" t="e">
        <f>VLOOKUP(O162, '[1]لیست محصولات 1402'!B:G,6,0)</f>
        <v>#N/A</v>
      </c>
      <c r="U162" s="15"/>
      <c r="V162" s="16">
        <f t="shared" si="15"/>
        <v>0</v>
      </c>
      <c r="W162" s="12">
        <f t="shared" si="10"/>
        <v>0</v>
      </c>
      <c r="X162" s="14" t="e">
        <f t="shared" si="11"/>
        <v>#N/A</v>
      </c>
      <c r="Y162" s="17"/>
      <c r="Z162" s="14" t="e">
        <f t="shared" si="12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6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1402'!B:C,2,0)</f>
        <v>#N/A</v>
      </c>
      <c r="R163" s="9"/>
      <c r="S163" s="12" t="e">
        <f>VLOOKUP(O163, '[1]لیست محصولات 1402'!B:F,5,0)</f>
        <v>#N/A</v>
      </c>
      <c r="T163" s="14" t="e">
        <f>VLOOKUP(O163, '[1]لیست محصولات 1402'!B:G,6,0)</f>
        <v>#N/A</v>
      </c>
      <c r="U163" s="15"/>
      <c r="V163" s="16">
        <f t="shared" si="15"/>
        <v>0</v>
      </c>
      <c r="W163" s="12">
        <f t="shared" si="10"/>
        <v>0</v>
      </c>
      <c r="X163" s="14" t="e">
        <f t="shared" si="11"/>
        <v>#N/A</v>
      </c>
      <c r="Y163" s="17"/>
      <c r="Z163" s="14" t="e">
        <f t="shared" si="12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6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1402'!B:C,2,0)</f>
        <v>#N/A</v>
      </c>
      <c r="R164" s="9"/>
      <c r="S164" s="12" t="e">
        <f>VLOOKUP(O164, '[1]لیست محصولات 1402'!B:F,5,0)</f>
        <v>#N/A</v>
      </c>
      <c r="T164" s="14" t="e">
        <f>VLOOKUP(O164, '[1]لیست محصولات 1402'!B:G,6,0)</f>
        <v>#N/A</v>
      </c>
      <c r="U164" s="15"/>
      <c r="V164" s="16">
        <f t="shared" si="15"/>
        <v>0</v>
      </c>
      <c r="W164" s="12">
        <f t="shared" si="10"/>
        <v>0</v>
      </c>
      <c r="X164" s="14" t="e">
        <f t="shared" si="11"/>
        <v>#N/A</v>
      </c>
      <c r="Y164" s="17"/>
      <c r="Z164" s="14" t="e">
        <f t="shared" si="12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6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1402'!B:C,2,0)</f>
        <v>#N/A</v>
      </c>
      <c r="R165" s="9"/>
      <c r="S165" s="12" t="e">
        <f>VLOOKUP(O165, '[1]لیست محصولات 1402'!B:F,5,0)</f>
        <v>#N/A</v>
      </c>
      <c r="T165" s="14" t="e">
        <f>VLOOKUP(O165, '[1]لیست محصولات 1402'!B:G,6,0)</f>
        <v>#N/A</v>
      </c>
      <c r="U165" s="15"/>
      <c r="V165" s="16">
        <f t="shared" si="15"/>
        <v>0</v>
      </c>
      <c r="W165" s="12">
        <f t="shared" si="10"/>
        <v>0</v>
      </c>
      <c r="X165" s="14" t="e">
        <f t="shared" si="11"/>
        <v>#N/A</v>
      </c>
      <c r="Y165" s="17"/>
      <c r="Z165" s="14" t="e">
        <f t="shared" si="12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6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1402'!B:C,2,0)</f>
        <v>#N/A</v>
      </c>
      <c r="R166" s="9"/>
      <c r="S166" s="12" t="e">
        <f>VLOOKUP(O166, '[1]لیست محصولات 1402'!B:F,5,0)</f>
        <v>#N/A</v>
      </c>
      <c r="T166" s="14" t="e">
        <f>VLOOKUP(O166, '[1]لیست محصولات 1402'!B:G,6,0)</f>
        <v>#N/A</v>
      </c>
      <c r="U166" s="15"/>
      <c r="V166" s="16">
        <f t="shared" si="15"/>
        <v>0</v>
      </c>
      <c r="W166" s="12">
        <f t="shared" si="10"/>
        <v>0</v>
      </c>
      <c r="X166" s="14" t="e">
        <f t="shared" si="11"/>
        <v>#N/A</v>
      </c>
      <c r="Y166" s="17"/>
      <c r="Z166" s="14" t="e">
        <f t="shared" si="12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6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1402'!B:C,2,0)</f>
        <v>#N/A</v>
      </c>
      <c r="R167" s="9"/>
      <c r="S167" s="12" t="e">
        <f>VLOOKUP(O167, '[1]لیست محصولات 1402'!B:F,5,0)</f>
        <v>#N/A</v>
      </c>
      <c r="T167" s="14" t="e">
        <f>VLOOKUP(O167, '[1]لیست محصولات 1402'!B:G,6,0)</f>
        <v>#N/A</v>
      </c>
      <c r="U167" s="15"/>
      <c r="V167" s="16">
        <f t="shared" si="15"/>
        <v>0</v>
      </c>
      <c r="W167" s="12">
        <f t="shared" si="10"/>
        <v>0</v>
      </c>
      <c r="X167" s="14" t="e">
        <f t="shared" si="11"/>
        <v>#N/A</v>
      </c>
      <c r="Y167" s="17"/>
      <c r="Z167" s="14" t="e">
        <f t="shared" si="12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6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1402'!B:C,2,0)</f>
        <v>#N/A</v>
      </c>
      <c r="R168" s="9"/>
      <c r="S168" s="12" t="e">
        <f>VLOOKUP(O168, '[1]لیست محصولات 1402'!B:F,5,0)</f>
        <v>#N/A</v>
      </c>
      <c r="T168" s="14" t="e">
        <f>VLOOKUP(O168, '[1]لیست محصولات 1402'!B:G,6,0)</f>
        <v>#N/A</v>
      </c>
      <c r="U168" s="15"/>
      <c r="V168" s="16">
        <f t="shared" si="15"/>
        <v>0</v>
      </c>
      <c r="W168" s="12">
        <f t="shared" si="10"/>
        <v>0</v>
      </c>
      <c r="X168" s="14" t="e">
        <f t="shared" si="11"/>
        <v>#N/A</v>
      </c>
      <c r="Y168" s="17"/>
      <c r="Z168" s="14" t="e">
        <f t="shared" si="12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6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1402'!B:C,2,0)</f>
        <v>#N/A</v>
      </c>
      <c r="R169" s="9"/>
      <c r="S169" s="12" t="e">
        <f>VLOOKUP(O169, '[1]لیست محصولات 1402'!B:F,5,0)</f>
        <v>#N/A</v>
      </c>
      <c r="T169" s="14" t="e">
        <f>VLOOKUP(O169, '[1]لیست محصولات 1402'!B:G,6,0)</f>
        <v>#N/A</v>
      </c>
      <c r="U169" s="15"/>
      <c r="V169" s="16">
        <f t="shared" si="15"/>
        <v>0</v>
      </c>
      <c r="W169" s="12">
        <f t="shared" si="10"/>
        <v>0</v>
      </c>
      <c r="X169" s="14" t="e">
        <f t="shared" si="11"/>
        <v>#N/A</v>
      </c>
      <c r="Y169" s="17"/>
      <c r="Z169" s="14" t="e">
        <f t="shared" si="12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6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1402'!B:C,2,0)</f>
        <v>#N/A</v>
      </c>
      <c r="R170" s="9"/>
      <c r="S170" s="12" t="e">
        <f>VLOOKUP(O170, '[1]لیست محصولات 1402'!B:F,5,0)</f>
        <v>#N/A</v>
      </c>
      <c r="T170" s="14" t="e">
        <f>VLOOKUP(O170, '[1]لیست محصولات 1402'!B:G,6,0)</f>
        <v>#N/A</v>
      </c>
      <c r="U170" s="15"/>
      <c r="V170" s="16">
        <f t="shared" si="15"/>
        <v>0</v>
      </c>
      <c r="W170" s="12">
        <f t="shared" si="10"/>
        <v>0</v>
      </c>
      <c r="X170" s="14" t="e">
        <f t="shared" si="11"/>
        <v>#N/A</v>
      </c>
      <c r="Y170" s="17"/>
      <c r="Z170" s="14" t="e">
        <f t="shared" si="12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6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1402'!B:C,2,0)</f>
        <v>#N/A</v>
      </c>
      <c r="R171" s="9"/>
      <c r="S171" s="12" t="e">
        <f>VLOOKUP(O171, '[1]لیست محصولات 1402'!B:F,5,0)</f>
        <v>#N/A</v>
      </c>
      <c r="T171" s="14" t="e">
        <f>VLOOKUP(O171, '[1]لیست محصولات 1402'!B:G,6,0)</f>
        <v>#N/A</v>
      </c>
      <c r="U171" s="15"/>
      <c r="V171" s="16">
        <f t="shared" si="15"/>
        <v>0</v>
      </c>
      <c r="W171" s="12">
        <f t="shared" si="10"/>
        <v>0</v>
      </c>
      <c r="X171" s="14" t="e">
        <f t="shared" si="11"/>
        <v>#N/A</v>
      </c>
      <c r="Y171" s="17"/>
      <c r="Z171" s="14" t="e">
        <f t="shared" si="12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6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1402'!B:C,2,0)</f>
        <v>#N/A</v>
      </c>
      <c r="R172" s="9"/>
      <c r="S172" s="12" t="e">
        <f>VLOOKUP(O172, '[1]لیست محصولات 1402'!B:F,5,0)</f>
        <v>#N/A</v>
      </c>
      <c r="T172" s="14" t="e">
        <f>VLOOKUP(O172, '[1]لیست محصولات 1402'!B:G,6,0)</f>
        <v>#N/A</v>
      </c>
      <c r="U172" s="15"/>
      <c r="V172" s="16">
        <f t="shared" si="15"/>
        <v>0</v>
      </c>
      <c r="W172" s="12">
        <f t="shared" si="10"/>
        <v>0</v>
      </c>
      <c r="X172" s="14" t="e">
        <f t="shared" si="11"/>
        <v>#N/A</v>
      </c>
      <c r="Y172" s="17"/>
      <c r="Z172" s="14" t="e">
        <f t="shared" si="12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6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1402'!B:C,2,0)</f>
        <v>#N/A</v>
      </c>
      <c r="R173" s="9"/>
      <c r="S173" s="12" t="e">
        <f>VLOOKUP(O173, '[1]لیست محصولات 1402'!B:F,5,0)</f>
        <v>#N/A</v>
      </c>
      <c r="T173" s="14" t="e">
        <f>VLOOKUP(O173, '[1]لیست محصولات 1402'!B:G,6,0)</f>
        <v>#N/A</v>
      </c>
      <c r="U173" s="15"/>
      <c r="V173" s="16">
        <f t="shared" si="15"/>
        <v>0</v>
      </c>
      <c r="W173" s="12">
        <f t="shared" si="10"/>
        <v>0</v>
      </c>
      <c r="X173" s="14" t="e">
        <f t="shared" si="11"/>
        <v>#N/A</v>
      </c>
      <c r="Y173" s="17"/>
      <c r="Z173" s="14" t="e">
        <f t="shared" si="12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6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1402'!B:C,2,0)</f>
        <v>#N/A</v>
      </c>
      <c r="R174" s="9"/>
      <c r="S174" s="12" t="e">
        <f>VLOOKUP(O174, '[1]لیست محصولات 1402'!B:F,5,0)</f>
        <v>#N/A</v>
      </c>
      <c r="T174" s="14" t="e">
        <f>VLOOKUP(O174, '[1]لیست محصولات 1402'!B:G,6,0)</f>
        <v>#N/A</v>
      </c>
      <c r="U174" s="15"/>
      <c r="V174" s="16">
        <f t="shared" si="15"/>
        <v>0</v>
      </c>
      <c r="W174" s="12">
        <f t="shared" si="10"/>
        <v>0</v>
      </c>
      <c r="X174" s="14" t="e">
        <f t="shared" si="11"/>
        <v>#N/A</v>
      </c>
      <c r="Y174" s="17"/>
      <c r="Z174" s="14" t="e">
        <f t="shared" si="12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6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1402'!B:C,2,0)</f>
        <v>#N/A</v>
      </c>
      <c r="R175" s="9"/>
      <c r="S175" s="12" t="e">
        <f>VLOOKUP(O175, '[1]لیست محصولات 1402'!B:F,5,0)</f>
        <v>#N/A</v>
      </c>
      <c r="T175" s="14" t="e">
        <f>VLOOKUP(O175, '[1]لیست محصولات 1402'!B:G,6,0)</f>
        <v>#N/A</v>
      </c>
      <c r="U175" s="15"/>
      <c r="V175" s="16">
        <f t="shared" si="15"/>
        <v>0</v>
      </c>
      <c r="W175" s="12">
        <f t="shared" si="10"/>
        <v>0</v>
      </c>
      <c r="X175" s="14" t="e">
        <f t="shared" si="11"/>
        <v>#N/A</v>
      </c>
      <c r="Y175" s="17"/>
      <c r="Z175" s="14" t="e">
        <f t="shared" si="12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6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1402'!B:C,2,0)</f>
        <v>#N/A</v>
      </c>
      <c r="R176" s="9"/>
      <c r="S176" s="12" t="e">
        <f>VLOOKUP(O176, '[1]لیست محصولات 1402'!B:F,5,0)</f>
        <v>#N/A</v>
      </c>
      <c r="T176" s="14" t="e">
        <f>VLOOKUP(O176, '[1]لیست محصولات 1402'!B:G,6,0)</f>
        <v>#N/A</v>
      </c>
      <c r="U176" s="15"/>
      <c r="V176" s="16">
        <f t="shared" si="15"/>
        <v>0</v>
      </c>
      <c r="W176" s="12">
        <f t="shared" si="10"/>
        <v>0</v>
      </c>
      <c r="X176" s="14" t="e">
        <f t="shared" si="11"/>
        <v>#N/A</v>
      </c>
      <c r="Y176" s="17"/>
      <c r="Z176" s="14" t="e">
        <f t="shared" si="12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6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1402'!B:C,2,0)</f>
        <v>#N/A</v>
      </c>
      <c r="R177" s="9"/>
      <c r="S177" s="12" t="e">
        <f>VLOOKUP(O177, '[1]لیست محصولات 1402'!B:F,5,0)</f>
        <v>#N/A</v>
      </c>
      <c r="T177" s="14" t="e">
        <f>VLOOKUP(O177, '[1]لیست محصولات 1402'!B:G,6,0)</f>
        <v>#N/A</v>
      </c>
      <c r="U177" s="15"/>
      <c r="V177" s="16">
        <f t="shared" si="15"/>
        <v>0</v>
      </c>
      <c r="W177" s="12">
        <f t="shared" si="10"/>
        <v>0</v>
      </c>
      <c r="X177" s="14" t="e">
        <f t="shared" si="11"/>
        <v>#N/A</v>
      </c>
      <c r="Y177" s="17"/>
      <c r="Z177" s="14" t="e">
        <f t="shared" si="12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6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1402'!B:C,2,0)</f>
        <v>#N/A</v>
      </c>
      <c r="R178" s="9"/>
      <c r="S178" s="12" t="e">
        <f>VLOOKUP(O178, '[1]لیست محصولات 1402'!B:F,5,0)</f>
        <v>#N/A</v>
      </c>
      <c r="T178" s="14" t="e">
        <f>VLOOKUP(O178, '[1]لیست محصولات 1402'!B:G,6,0)</f>
        <v>#N/A</v>
      </c>
      <c r="U178" s="15"/>
      <c r="V178" s="16">
        <f t="shared" si="15"/>
        <v>0</v>
      </c>
      <c r="W178" s="12">
        <f t="shared" si="10"/>
        <v>0</v>
      </c>
      <c r="X178" s="14" t="e">
        <f t="shared" si="11"/>
        <v>#N/A</v>
      </c>
      <c r="Y178" s="17"/>
      <c r="Z178" s="14" t="e">
        <f t="shared" si="12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6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1402'!B:C,2,0)</f>
        <v>#N/A</v>
      </c>
      <c r="R179" s="9"/>
      <c r="S179" s="12" t="e">
        <f>VLOOKUP(O179, '[1]لیست محصولات 1402'!B:F,5,0)</f>
        <v>#N/A</v>
      </c>
      <c r="T179" s="14" t="e">
        <f>VLOOKUP(O179, '[1]لیست محصولات 1402'!B:G,6,0)</f>
        <v>#N/A</v>
      </c>
      <c r="U179" s="15"/>
      <c r="V179" s="16">
        <f t="shared" si="15"/>
        <v>0</v>
      </c>
      <c r="W179" s="12">
        <f t="shared" si="10"/>
        <v>0</v>
      </c>
      <c r="X179" s="14" t="e">
        <f t="shared" si="11"/>
        <v>#N/A</v>
      </c>
      <c r="Y179" s="17"/>
      <c r="Z179" s="14" t="e">
        <f t="shared" si="12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6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1402'!B:C,2,0)</f>
        <v>#N/A</v>
      </c>
      <c r="R180" s="9"/>
      <c r="S180" s="12" t="e">
        <f>VLOOKUP(O180, '[1]لیست محصولات 1402'!B:F,5,0)</f>
        <v>#N/A</v>
      </c>
      <c r="T180" s="14" t="e">
        <f>VLOOKUP(O180, '[1]لیست محصولات 1402'!B:G,6,0)</f>
        <v>#N/A</v>
      </c>
      <c r="U180" s="15"/>
      <c r="V180" s="16">
        <f t="shared" si="15"/>
        <v>0</v>
      </c>
      <c r="W180" s="12">
        <f t="shared" si="10"/>
        <v>0</v>
      </c>
      <c r="X180" s="14" t="e">
        <f t="shared" si="11"/>
        <v>#N/A</v>
      </c>
      <c r="Y180" s="17"/>
      <c r="Z180" s="14" t="e">
        <f t="shared" si="12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6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1402'!B:C,2,0)</f>
        <v>#N/A</v>
      </c>
      <c r="R181" s="9"/>
      <c r="S181" s="12" t="e">
        <f>VLOOKUP(O181, '[1]لیست محصولات 1402'!B:F,5,0)</f>
        <v>#N/A</v>
      </c>
      <c r="T181" s="14" t="e">
        <f>VLOOKUP(O181, '[1]لیست محصولات 1402'!B:G,6,0)</f>
        <v>#N/A</v>
      </c>
      <c r="U181" s="15"/>
      <c r="V181" s="16">
        <f t="shared" si="15"/>
        <v>0</v>
      </c>
      <c r="W181" s="12">
        <f t="shared" si="10"/>
        <v>0</v>
      </c>
      <c r="X181" s="14" t="e">
        <f t="shared" si="11"/>
        <v>#N/A</v>
      </c>
      <c r="Y181" s="17"/>
      <c r="Z181" s="14" t="e">
        <f t="shared" si="12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6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1402'!B:C,2,0)</f>
        <v>#N/A</v>
      </c>
      <c r="R182" s="9"/>
      <c r="S182" s="12" t="e">
        <f>VLOOKUP(O182, '[1]لیست محصولات 1402'!B:F,5,0)</f>
        <v>#N/A</v>
      </c>
      <c r="T182" s="14" t="e">
        <f>VLOOKUP(O182, '[1]لیست محصولات 1402'!B:G,6,0)</f>
        <v>#N/A</v>
      </c>
      <c r="U182" s="15"/>
      <c r="V182" s="16">
        <f t="shared" si="15"/>
        <v>0</v>
      </c>
      <c r="W182" s="12">
        <f t="shared" si="10"/>
        <v>0</v>
      </c>
      <c r="X182" s="14" t="e">
        <f t="shared" si="11"/>
        <v>#N/A</v>
      </c>
      <c r="Y182" s="17"/>
      <c r="Z182" s="14" t="e">
        <f t="shared" si="12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6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1402'!B:C,2,0)</f>
        <v>#N/A</v>
      </c>
      <c r="R183" s="9"/>
      <c r="S183" s="12" t="e">
        <f>VLOOKUP(O183, '[1]لیست محصولات 1402'!B:F,5,0)</f>
        <v>#N/A</v>
      </c>
      <c r="T183" s="14" t="e">
        <f>VLOOKUP(O183, '[1]لیست محصولات 1402'!B:G,6,0)</f>
        <v>#N/A</v>
      </c>
      <c r="U183" s="15"/>
      <c r="V183" s="16">
        <f t="shared" si="15"/>
        <v>0</v>
      </c>
      <c r="W183" s="12">
        <f t="shared" si="10"/>
        <v>0</v>
      </c>
      <c r="X183" s="14" t="e">
        <f t="shared" si="11"/>
        <v>#N/A</v>
      </c>
      <c r="Y183" s="17"/>
      <c r="Z183" s="14" t="e">
        <f t="shared" si="12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6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1402'!B:C,2,0)</f>
        <v>#N/A</v>
      </c>
      <c r="R184" s="9"/>
      <c r="S184" s="12" t="e">
        <f>VLOOKUP(O184, '[1]لیست محصولات 1402'!B:F,5,0)</f>
        <v>#N/A</v>
      </c>
      <c r="T184" s="14" t="e">
        <f>VLOOKUP(O184, '[1]لیست محصولات 1402'!B:G,6,0)</f>
        <v>#N/A</v>
      </c>
      <c r="U184" s="15"/>
      <c r="V184" s="16">
        <f t="shared" si="15"/>
        <v>0</v>
      </c>
      <c r="W184" s="12">
        <f t="shared" si="10"/>
        <v>0</v>
      </c>
      <c r="X184" s="14" t="e">
        <f t="shared" si="11"/>
        <v>#N/A</v>
      </c>
      <c r="Y184" s="17"/>
      <c r="Z184" s="14" t="e">
        <f t="shared" si="12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6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1402'!B:C,2,0)</f>
        <v>#N/A</v>
      </c>
      <c r="R185" s="9"/>
      <c r="S185" s="12" t="e">
        <f>VLOOKUP(O185, '[1]لیست محصولات 1402'!B:F,5,0)</f>
        <v>#N/A</v>
      </c>
      <c r="T185" s="14" t="e">
        <f>VLOOKUP(O185, '[1]لیست محصولات 1402'!B:G,6,0)</f>
        <v>#N/A</v>
      </c>
      <c r="U185" s="15"/>
      <c r="V185" s="16">
        <f t="shared" si="15"/>
        <v>0</v>
      </c>
      <c r="W185" s="12">
        <f t="shared" si="10"/>
        <v>0</v>
      </c>
      <c r="X185" s="14" t="e">
        <f t="shared" si="11"/>
        <v>#N/A</v>
      </c>
      <c r="Y185" s="17"/>
      <c r="Z185" s="14" t="e">
        <f t="shared" si="12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6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1402'!B:C,2,0)</f>
        <v>#N/A</v>
      </c>
      <c r="R186" s="9"/>
      <c r="S186" s="12" t="e">
        <f>VLOOKUP(O186, '[1]لیست محصولات 1402'!B:F,5,0)</f>
        <v>#N/A</v>
      </c>
      <c r="T186" s="14" t="e">
        <f>VLOOKUP(O186, '[1]لیست محصولات 1402'!B:G,6,0)</f>
        <v>#N/A</v>
      </c>
      <c r="U186" s="15"/>
      <c r="V186" s="16">
        <f t="shared" si="15"/>
        <v>0</v>
      </c>
      <c r="W186" s="12">
        <f t="shared" si="10"/>
        <v>0</v>
      </c>
      <c r="X186" s="14" t="e">
        <f t="shared" si="11"/>
        <v>#N/A</v>
      </c>
      <c r="Y186" s="17"/>
      <c r="Z186" s="14" t="e">
        <f t="shared" si="12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6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1402'!B:C,2,0)</f>
        <v>#N/A</v>
      </c>
      <c r="R187" s="9"/>
      <c r="S187" s="12" t="e">
        <f>VLOOKUP(O187, '[1]لیست محصولات 1402'!B:F,5,0)</f>
        <v>#N/A</v>
      </c>
      <c r="T187" s="14" t="e">
        <f>VLOOKUP(O187, '[1]لیست محصولات 1402'!B:G,6,0)</f>
        <v>#N/A</v>
      </c>
      <c r="U187" s="15"/>
      <c r="V187" s="16">
        <f t="shared" si="15"/>
        <v>0</v>
      </c>
      <c r="W187" s="12">
        <f t="shared" si="10"/>
        <v>0</v>
      </c>
      <c r="X187" s="14" t="e">
        <f t="shared" si="11"/>
        <v>#N/A</v>
      </c>
      <c r="Y187" s="17"/>
      <c r="Z187" s="14" t="e">
        <f t="shared" si="12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6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1402'!B:C,2,0)</f>
        <v>#N/A</v>
      </c>
      <c r="R188" s="9"/>
      <c r="S188" s="12" t="e">
        <f>VLOOKUP(O188, '[1]لیست محصولات 1402'!B:F,5,0)</f>
        <v>#N/A</v>
      </c>
      <c r="T188" s="14" t="e">
        <f>VLOOKUP(O188, '[1]لیست محصولات 1402'!B:G,6,0)</f>
        <v>#N/A</v>
      </c>
      <c r="U188" s="15"/>
      <c r="V188" s="16">
        <f t="shared" si="15"/>
        <v>0</v>
      </c>
      <c r="W188" s="12">
        <f t="shared" si="10"/>
        <v>0</v>
      </c>
      <c r="X188" s="14" t="e">
        <f t="shared" si="11"/>
        <v>#N/A</v>
      </c>
      <c r="Y188" s="17"/>
      <c r="Z188" s="14" t="e">
        <f t="shared" si="12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6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1402'!B:C,2,0)</f>
        <v>#N/A</v>
      </c>
      <c r="R189" s="9"/>
      <c r="S189" s="12" t="e">
        <f>VLOOKUP(O189, '[1]لیست محصولات 1402'!B:F,5,0)</f>
        <v>#N/A</v>
      </c>
      <c r="T189" s="14" t="e">
        <f>VLOOKUP(O189, '[1]لیست محصولات 1402'!B:G,6,0)</f>
        <v>#N/A</v>
      </c>
      <c r="U189" s="15"/>
      <c r="V189" s="16">
        <f t="shared" si="15"/>
        <v>0</v>
      </c>
      <c r="W189" s="12">
        <f t="shared" si="10"/>
        <v>0</v>
      </c>
      <c r="X189" s="14" t="e">
        <f t="shared" si="11"/>
        <v>#N/A</v>
      </c>
      <c r="Y189" s="17"/>
      <c r="Z189" s="14" t="e">
        <f t="shared" si="12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6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1402'!B:C,2,0)</f>
        <v>#N/A</v>
      </c>
      <c r="R190" s="9"/>
      <c r="S190" s="12" t="e">
        <f>VLOOKUP(O190, '[1]لیست محصولات 1402'!B:F,5,0)</f>
        <v>#N/A</v>
      </c>
      <c r="T190" s="14" t="e">
        <f>VLOOKUP(O190, '[1]لیست محصولات 1402'!B:G,6,0)</f>
        <v>#N/A</v>
      </c>
      <c r="U190" s="15"/>
      <c r="V190" s="16">
        <f t="shared" si="15"/>
        <v>0</v>
      </c>
      <c r="W190" s="12">
        <f t="shared" si="10"/>
        <v>0</v>
      </c>
      <c r="X190" s="14" t="e">
        <f t="shared" si="11"/>
        <v>#N/A</v>
      </c>
      <c r="Y190" s="17"/>
      <c r="Z190" s="14" t="e">
        <f t="shared" si="12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6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1402'!B:C,2,0)</f>
        <v>#N/A</v>
      </c>
      <c r="R191" s="9"/>
      <c r="S191" s="12" t="e">
        <f>VLOOKUP(O191, '[1]لیست محصولات 1402'!B:F,5,0)</f>
        <v>#N/A</v>
      </c>
      <c r="T191" s="14" t="e">
        <f>VLOOKUP(O191, '[1]لیست محصولات 1402'!B:G,6,0)</f>
        <v>#N/A</v>
      </c>
      <c r="U191" s="15"/>
      <c r="V191" s="16">
        <f t="shared" si="15"/>
        <v>0</v>
      </c>
      <c r="W191" s="12">
        <f t="shared" si="10"/>
        <v>0</v>
      </c>
      <c r="X191" s="14" t="e">
        <f t="shared" si="11"/>
        <v>#N/A</v>
      </c>
      <c r="Y191" s="17"/>
      <c r="Z191" s="14" t="e">
        <f t="shared" si="12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6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1402'!B:C,2,0)</f>
        <v>#N/A</v>
      </c>
      <c r="R192" s="9"/>
      <c r="S192" s="12" t="e">
        <f>VLOOKUP(O192, '[1]لیست محصولات 1402'!B:F,5,0)</f>
        <v>#N/A</v>
      </c>
      <c r="T192" s="14" t="e">
        <f>VLOOKUP(O192, '[1]لیست محصولات 1402'!B:G,6,0)</f>
        <v>#N/A</v>
      </c>
      <c r="U192" s="15"/>
      <c r="V192" s="16">
        <f t="shared" si="15"/>
        <v>0</v>
      </c>
      <c r="W192" s="12">
        <f t="shared" si="10"/>
        <v>0</v>
      </c>
      <c r="X192" s="14" t="e">
        <f t="shared" si="11"/>
        <v>#N/A</v>
      </c>
      <c r="Y192" s="17"/>
      <c r="Z192" s="14" t="e">
        <f t="shared" si="12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6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1402'!B:C,2,0)</f>
        <v>#N/A</v>
      </c>
      <c r="R193" s="9"/>
      <c r="S193" s="12" t="e">
        <f>VLOOKUP(O193, '[1]لیست محصولات 1402'!B:F,5,0)</f>
        <v>#N/A</v>
      </c>
      <c r="T193" s="14" t="e">
        <f>VLOOKUP(O193, '[1]لیست محصولات 1402'!B:G,6,0)</f>
        <v>#N/A</v>
      </c>
      <c r="U193" s="15"/>
      <c r="V193" s="16">
        <f t="shared" si="15"/>
        <v>0</v>
      </c>
      <c r="W193" s="12">
        <f t="shared" si="10"/>
        <v>0</v>
      </c>
      <c r="X193" s="14" t="e">
        <f t="shared" si="11"/>
        <v>#N/A</v>
      </c>
      <c r="Y193" s="17"/>
      <c r="Z193" s="14" t="e">
        <f t="shared" si="12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6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1402'!B:C,2,0)</f>
        <v>#N/A</v>
      </c>
      <c r="R194" s="9"/>
      <c r="S194" s="12" t="e">
        <f>VLOOKUP(O194, '[1]لیست محصولات 1402'!B:F,5,0)</f>
        <v>#N/A</v>
      </c>
      <c r="T194" s="14" t="e">
        <f>VLOOKUP(O194, '[1]لیست محصولات 1402'!B:G,6,0)</f>
        <v>#N/A</v>
      </c>
      <c r="U194" s="15"/>
      <c r="V194" s="16">
        <f t="shared" ref="V194:V200" si="17">IF(C194, P194, U194 )</f>
        <v>0</v>
      </c>
      <c r="W194" s="12">
        <f t="shared" si="10"/>
        <v>0</v>
      </c>
      <c r="X194" s="14" t="e">
        <f t="shared" si="11"/>
        <v>#N/A</v>
      </c>
      <c r="Y194" s="17"/>
      <c r="Z194" s="14" t="e">
        <f t="shared" si="12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6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1402'!B:C,2,0)</f>
        <v>#N/A</v>
      </c>
      <c r="R195" s="9"/>
      <c r="S195" s="12" t="e">
        <f>VLOOKUP(O195, '[1]لیست محصولات 1402'!B:F,5,0)</f>
        <v>#N/A</v>
      </c>
      <c r="T195" s="14" t="e">
        <f>VLOOKUP(O195, '[1]لیست محصولات 1402'!B:G,6,0)</f>
        <v>#N/A</v>
      </c>
      <c r="U195" s="15"/>
      <c r="V195" s="16">
        <f t="shared" si="17"/>
        <v>0</v>
      </c>
      <c r="W195" s="12">
        <f t="shared" si="10"/>
        <v>0</v>
      </c>
      <c r="X195" s="14" t="e">
        <f t="shared" si="11"/>
        <v>#N/A</v>
      </c>
      <c r="Y195" s="17"/>
      <c r="Z195" s="14" t="e">
        <f t="shared" si="12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6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1402'!B:C,2,0)</f>
        <v>#N/A</v>
      </c>
      <c r="R196" s="9"/>
      <c r="S196" s="12" t="e">
        <f>VLOOKUP(O196, '[1]لیست محصولات 1402'!B:F,5,0)</f>
        <v>#N/A</v>
      </c>
      <c r="T196" s="14" t="e">
        <f>VLOOKUP(O196, '[1]لیست محصولات 1402'!B:G,6,0)</f>
        <v>#N/A</v>
      </c>
      <c r="U196" s="15"/>
      <c r="V196" s="16">
        <f t="shared" si="17"/>
        <v>0</v>
      </c>
      <c r="W196" s="12">
        <f t="shared" si="10"/>
        <v>0</v>
      </c>
      <c r="X196" s="14" t="e">
        <f t="shared" si="11"/>
        <v>#N/A</v>
      </c>
      <c r="Y196" s="17"/>
      <c r="Z196" s="14" t="e">
        <f t="shared" si="12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8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1402'!B:C,2,0)</f>
        <v>#N/A</v>
      </c>
      <c r="R197" s="9"/>
      <c r="S197" s="12" t="e">
        <f>VLOOKUP(O197, '[1]لیست محصولات 1402'!B:F,5,0)</f>
        <v>#N/A</v>
      </c>
      <c r="T197" s="14" t="e">
        <f>VLOOKUP(O197, '[1]لیست محصولات 1402'!B:G,6,0)</f>
        <v>#N/A</v>
      </c>
      <c r="U197" s="15"/>
      <c r="V197" s="16">
        <f t="shared" si="17"/>
        <v>0</v>
      </c>
      <c r="W197" s="12">
        <f t="shared" si="10"/>
        <v>0</v>
      </c>
      <c r="X197" s="14" t="e">
        <f t="shared" si="11"/>
        <v>#N/A</v>
      </c>
      <c r="Y197" s="17"/>
      <c r="Z197" s="14" t="e">
        <f t="shared" si="12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8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1402'!B:C,2,0)</f>
        <v>#N/A</v>
      </c>
      <c r="R198" s="9"/>
      <c r="S198" s="12" t="e">
        <f>VLOOKUP(O198, '[1]لیست محصولات 1402'!B:F,5,0)</f>
        <v>#N/A</v>
      </c>
      <c r="T198" s="14" t="e">
        <f>VLOOKUP(O198, '[1]لیست محصولات 1402'!B:G,6,0)</f>
        <v>#N/A</v>
      </c>
      <c r="U198" s="15"/>
      <c r="V198" s="16">
        <f t="shared" si="17"/>
        <v>0</v>
      </c>
      <c r="W198" s="12">
        <f t="shared" si="10"/>
        <v>0</v>
      </c>
      <c r="X198" s="14" t="e">
        <f t="shared" si="11"/>
        <v>#N/A</v>
      </c>
      <c r="Y198" s="17"/>
      <c r="Z198" s="14" t="e">
        <f t="shared" si="12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8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1402'!B:C,2,0)</f>
        <v>#N/A</v>
      </c>
      <c r="R199" s="9"/>
      <c r="S199" s="12" t="e">
        <f>VLOOKUP(O199, '[1]لیست محصولات 1402'!B:F,5,0)</f>
        <v>#N/A</v>
      </c>
      <c r="T199" s="14" t="e">
        <f>VLOOKUP(O199, '[1]لیست محصولات 1402'!B:G,6,0)</f>
        <v>#N/A</v>
      </c>
      <c r="U199" s="15"/>
      <c r="V199" s="16">
        <f t="shared" si="17"/>
        <v>0</v>
      </c>
      <c r="W199" s="12">
        <f t="shared" si="10"/>
        <v>0</v>
      </c>
      <c r="X199" s="14" t="e">
        <f t="shared" si="11"/>
        <v>#N/A</v>
      </c>
      <c r="Y199" s="17"/>
      <c r="Z199" s="14" t="e">
        <f t="shared" si="12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8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1402'!B:C,2,0)</f>
        <v>#N/A</v>
      </c>
      <c r="R200" s="9"/>
      <c r="S200" s="12" t="e">
        <f>VLOOKUP(O200, '[1]لیست محصولات 1402'!B:F,5,0)</f>
        <v>#N/A</v>
      </c>
      <c r="T200" s="14" t="e">
        <f>VLOOKUP(O200, '[1]لیست محصولات 1402'!B:G,6,0)</f>
        <v>#N/A</v>
      </c>
      <c r="U200" s="15"/>
      <c r="V200" s="16">
        <f t="shared" si="17"/>
        <v>0</v>
      </c>
      <c r="W200" s="12">
        <f t="shared" si="10"/>
        <v>0</v>
      </c>
      <c r="X200" s="14" t="e">
        <f t="shared" si="11"/>
        <v>#N/A</v>
      </c>
      <c r="Y200" s="17"/>
      <c r="Z200" s="14" t="e">
        <f t="shared" si="12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8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9">SUMIF(O:O,AA203,P:P)</f>
        <v>0</v>
      </c>
      <c r="AI203" s="42">
        <f t="shared" ref="AI203:AI266" si="20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9"/>
        <v>0</v>
      </c>
      <c r="AI204" s="42">
        <f t="shared" si="20"/>
        <v>0</v>
      </c>
      <c r="AJ204" s="43">
        <f t="shared" ref="AJ204:AJ222" si="21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2">AL204*AG204/1000</f>
        <v>0</v>
      </c>
      <c r="AO204" s="45"/>
      <c r="AP204" s="44" t="str">
        <f t="shared" ref="AP204:AP267" si="23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9"/>
        <v>0</v>
      </c>
      <c r="AI205" s="42">
        <f t="shared" si="20"/>
        <v>0</v>
      </c>
      <c r="AJ205" s="43">
        <f t="shared" si="21"/>
        <v>0</v>
      </c>
      <c r="AK205" s="44">
        <f>AH205*AG205/1000</f>
        <v>0</v>
      </c>
      <c r="AL205" s="45"/>
      <c r="AM205" s="45"/>
      <c r="AN205" s="44">
        <f t="shared" si="22"/>
        <v>0</v>
      </c>
      <c r="AO205" s="44"/>
      <c r="AP205" s="44" t="str">
        <f t="shared" si="23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9"/>
        <v>0</v>
      </c>
      <c r="AI206" s="42">
        <f t="shared" si="20"/>
        <v>0</v>
      </c>
      <c r="AJ206" s="43">
        <f t="shared" si="21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2"/>
        <v>0</v>
      </c>
      <c r="AO206" s="45"/>
      <c r="AP206" s="44" t="str">
        <f t="shared" si="23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9"/>
        <v>0</v>
      </c>
      <c r="AI207" s="42">
        <f t="shared" si="20"/>
        <v>0</v>
      </c>
      <c r="AJ207" s="43">
        <f t="shared" si="21"/>
        <v>0</v>
      </c>
      <c r="AK207" s="44">
        <f t="shared" ref="AK207:AK240" si="24">AH207*AG207/1000</f>
        <v>0</v>
      </c>
      <c r="AL207" s="45">
        <f>AO207+AQ207-[2]Sheet1!$AH208</f>
        <v>0</v>
      </c>
      <c r="AM207" s="45">
        <f t="shared" ref="AM207:AM216" si="25">AL207-AJ207</f>
        <v>0</v>
      </c>
      <c r="AN207" s="44">
        <f t="shared" si="22"/>
        <v>0</v>
      </c>
      <c r="AO207" s="45"/>
      <c r="AP207" s="44" t="str">
        <f t="shared" si="23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9"/>
        <v>0</v>
      </c>
      <c r="AI208" s="42">
        <f t="shared" si="20"/>
        <v>0</v>
      </c>
      <c r="AJ208" s="43">
        <f t="shared" si="21"/>
        <v>0</v>
      </c>
      <c r="AK208" s="44">
        <f t="shared" si="24"/>
        <v>0</v>
      </c>
      <c r="AL208" s="45">
        <f>AO208+AQ208-[2]Sheet1!$AH209</f>
        <v>0</v>
      </c>
      <c r="AM208" s="45">
        <f t="shared" si="25"/>
        <v>0</v>
      </c>
      <c r="AN208" s="44">
        <f t="shared" si="22"/>
        <v>0</v>
      </c>
      <c r="AO208" s="45"/>
      <c r="AP208" s="44" t="str">
        <f t="shared" si="23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9"/>
        <v>0</v>
      </c>
      <c r="AI209" s="42">
        <f t="shared" si="20"/>
        <v>0</v>
      </c>
      <c r="AJ209" s="43">
        <f t="shared" si="21"/>
        <v>0</v>
      </c>
      <c r="AK209" s="44">
        <f t="shared" si="24"/>
        <v>0</v>
      </c>
      <c r="AL209" s="45">
        <f>AO209+AQ209-[2]Sheet1!$AH210</f>
        <v>0</v>
      </c>
      <c r="AM209" s="45">
        <f t="shared" si="25"/>
        <v>0</v>
      </c>
      <c r="AN209" s="44">
        <f t="shared" si="22"/>
        <v>0</v>
      </c>
      <c r="AO209" s="45"/>
      <c r="AP209" s="44" t="str">
        <f t="shared" si="23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9"/>
        <v>0</v>
      </c>
      <c r="AI210" s="42">
        <f t="shared" si="20"/>
        <v>0</v>
      </c>
      <c r="AJ210" s="43">
        <f t="shared" si="21"/>
        <v>0</v>
      </c>
      <c r="AK210" s="44">
        <f t="shared" si="24"/>
        <v>0</v>
      </c>
      <c r="AL210" s="45">
        <f>AO210+AQ210-[2]Sheet1!$AH211</f>
        <v>0</v>
      </c>
      <c r="AM210" s="45">
        <f t="shared" si="25"/>
        <v>0</v>
      </c>
      <c r="AN210" s="44">
        <f t="shared" si="22"/>
        <v>0</v>
      </c>
      <c r="AO210" s="45"/>
      <c r="AP210" s="44" t="str">
        <f t="shared" si="23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9"/>
        <v>0</v>
      </c>
      <c r="AI211" s="42">
        <f t="shared" si="20"/>
        <v>0</v>
      </c>
      <c r="AJ211" s="43">
        <f t="shared" si="21"/>
        <v>0</v>
      </c>
      <c r="AK211" s="44">
        <f t="shared" si="24"/>
        <v>0</v>
      </c>
      <c r="AL211" s="45">
        <f>AO211+AQ211-[2]Sheet1!$AH212</f>
        <v>0</v>
      </c>
      <c r="AM211" s="45">
        <f t="shared" si="25"/>
        <v>0</v>
      </c>
      <c r="AN211" s="44">
        <f t="shared" si="22"/>
        <v>0</v>
      </c>
      <c r="AO211" s="45"/>
      <c r="AP211" s="44" t="str">
        <f t="shared" si="23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9"/>
        <v>0</v>
      </c>
      <c r="AI212" s="42">
        <f t="shared" si="20"/>
        <v>0</v>
      </c>
      <c r="AJ212" s="43">
        <f t="shared" si="21"/>
        <v>0</v>
      </c>
      <c r="AK212" s="44">
        <f t="shared" si="24"/>
        <v>0</v>
      </c>
      <c r="AL212" s="45">
        <f>AO212+AQ212-[2]Sheet1!$AH213</f>
        <v>0</v>
      </c>
      <c r="AM212" s="45">
        <f t="shared" si="25"/>
        <v>0</v>
      </c>
      <c r="AN212" s="44">
        <f t="shared" si="22"/>
        <v>0</v>
      </c>
      <c r="AO212" s="45"/>
      <c r="AP212" s="44" t="str">
        <f t="shared" si="23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9"/>
        <v>0</v>
      </c>
      <c r="AI213" s="42">
        <f t="shared" si="20"/>
        <v>0</v>
      </c>
      <c r="AJ213" s="43">
        <f t="shared" si="21"/>
        <v>0</v>
      </c>
      <c r="AK213" s="44">
        <f t="shared" si="24"/>
        <v>0</v>
      </c>
      <c r="AL213" s="45">
        <f>AO213+AQ213-[2]Sheet1!$AH214</f>
        <v>0</v>
      </c>
      <c r="AM213" s="45">
        <f t="shared" si="25"/>
        <v>0</v>
      </c>
      <c r="AN213" s="44">
        <f t="shared" si="22"/>
        <v>0</v>
      </c>
      <c r="AO213" s="45"/>
      <c r="AP213" s="44" t="str">
        <f t="shared" si="23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9"/>
        <v>0</v>
      </c>
      <c r="AI214" s="42">
        <f t="shared" si="20"/>
        <v>0</v>
      </c>
      <c r="AJ214" s="43">
        <f t="shared" si="21"/>
        <v>0</v>
      </c>
      <c r="AK214" s="44">
        <f t="shared" si="24"/>
        <v>0</v>
      </c>
      <c r="AL214" s="45">
        <f>AO214+AQ214-[2]Sheet1!$AH215</f>
        <v>0</v>
      </c>
      <c r="AM214" s="45">
        <f t="shared" si="25"/>
        <v>0</v>
      </c>
      <c r="AN214" s="44">
        <f t="shared" si="22"/>
        <v>0</v>
      </c>
      <c r="AO214" s="45"/>
      <c r="AP214" s="44" t="str">
        <f t="shared" si="23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9"/>
        <v>0</v>
      </c>
      <c r="AI215" s="42">
        <f t="shared" si="20"/>
        <v>0</v>
      </c>
      <c r="AJ215" s="43">
        <f t="shared" si="21"/>
        <v>0</v>
      </c>
      <c r="AK215" s="44">
        <f t="shared" si="24"/>
        <v>0</v>
      </c>
      <c r="AL215" s="45">
        <f>AO215+AQ215-[2]Sheet1!$AH216</f>
        <v>0</v>
      </c>
      <c r="AM215" s="45">
        <f t="shared" si="25"/>
        <v>0</v>
      </c>
      <c r="AN215" s="44">
        <f t="shared" si="22"/>
        <v>0</v>
      </c>
      <c r="AO215" s="45"/>
      <c r="AP215" s="44" t="str">
        <f t="shared" si="23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9"/>
        <v>0</v>
      </c>
      <c r="AI216" s="42">
        <f t="shared" si="20"/>
        <v>0</v>
      </c>
      <c r="AJ216" s="43">
        <f t="shared" si="21"/>
        <v>0</v>
      </c>
      <c r="AK216" s="44">
        <f t="shared" si="24"/>
        <v>0</v>
      </c>
      <c r="AL216" s="45">
        <f>AO216+AQ216-[2]Sheet1!$AH217</f>
        <v>0</v>
      </c>
      <c r="AM216" s="45">
        <f t="shared" si="25"/>
        <v>0</v>
      </c>
      <c r="AN216" s="44">
        <f t="shared" si="22"/>
        <v>0</v>
      </c>
      <c r="AO216" s="44"/>
      <c r="AP216" s="44" t="str">
        <f t="shared" si="23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9"/>
        <v>0</v>
      </c>
      <c r="AI217" s="42">
        <f t="shared" si="20"/>
        <v>0</v>
      </c>
      <c r="AJ217" s="43">
        <f t="shared" si="21"/>
        <v>0</v>
      </c>
      <c r="AK217" s="44">
        <f t="shared" si="24"/>
        <v>0</v>
      </c>
      <c r="AL217" s="45">
        <f>AO217+AQ217-[2]Sheet1!$AH218</f>
        <v>0</v>
      </c>
      <c r="AM217" s="45">
        <f>AL217-AJ217</f>
        <v>0</v>
      </c>
      <c r="AN217" s="44">
        <f t="shared" si="22"/>
        <v>0</v>
      </c>
      <c r="AO217" s="45"/>
      <c r="AP217" s="44" t="str">
        <f t="shared" si="23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9"/>
        <v>0</v>
      </c>
      <c r="AI218" s="42">
        <f t="shared" si="20"/>
        <v>0</v>
      </c>
      <c r="AJ218" s="43">
        <f t="shared" si="21"/>
        <v>0</v>
      </c>
      <c r="AK218" s="44">
        <f t="shared" si="24"/>
        <v>0</v>
      </c>
      <c r="AL218" s="45">
        <f>AO218+AQ218-[2]Sheet1!$AH219</f>
        <v>0</v>
      </c>
      <c r="AM218" s="45">
        <f t="shared" ref="AM218:AM267" si="26">AL218-AJ218</f>
        <v>0</v>
      </c>
      <c r="AN218" s="44">
        <f t="shared" si="22"/>
        <v>0</v>
      </c>
      <c r="AO218" s="45"/>
      <c r="AP218" s="44" t="str">
        <f t="shared" si="23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9"/>
        <v>0</v>
      </c>
      <c r="AI219" s="42">
        <f t="shared" si="20"/>
        <v>0</v>
      </c>
      <c r="AJ219" s="43">
        <f t="shared" si="21"/>
        <v>0</v>
      </c>
      <c r="AK219" s="44">
        <f t="shared" si="24"/>
        <v>0</v>
      </c>
      <c r="AL219" s="45">
        <f>AO219+AQ219-[2]Sheet1!$AH220</f>
        <v>0</v>
      </c>
      <c r="AM219" s="45">
        <f t="shared" si="26"/>
        <v>0</v>
      </c>
      <c r="AN219" s="44">
        <f t="shared" si="22"/>
        <v>0</v>
      </c>
      <c r="AO219" s="45"/>
      <c r="AP219" s="44" t="str">
        <f t="shared" si="23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9"/>
        <v>0</v>
      </c>
      <c r="AI220" s="42">
        <f t="shared" si="20"/>
        <v>0</v>
      </c>
      <c r="AJ220" s="43">
        <f t="shared" si="21"/>
        <v>0</v>
      </c>
      <c r="AK220" s="44">
        <f t="shared" si="24"/>
        <v>0</v>
      </c>
      <c r="AL220" s="45">
        <f>AO220+AQ220-[2]Sheet1!$AH221</f>
        <v>0</v>
      </c>
      <c r="AM220" s="45">
        <f t="shared" si="26"/>
        <v>0</v>
      </c>
      <c r="AN220" s="44">
        <f t="shared" si="22"/>
        <v>0</v>
      </c>
      <c r="AO220" s="45"/>
      <c r="AP220" s="44" t="str">
        <f t="shared" si="23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9"/>
        <v>0</v>
      </c>
      <c r="AI221" s="42">
        <f t="shared" si="20"/>
        <v>0</v>
      </c>
      <c r="AJ221" s="43">
        <f t="shared" si="21"/>
        <v>0</v>
      </c>
      <c r="AK221" s="44">
        <f t="shared" si="24"/>
        <v>0</v>
      </c>
      <c r="AL221" s="45">
        <f>AO221+AQ221-[2]Sheet1!$AH222</f>
        <v>0</v>
      </c>
      <c r="AM221" s="45">
        <f t="shared" si="26"/>
        <v>0</v>
      </c>
      <c r="AN221" s="44">
        <f t="shared" si="22"/>
        <v>0</v>
      </c>
      <c r="AO221" s="45"/>
      <c r="AP221" s="44" t="str">
        <f t="shared" si="23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9"/>
        <v>0</v>
      </c>
      <c r="AI222" s="42">
        <f t="shared" si="20"/>
        <v>0</v>
      </c>
      <c r="AJ222" s="43">
        <f t="shared" si="21"/>
        <v>0</v>
      </c>
      <c r="AK222" s="44">
        <f t="shared" si="24"/>
        <v>0</v>
      </c>
      <c r="AL222" s="45">
        <f>AO222+AQ222-[2]Sheet1!$AH223</f>
        <v>0</v>
      </c>
      <c r="AM222" s="45">
        <f t="shared" si="26"/>
        <v>0</v>
      </c>
      <c r="AN222" s="44">
        <f t="shared" si="22"/>
        <v>0</v>
      </c>
      <c r="AO222" s="45"/>
      <c r="AP222" s="44" t="str">
        <f t="shared" si="23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9"/>
        <v>0</v>
      </c>
      <c r="AI223" s="49">
        <f t="shared" si="20"/>
        <v>0</v>
      </c>
      <c r="AJ223" s="50">
        <f>AH223-AI223</f>
        <v>0</v>
      </c>
      <c r="AK223" s="51">
        <f t="shared" si="24"/>
        <v>0</v>
      </c>
      <c r="AL223" s="52">
        <f>AO223+AQ223-[2]Sheet1!$AH224</f>
        <v>0</v>
      </c>
      <c r="AM223" s="52">
        <f t="shared" si="26"/>
        <v>0</v>
      </c>
      <c r="AN223" s="51">
        <f t="shared" si="22"/>
        <v>0</v>
      </c>
      <c r="AO223" s="52"/>
      <c r="AP223" s="51" t="str">
        <f t="shared" si="23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9"/>
        <v>0</v>
      </c>
      <c r="AI224" s="49">
        <f t="shared" si="20"/>
        <v>0</v>
      </c>
      <c r="AJ224" s="50">
        <f t="shared" ref="AJ224:AJ239" si="27">AH224-AI224</f>
        <v>0</v>
      </c>
      <c r="AK224" s="51">
        <f t="shared" si="24"/>
        <v>0</v>
      </c>
      <c r="AL224" s="52">
        <f>AO224+AQ224-[2]Sheet1!$AH225</f>
        <v>0</v>
      </c>
      <c r="AM224" s="52">
        <f t="shared" si="26"/>
        <v>0</v>
      </c>
      <c r="AN224" s="51">
        <f t="shared" si="22"/>
        <v>0</v>
      </c>
      <c r="AO224" s="52"/>
      <c r="AP224" s="51" t="str">
        <f t="shared" si="23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9"/>
        <v>0</v>
      </c>
      <c r="AI225" s="49">
        <f t="shared" si="20"/>
        <v>0</v>
      </c>
      <c r="AJ225" s="50">
        <f t="shared" si="27"/>
        <v>0</v>
      </c>
      <c r="AK225" s="51">
        <f t="shared" si="24"/>
        <v>0</v>
      </c>
      <c r="AL225" s="52">
        <f>AO225+AQ225-[2]Sheet1!$AH226</f>
        <v>0</v>
      </c>
      <c r="AM225" s="52">
        <f t="shared" si="26"/>
        <v>0</v>
      </c>
      <c r="AN225" s="51">
        <f t="shared" si="22"/>
        <v>0</v>
      </c>
      <c r="AO225" s="52"/>
      <c r="AP225" s="51" t="str">
        <f t="shared" si="23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9"/>
        <v>0</v>
      </c>
      <c r="AI226" s="49">
        <f t="shared" si="20"/>
        <v>0</v>
      </c>
      <c r="AJ226" s="50">
        <f t="shared" si="27"/>
        <v>0</v>
      </c>
      <c r="AK226" s="51">
        <f t="shared" si="24"/>
        <v>0</v>
      </c>
      <c r="AL226" s="52">
        <f>AO226+AQ226-[2]Sheet1!$AH227</f>
        <v>0</v>
      </c>
      <c r="AM226" s="52">
        <f t="shared" si="26"/>
        <v>0</v>
      </c>
      <c r="AN226" s="51">
        <f t="shared" si="22"/>
        <v>0</v>
      </c>
      <c r="AO226" s="52"/>
      <c r="AP226" s="51" t="str">
        <f t="shared" si="23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9"/>
        <v>0</v>
      </c>
      <c r="AI227" s="49">
        <f t="shared" si="20"/>
        <v>0</v>
      </c>
      <c r="AJ227" s="50">
        <f t="shared" si="27"/>
        <v>0</v>
      </c>
      <c r="AK227" s="51">
        <f t="shared" si="24"/>
        <v>0</v>
      </c>
      <c r="AL227" s="52">
        <f>AO227+AQ227-[2]Sheet1!$AH228</f>
        <v>0</v>
      </c>
      <c r="AM227" s="52">
        <f t="shared" si="26"/>
        <v>0</v>
      </c>
      <c r="AN227" s="51">
        <f t="shared" si="22"/>
        <v>0</v>
      </c>
      <c r="AO227" s="52"/>
      <c r="AP227" s="51" t="str">
        <f t="shared" si="23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9"/>
        <v>0</v>
      </c>
      <c r="AI228" s="49">
        <f t="shared" si="20"/>
        <v>0</v>
      </c>
      <c r="AJ228" s="50">
        <f t="shared" si="27"/>
        <v>0</v>
      </c>
      <c r="AK228" s="51">
        <f t="shared" si="24"/>
        <v>0</v>
      </c>
      <c r="AL228" s="52">
        <f>AO228+AQ228-[2]Sheet1!$AH229</f>
        <v>0</v>
      </c>
      <c r="AM228" s="52">
        <f t="shared" si="26"/>
        <v>0</v>
      </c>
      <c r="AN228" s="51">
        <f t="shared" si="22"/>
        <v>0</v>
      </c>
      <c r="AO228" s="52"/>
      <c r="AP228" s="51" t="str">
        <f t="shared" si="23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9"/>
        <v>0</v>
      </c>
      <c r="AI229" s="49">
        <f t="shared" si="20"/>
        <v>0</v>
      </c>
      <c r="AJ229" s="50">
        <f t="shared" si="27"/>
        <v>0</v>
      </c>
      <c r="AK229" s="51">
        <f t="shared" si="24"/>
        <v>0</v>
      </c>
      <c r="AL229" s="52">
        <f>AO229+AQ229-[2]Sheet1!$AH230</f>
        <v>0</v>
      </c>
      <c r="AM229" s="52">
        <f t="shared" si="26"/>
        <v>0</v>
      </c>
      <c r="AN229" s="51">
        <f t="shared" si="22"/>
        <v>0</v>
      </c>
      <c r="AO229" s="52"/>
      <c r="AP229" s="51" t="str">
        <f t="shared" si="23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9"/>
        <v>0</v>
      </c>
      <c r="AI230" s="49">
        <f t="shared" si="20"/>
        <v>0</v>
      </c>
      <c r="AJ230" s="50">
        <f t="shared" si="27"/>
        <v>0</v>
      </c>
      <c r="AK230" s="51">
        <f t="shared" si="24"/>
        <v>0</v>
      </c>
      <c r="AL230" s="52">
        <f>AO230+AQ230-[2]Sheet1!$AH231</f>
        <v>0</v>
      </c>
      <c r="AM230" s="52">
        <f t="shared" si="26"/>
        <v>0</v>
      </c>
      <c r="AN230" s="51">
        <f t="shared" si="22"/>
        <v>0</v>
      </c>
      <c r="AO230" s="52"/>
      <c r="AP230" s="51" t="str">
        <f t="shared" si="23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9"/>
        <v>0</v>
      </c>
      <c r="AI231" s="49">
        <f t="shared" si="20"/>
        <v>0</v>
      </c>
      <c r="AJ231" s="50">
        <f t="shared" si="27"/>
        <v>0</v>
      </c>
      <c r="AK231" s="51">
        <f t="shared" si="24"/>
        <v>0</v>
      </c>
      <c r="AL231" s="52">
        <f>AO231+AQ231-[2]Sheet1!$AH232</f>
        <v>0</v>
      </c>
      <c r="AM231" s="52">
        <f t="shared" si="26"/>
        <v>0</v>
      </c>
      <c r="AN231" s="51">
        <f t="shared" si="22"/>
        <v>0</v>
      </c>
      <c r="AO231" s="52"/>
      <c r="AP231" s="51" t="str">
        <f t="shared" si="23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9"/>
        <v>0</v>
      </c>
      <c r="AI232" s="49">
        <f t="shared" si="20"/>
        <v>0</v>
      </c>
      <c r="AJ232" s="50">
        <f t="shared" si="27"/>
        <v>0</v>
      </c>
      <c r="AK232" s="51">
        <f t="shared" si="24"/>
        <v>0</v>
      </c>
      <c r="AL232" s="52">
        <f>AO232+AQ232-[2]Sheet1!$AH233</f>
        <v>0</v>
      </c>
      <c r="AM232" s="52">
        <f t="shared" si="26"/>
        <v>0</v>
      </c>
      <c r="AN232" s="51">
        <f t="shared" si="22"/>
        <v>0</v>
      </c>
      <c r="AO232" s="52"/>
      <c r="AP232" s="51" t="str">
        <f t="shared" si="23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9"/>
        <v>0</v>
      </c>
      <c r="AI233" s="49">
        <f t="shared" si="20"/>
        <v>0</v>
      </c>
      <c r="AJ233" s="50">
        <f t="shared" si="27"/>
        <v>0</v>
      </c>
      <c r="AK233" s="51">
        <f t="shared" si="24"/>
        <v>0</v>
      </c>
      <c r="AL233" s="52">
        <f>AO233+AQ233-[2]Sheet1!$AH234</f>
        <v>0</v>
      </c>
      <c r="AM233" s="52">
        <f t="shared" si="26"/>
        <v>0</v>
      </c>
      <c r="AN233" s="51">
        <f t="shared" si="22"/>
        <v>0</v>
      </c>
      <c r="AO233" s="52"/>
      <c r="AP233" s="51" t="str">
        <f t="shared" si="23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9"/>
        <v>0</v>
      </c>
      <c r="AI234" s="49">
        <f t="shared" si="20"/>
        <v>0</v>
      </c>
      <c r="AJ234" s="50">
        <f t="shared" si="27"/>
        <v>0</v>
      </c>
      <c r="AK234" s="51">
        <f t="shared" si="24"/>
        <v>0</v>
      </c>
      <c r="AL234" s="52">
        <f>AO234+AQ234-[2]Sheet1!$AH235</f>
        <v>0</v>
      </c>
      <c r="AM234" s="52">
        <f t="shared" si="26"/>
        <v>0</v>
      </c>
      <c r="AN234" s="51">
        <f t="shared" si="22"/>
        <v>0</v>
      </c>
      <c r="AO234" s="52"/>
      <c r="AP234" s="51" t="str">
        <f t="shared" si="23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9"/>
        <v>0</v>
      </c>
      <c r="AI235" s="49">
        <f t="shared" si="20"/>
        <v>0</v>
      </c>
      <c r="AJ235" s="50">
        <f t="shared" si="27"/>
        <v>0</v>
      </c>
      <c r="AK235" s="51">
        <f t="shared" si="24"/>
        <v>0</v>
      </c>
      <c r="AL235" s="52">
        <f>AO235+AQ235-[2]Sheet1!$AH236</f>
        <v>0</v>
      </c>
      <c r="AM235" s="52">
        <f t="shared" si="26"/>
        <v>0</v>
      </c>
      <c r="AN235" s="51">
        <f t="shared" si="22"/>
        <v>0</v>
      </c>
      <c r="AO235" s="52"/>
      <c r="AP235" s="51" t="str">
        <f t="shared" si="23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9"/>
        <v>0</v>
      </c>
      <c r="AI236" s="49">
        <f t="shared" si="20"/>
        <v>0</v>
      </c>
      <c r="AJ236" s="50">
        <f t="shared" si="27"/>
        <v>0</v>
      </c>
      <c r="AK236" s="51">
        <f t="shared" si="24"/>
        <v>0</v>
      </c>
      <c r="AL236" s="52">
        <f>AO236+AQ236-[2]Sheet1!$AH237</f>
        <v>0</v>
      </c>
      <c r="AM236" s="52">
        <f t="shared" si="26"/>
        <v>0</v>
      </c>
      <c r="AN236" s="51">
        <f t="shared" si="22"/>
        <v>0</v>
      </c>
      <c r="AO236" s="52"/>
      <c r="AP236" s="51" t="str">
        <f t="shared" si="23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9"/>
        <v>0</v>
      </c>
      <c r="AI237" s="49">
        <f t="shared" si="20"/>
        <v>0</v>
      </c>
      <c r="AJ237" s="50">
        <f t="shared" si="27"/>
        <v>0</v>
      </c>
      <c r="AK237" s="51">
        <f t="shared" si="24"/>
        <v>0</v>
      </c>
      <c r="AL237" s="52">
        <f>AO237+AQ237-[2]Sheet1!$AH238</f>
        <v>0</v>
      </c>
      <c r="AM237" s="52">
        <f t="shared" si="26"/>
        <v>0</v>
      </c>
      <c r="AN237" s="51">
        <f t="shared" si="22"/>
        <v>0</v>
      </c>
      <c r="AO237" s="52"/>
      <c r="AP237" s="51" t="str">
        <f t="shared" si="23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9"/>
        <v>0</v>
      </c>
      <c r="AI238" s="49">
        <f t="shared" si="20"/>
        <v>0</v>
      </c>
      <c r="AJ238" s="50">
        <f t="shared" si="27"/>
        <v>0</v>
      </c>
      <c r="AK238" s="51">
        <f t="shared" si="24"/>
        <v>0</v>
      </c>
      <c r="AL238" s="52">
        <f>AO238+AQ238-[2]Sheet1!$AH239</f>
        <v>0</v>
      </c>
      <c r="AM238" s="52">
        <f t="shared" si="26"/>
        <v>0</v>
      </c>
      <c r="AN238" s="51">
        <f t="shared" si="22"/>
        <v>0</v>
      </c>
      <c r="AO238" s="52"/>
      <c r="AP238" s="51" t="str">
        <f t="shared" si="23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9"/>
        <v>0</v>
      </c>
      <c r="AI239" s="49">
        <f t="shared" si="20"/>
        <v>0</v>
      </c>
      <c r="AJ239" s="50">
        <f t="shared" si="27"/>
        <v>0</v>
      </c>
      <c r="AK239" s="51">
        <f t="shared" si="24"/>
        <v>0</v>
      </c>
      <c r="AL239" s="52">
        <f>AO239+AQ239-[2]Sheet1!$AH240</f>
        <v>0</v>
      </c>
      <c r="AM239" s="52">
        <f t="shared" si="26"/>
        <v>0</v>
      </c>
      <c r="AN239" s="51">
        <f t="shared" si="22"/>
        <v>0</v>
      </c>
      <c r="AO239" s="52"/>
      <c r="AP239" s="51" t="str">
        <f t="shared" si="23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9"/>
        <v>24</v>
      </c>
      <c r="AI240" s="56">
        <f t="shared" si="20"/>
        <v>0</v>
      </c>
      <c r="AJ240" s="57">
        <f>AH240-AI240</f>
        <v>24</v>
      </c>
      <c r="AK240" s="58">
        <f t="shared" si="24"/>
        <v>3.6</v>
      </c>
      <c r="AL240" s="59">
        <f>AO240+AQ240-[2]Sheet1!$AH241</f>
        <v>0</v>
      </c>
      <c r="AM240" s="59">
        <f t="shared" si="26"/>
        <v>-24</v>
      </c>
      <c r="AN240" s="58">
        <f t="shared" si="22"/>
        <v>0</v>
      </c>
      <c r="AO240" s="59"/>
      <c r="AP240" s="58">
        <f t="shared" si="23"/>
        <v>-3.6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9"/>
        <v>8</v>
      </c>
      <c r="AI241" s="56">
        <f t="shared" si="20"/>
        <v>0</v>
      </c>
      <c r="AJ241" s="57">
        <f t="shared" ref="AJ241:AJ264" si="28">AH241-AI241</f>
        <v>8</v>
      </c>
      <c r="AK241" s="58">
        <f>AH241*AG241/1000</f>
        <v>6</v>
      </c>
      <c r="AL241" s="59">
        <f>AO241+AQ241-[2]Sheet1!$AH242</f>
        <v>0</v>
      </c>
      <c r="AM241" s="59">
        <f t="shared" si="26"/>
        <v>-8</v>
      </c>
      <c r="AN241" s="58">
        <f t="shared" si="22"/>
        <v>0</v>
      </c>
      <c r="AO241" s="59"/>
      <c r="AP241" s="58">
        <f t="shared" si="23"/>
        <v>-6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9"/>
        <v>11</v>
      </c>
      <c r="AI242" s="56">
        <f t="shared" si="20"/>
        <v>0</v>
      </c>
      <c r="AJ242" s="57">
        <f t="shared" si="28"/>
        <v>11</v>
      </c>
      <c r="AK242" s="58">
        <f t="shared" ref="AK242:AK267" si="29">AH242*AG242/1000</f>
        <v>44</v>
      </c>
      <c r="AL242" s="59">
        <f>AO242+AQ242-[2]Sheet1!$AH243</f>
        <v>0</v>
      </c>
      <c r="AM242" s="59">
        <f t="shared" si="26"/>
        <v>-11</v>
      </c>
      <c r="AN242" s="58">
        <f t="shared" si="22"/>
        <v>0</v>
      </c>
      <c r="AO242" s="59"/>
      <c r="AP242" s="58">
        <f t="shared" si="23"/>
        <v>-44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9"/>
        <v>0</v>
      </c>
      <c r="AI243" s="56">
        <f t="shared" si="20"/>
        <v>0</v>
      </c>
      <c r="AJ243" s="57">
        <f t="shared" si="28"/>
        <v>0</v>
      </c>
      <c r="AK243" s="58">
        <f t="shared" si="29"/>
        <v>0</v>
      </c>
      <c r="AL243" s="59">
        <f>AO243+AQ243-[2]Sheet1!$AH244</f>
        <v>0</v>
      </c>
      <c r="AM243" s="59">
        <f t="shared" si="26"/>
        <v>0</v>
      </c>
      <c r="AN243" s="58">
        <f t="shared" si="22"/>
        <v>0</v>
      </c>
      <c r="AO243" s="59"/>
      <c r="AP243" s="58" t="str">
        <f t="shared" si="23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9"/>
        <v>0</v>
      </c>
      <c r="AI244" s="56">
        <f t="shared" si="20"/>
        <v>0</v>
      </c>
      <c r="AJ244" s="57">
        <f t="shared" si="28"/>
        <v>0</v>
      </c>
      <c r="AK244" s="58">
        <f t="shared" si="29"/>
        <v>0</v>
      </c>
      <c r="AL244" s="59">
        <f>AO244+AQ244-[2]Sheet1!$AH245</f>
        <v>0</v>
      </c>
      <c r="AM244" s="59">
        <f t="shared" si="26"/>
        <v>0</v>
      </c>
      <c r="AN244" s="58">
        <f t="shared" si="22"/>
        <v>0</v>
      </c>
      <c r="AO244" s="59"/>
      <c r="AP244" s="58" t="str">
        <f t="shared" si="23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9"/>
        <v>0</v>
      </c>
      <c r="AI245" s="56">
        <f t="shared" si="20"/>
        <v>0</v>
      </c>
      <c r="AJ245" s="57">
        <f t="shared" si="28"/>
        <v>0</v>
      </c>
      <c r="AK245" s="58">
        <f t="shared" si="29"/>
        <v>0</v>
      </c>
      <c r="AL245" s="59">
        <f>AO245+AQ245-[2]Sheet1!$AH246</f>
        <v>0</v>
      </c>
      <c r="AM245" s="59">
        <f t="shared" si="26"/>
        <v>0</v>
      </c>
      <c r="AN245" s="58">
        <f t="shared" si="22"/>
        <v>0</v>
      </c>
      <c r="AO245" s="59"/>
      <c r="AP245" s="58" t="str">
        <f t="shared" si="23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9"/>
        <v>0</v>
      </c>
      <c r="AI246" s="56">
        <f t="shared" si="20"/>
        <v>0</v>
      </c>
      <c r="AJ246" s="57">
        <f t="shared" si="28"/>
        <v>0</v>
      </c>
      <c r="AK246" s="58">
        <f t="shared" si="29"/>
        <v>0</v>
      </c>
      <c r="AL246" s="59">
        <f>AO246+AQ246-[2]Sheet1!$AH247</f>
        <v>0</v>
      </c>
      <c r="AM246" s="59">
        <f t="shared" si="26"/>
        <v>0</v>
      </c>
      <c r="AN246" s="58">
        <f t="shared" si="22"/>
        <v>0</v>
      </c>
      <c r="AO246" s="59"/>
      <c r="AP246" s="58" t="str">
        <f t="shared" si="23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9"/>
        <v>0</v>
      </c>
      <c r="AI247" s="56">
        <f t="shared" si="20"/>
        <v>0</v>
      </c>
      <c r="AJ247" s="57">
        <f t="shared" si="28"/>
        <v>0</v>
      </c>
      <c r="AK247" s="58">
        <f t="shared" si="29"/>
        <v>0</v>
      </c>
      <c r="AL247" s="59">
        <f>AO247+AQ247-[2]Sheet1!$AH248</f>
        <v>0</v>
      </c>
      <c r="AM247" s="59">
        <f t="shared" si="26"/>
        <v>0</v>
      </c>
      <c r="AN247" s="58">
        <f t="shared" si="22"/>
        <v>0</v>
      </c>
      <c r="AO247" s="59"/>
      <c r="AP247" s="58" t="str">
        <f t="shared" si="23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9"/>
        <v>0</v>
      </c>
      <c r="AI248" s="56">
        <f t="shared" si="20"/>
        <v>0</v>
      </c>
      <c r="AJ248" s="57">
        <f t="shared" si="28"/>
        <v>0</v>
      </c>
      <c r="AK248" s="58">
        <f t="shared" si="29"/>
        <v>0</v>
      </c>
      <c r="AL248" s="59">
        <f>AO248+AQ248-[2]Sheet1!$AH249</f>
        <v>0</v>
      </c>
      <c r="AM248" s="59">
        <f t="shared" si="26"/>
        <v>0</v>
      </c>
      <c r="AN248" s="58">
        <f t="shared" si="22"/>
        <v>0</v>
      </c>
      <c r="AO248" s="59"/>
      <c r="AP248" s="58" t="str">
        <f t="shared" si="23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9"/>
        <v>0</v>
      </c>
      <c r="AI249" s="56">
        <f t="shared" si="20"/>
        <v>0</v>
      </c>
      <c r="AJ249" s="57">
        <f t="shared" si="28"/>
        <v>0</v>
      </c>
      <c r="AK249" s="58">
        <f t="shared" si="29"/>
        <v>0</v>
      </c>
      <c r="AL249" s="59">
        <f>AO249+AQ249-[2]Sheet1!$AH250</f>
        <v>0</v>
      </c>
      <c r="AM249" s="59">
        <f t="shared" si="26"/>
        <v>0</v>
      </c>
      <c r="AN249" s="58">
        <f t="shared" si="22"/>
        <v>0</v>
      </c>
      <c r="AO249" s="59"/>
      <c r="AP249" s="58" t="str">
        <f t="shared" si="23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9"/>
        <v>0</v>
      </c>
      <c r="AI250" s="56">
        <f t="shared" si="20"/>
        <v>0</v>
      </c>
      <c r="AJ250" s="57">
        <f t="shared" si="28"/>
        <v>0</v>
      </c>
      <c r="AK250" s="58">
        <f t="shared" si="29"/>
        <v>0</v>
      </c>
      <c r="AL250" s="59">
        <f>AO250+AQ250-[2]Sheet1!$AH251</f>
        <v>0</v>
      </c>
      <c r="AM250" s="59">
        <f t="shared" si="26"/>
        <v>0</v>
      </c>
      <c r="AN250" s="58">
        <f t="shared" si="22"/>
        <v>0</v>
      </c>
      <c r="AO250" s="59"/>
      <c r="AP250" s="58" t="str">
        <f t="shared" si="23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9"/>
        <v>21</v>
      </c>
      <c r="AI251" s="56">
        <f t="shared" si="20"/>
        <v>0</v>
      </c>
      <c r="AJ251" s="57">
        <f t="shared" si="28"/>
        <v>21</v>
      </c>
      <c r="AK251" s="58">
        <f t="shared" si="29"/>
        <v>3.15</v>
      </c>
      <c r="AL251" s="59">
        <f>AO251+AQ251-[2]Sheet1!$AH252</f>
        <v>0</v>
      </c>
      <c r="AM251" s="59">
        <f t="shared" si="26"/>
        <v>-21</v>
      </c>
      <c r="AN251" s="58">
        <f t="shared" si="22"/>
        <v>0</v>
      </c>
      <c r="AO251" s="59"/>
      <c r="AP251" s="58">
        <f t="shared" si="23"/>
        <v>-3.15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9"/>
        <v>36</v>
      </c>
      <c r="AI252" s="56">
        <f t="shared" si="20"/>
        <v>0</v>
      </c>
      <c r="AJ252" s="57">
        <f t="shared" si="28"/>
        <v>36</v>
      </c>
      <c r="AK252" s="58">
        <f t="shared" si="29"/>
        <v>27</v>
      </c>
      <c r="AL252" s="59">
        <f>AO252+AQ252-[2]Sheet1!$AH253</f>
        <v>0</v>
      </c>
      <c r="AM252" s="59">
        <f t="shared" si="26"/>
        <v>-36</v>
      </c>
      <c r="AN252" s="58">
        <f t="shared" si="22"/>
        <v>0</v>
      </c>
      <c r="AO252" s="59"/>
      <c r="AP252" s="58">
        <f t="shared" si="23"/>
        <v>-27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9"/>
        <v>7</v>
      </c>
      <c r="AI253" s="56">
        <f t="shared" si="20"/>
        <v>0</v>
      </c>
      <c r="AJ253" s="57">
        <f t="shared" si="28"/>
        <v>7</v>
      </c>
      <c r="AK253" s="58">
        <f t="shared" si="29"/>
        <v>1.05</v>
      </c>
      <c r="AL253" s="59">
        <f>AO253+AQ253-[2]Sheet1!$AH254</f>
        <v>0</v>
      </c>
      <c r="AM253" s="59">
        <f t="shared" si="26"/>
        <v>-7</v>
      </c>
      <c r="AN253" s="58">
        <f t="shared" si="22"/>
        <v>0</v>
      </c>
      <c r="AO253" s="59"/>
      <c r="AP253" s="58">
        <f t="shared" si="23"/>
        <v>-1.05</v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9"/>
        <v>13</v>
      </c>
      <c r="AI254" s="56">
        <f t="shared" si="20"/>
        <v>0</v>
      </c>
      <c r="AJ254" s="57">
        <f t="shared" si="28"/>
        <v>13</v>
      </c>
      <c r="AK254" s="58">
        <f t="shared" si="29"/>
        <v>9.75</v>
      </c>
      <c r="AL254" s="59">
        <f>AO254+AQ254-[2]Sheet1!$AH255</f>
        <v>0</v>
      </c>
      <c r="AM254" s="59">
        <f t="shared" si="26"/>
        <v>-13</v>
      </c>
      <c r="AN254" s="58">
        <f t="shared" si="22"/>
        <v>0</v>
      </c>
      <c r="AO254" s="59"/>
      <c r="AP254" s="58">
        <f t="shared" si="23"/>
        <v>-9.75</v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9"/>
        <v>0</v>
      </c>
      <c r="AI255" s="56">
        <f t="shared" si="20"/>
        <v>0</v>
      </c>
      <c r="AJ255" s="57">
        <f t="shared" si="28"/>
        <v>0</v>
      </c>
      <c r="AK255" s="58">
        <f t="shared" si="29"/>
        <v>0</v>
      </c>
      <c r="AL255" s="59">
        <f>AO255+AQ255-[2]Sheet1!$AH256</f>
        <v>0</v>
      </c>
      <c r="AM255" s="59">
        <f t="shared" si="26"/>
        <v>0</v>
      </c>
      <c r="AN255" s="58">
        <f t="shared" si="22"/>
        <v>0</v>
      </c>
      <c r="AO255" s="59"/>
      <c r="AP255" s="58" t="str">
        <f t="shared" si="23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9"/>
        <v>0</v>
      </c>
      <c r="AI256" s="56">
        <f t="shared" si="20"/>
        <v>0</v>
      </c>
      <c r="AJ256" s="57">
        <f t="shared" si="28"/>
        <v>0</v>
      </c>
      <c r="AK256" s="58">
        <f t="shared" si="29"/>
        <v>0</v>
      </c>
      <c r="AL256" s="59">
        <f>AO256+AQ256-[2]Sheet1!$AH257</f>
        <v>0</v>
      </c>
      <c r="AM256" s="59">
        <f t="shared" si="26"/>
        <v>0</v>
      </c>
      <c r="AN256" s="58">
        <f t="shared" si="22"/>
        <v>0</v>
      </c>
      <c r="AO256" s="59"/>
      <c r="AP256" s="58" t="str">
        <f t="shared" si="23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9"/>
        <v>0</v>
      </c>
      <c r="AI257" s="56">
        <f t="shared" si="20"/>
        <v>0</v>
      </c>
      <c r="AJ257" s="57">
        <f t="shared" si="28"/>
        <v>0</v>
      </c>
      <c r="AK257" s="58">
        <f t="shared" si="29"/>
        <v>0</v>
      </c>
      <c r="AL257" s="59">
        <f>AO257+AQ257-[2]Sheet1!$AH258</f>
        <v>0</v>
      </c>
      <c r="AM257" s="59">
        <f t="shared" si="26"/>
        <v>0</v>
      </c>
      <c r="AN257" s="58">
        <f t="shared" si="22"/>
        <v>0</v>
      </c>
      <c r="AO257" s="59"/>
      <c r="AP257" s="58" t="str">
        <f t="shared" si="23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9"/>
        <v>0</v>
      </c>
      <c r="AI258" s="56">
        <f t="shared" si="20"/>
        <v>0</v>
      </c>
      <c r="AJ258" s="57">
        <f t="shared" si="28"/>
        <v>0</v>
      </c>
      <c r="AK258" s="58">
        <f t="shared" si="29"/>
        <v>0</v>
      </c>
      <c r="AL258" s="59">
        <f>AO258+AQ258-[2]Sheet1!$AH259</f>
        <v>0</v>
      </c>
      <c r="AM258" s="59">
        <f t="shared" si="26"/>
        <v>0</v>
      </c>
      <c r="AN258" s="58">
        <f t="shared" si="22"/>
        <v>0</v>
      </c>
      <c r="AO258" s="59"/>
      <c r="AP258" s="58" t="str">
        <f t="shared" si="23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9"/>
        <v>22</v>
      </c>
      <c r="AI259" s="56">
        <f t="shared" si="20"/>
        <v>0</v>
      </c>
      <c r="AJ259" s="57">
        <f t="shared" si="28"/>
        <v>22</v>
      </c>
      <c r="AK259" s="58">
        <f t="shared" si="29"/>
        <v>3.3</v>
      </c>
      <c r="AL259" s="59">
        <f>AO259+AQ259-[2]Sheet1!$AH260</f>
        <v>0</v>
      </c>
      <c r="AM259" s="59">
        <f t="shared" si="26"/>
        <v>-22</v>
      </c>
      <c r="AN259" s="58">
        <f t="shared" si="22"/>
        <v>0</v>
      </c>
      <c r="AO259" s="59"/>
      <c r="AP259" s="58">
        <f t="shared" si="23"/>
        <v>-3.3</v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9"/>
        <v>7</v>
      </c>
      <c r="AI260" s="56">
        <f t="shared" si="20"/>
        <v>0</v>
      </c>
      <c r="AJ260" s="57">
        <f t="shared" si="28"/>
        <v>7</v>
      </c>
      <c r="AK260" s="58">
        <f t="shared" si="29"/>
        <v>5.25</v>
      </c>
      <c r="AL260" s="59">
        <f>AO260+AQ260-[2]Sheet1!$AH261</f>
        <v>0</v>
      </c>
      <c r="AM260" s="59">
        <f t="shared" si="26"/>
        <v>-7</v>
      </c>
      <c r="AN260" s="58">
        <f t="shared" si="22"/>
        <v>0</v>
      </c>
      <c r="AO260" s="59"/>
      <c r="AP260" s="58">
        <f t="shared" si="23"/>
        <v>-5.25</v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9"/>
        <v>1</v>
      </c>
      <c r="AI261" s="56">
        <f t="shared" si="20"/>
        <v>0</v>
      </c>
      <c r="AJ261" s="57">
        <f t="shared" si="28"/>
        <v>1</v>
      </c>
      <c r="AK261" s="58">
        <f t="shared" si="29"/>
        <v>4</v>
      </c>
      <c r="AL261" s="59">
        <f>AO261+AQ261-[2]Sheet1!$AH262</f>
        <v>0</v>
      </c>
      <c r="AM261" s="59">
        <f t="shared" si="26"/>
        <v>-1</v>
      </c>
      <c r="AN261" s="58">
        <f t="shared" si="22"/>
        <v>0</v>
      </c>
      <c r="AO261" s="59"/>
      <c r="AP261" s="58">
        <f t="shared" si="23"/>
        <v>-4</v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9"/>
        <v>0</v>
      </c>
      <c r="AI262" s="56">
        <f t="shared" si="20"/>
        <v>0</v>
      </c>
      <c r="AJ262" s="57">
        <f t="shared" si="28"/>
        <v>0</v>
      </c>
      <c r="AK262" s="58">
        <f t="shared" si="29"/>
        <v>0</v>
      </c>
      <c r="AL262" s="59">
        <f>AO262+AQ262-[2]Sheet1!$AH263</f>
        <v>0</v>
      </c>
      <c r="AM262" s="59">
        <f t="shared" si="26"/>
        <v>0</v>
      </c>
      <c r="AN262" s="58">
        <f t="shared" si="22"/>
        <v>0</v>
      </c>
      <c r="AO262" s="59"/>
      <c r="AP262" s="58" t="str">
        <f t="shared" si="23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9"/>
        <v>0</v>
      </c>
      <c r="AI263" s="56">
        <f t="shared" si="20"/>
        <v>0</v>
      </c>
      <c r="AJ263" s="57">
        <f t="shared" si="28"/>
        <v>0</v>
      </c>
      <c r="AK263" s="58">
        <f t="shared" si="29"/>
        <v>0</v>
      </c>
      <c r="AL263" s="59">
        <f>AO263+AQ263-[2]Sheet1!$AH264</f>
        <v>0</v>
      </c>
      <c r="AM263" s="59">
        <f t="shared" si="26"/>
        <v>0</v>
      </c>
      <c r="AN263" s="58">
        <f t="shared" si="22"/>
        <v>0</v>
      </c>
      <c r="AO263" s="59"/>
      <c r="AP263" s="58" t="str">
        <f t="shared" si="23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9"/>
        <v>0</v>
      </c>
      <c r="AI264" s="56">
        <f t="shared" si="20"/>
        <v>0</v>
      </c>
      <c r="AJ264" s="57">
        <f t="shared" si="28"/>
        <v>0</v>
      </c>
      <c r="AK264" s="58">
        <f t="shared" si="29"/>
        <v>0</v>
      </c>
      <c r="AL264" s="59">
        <f>AO264+AQ264-[2]Sheet1!$AH265</f>
        <v>0</v>
      </c>
      <c r="AM264" s="59">
        <f t="shared" si="26"/>
        <v>0</v>
      </c>
      <c r="AN264" s="58">
        <f t="shared" si="22"/>
        <v>0</v>
      </c>
      <c r="AO264" s="59"/>
      <c r="AP264" s="58" t="str">
        <f t="shared" si="23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9"/>
        <v>0</v>
      </c>
      <c r="AI265" s="61">
        <f t="shared" si="20"/>
        <v>0</v>
      </c>
      <c r="AJ265" s="61"/>
      <c r="AK265" s="64" t="e">
        <f t="shared" si="29"/>
        <v>#VALUE!</v>
      </c>
      <c r="AL265" s="64">
        <f>AO265+AQ265-[2]Sheet1!$AH266</f>
        <v>0</v>
      </c>
      <c r="AM265" s="64">
        <f t="shared" si="26"/>
        <v>0</v>
      </c>
      <c r="AN265" s="64" t="e">
        <f t="shared" si="22"/>
        <v>#VALUE!</v>
      </c>
      <c r="AO265" s="65"/>
      <c r="AP265" s="64" t="str">
        <f t="shared" si="23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9"/>
        <v>0</v>
      </c>
      <c r="AI266" s="61">
        <f t="shared" si="20"/>
        <v>0</v>
      </c>
      <c r="AJ266" s="61"/>
      <c r="AK266" s="64" t="e">
        <f t="shared" si="29"/>
        <v>#VALUE!</v>
      </c>
      <c r="AL266" s="64">
        <f>AO266+AQ266-[2]Sheet1!$AH267</f>
        <v>0</v>
      </c>
      <c r="AM266" s="64">
        <f t="shared" si="26"/>
        <v>0</v>
      </c>
      <c r="AN266" s="64" t="e">
        <f t="shared" si="22"/>
        <v>#VALUE!</v>
      </c>
      <c r="AO266" s="65"/>
      <c r="AP266" s="64" t="str">
        <f t="shared" si="23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0">SUMIF(O:O,AA267,P:P)</f>
        <v>0</v>
      </c>
      <c r="AI267" s="61">
        <f t="shared" ref="AI267" si="31">SUMIF(O:O,AA267,V:V)</f>
        <v>0</v>
      </c>
      <c r="AJ267" s="61"/>
      <c r="AK267" s="64" t="e">
        <f t="shared" si="29"/>
        <v>#VALUE!</v>
      </c>
      <c r="AL267" s="64">
        <f>AO267+AQ267-[2]Sheet1!$AH268</f>
        <v>0</v>
      </c>
      <c r="AM267" s="64">
        <f t="shared" si="26"/>
        <v>0</v>
      </c>
      <c r="AN267" s="64" t="e">
        <f t="shared" si="22"/>
        <v>#VALUE!</v>
      </c>
      <c r="AO267" s="65"/>
      <c r="AP267" s="64" t="str">
        <f t="shared" si="23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78">
    <mergeCell ref="AE2:AE3"/>
    <mergeCell ref="AD2:AD3"/>
    <mergeCell ref="AC2:AC3"/>
    <mergeCell ref="AB2:AB3"/>
    <mergeCell ref="AA2:AA3"/>
    <mergeCell ref="A1:B1"/>
    <mergeCell ref="C1:D1"/>
    <mergeCell ref="E1:F1"/>
    <mergeCell ref="U1:V1"/>
    <mergeCell ref="G2:G3"/>
    <mergeCell ref="H2:H3"/>
    <mergeCell ref="I2:I3"/>
    <mergeCell ref="L2:L3"/>
    <mergeCell ref="M2:M3"/>
    <mergeCell ref="N2:N3"/>
    <mergeCell ref="G6:G7"/>
    <mergeCell ref="AD6:AD7"/>
    <mergeCell ref="AC6:AC7"/>
    <mergeCell ref="AB6:AB7"/>
    <mergeCell ref="AA6:AA7"/>
    <mergeCell ref="N6:N7"/>
    <mergeCell ref="M6:M7"/>
    <mergeCell ref="L6:L7"/>
    <mergeCell ref="I6:I7"/>
    <mergeCell ref="H6:H7"/>
    <mergeCell ref="G8:G9"/>
    <mergeCell ref="AD8:AD9"/>
    <mergeCell ref="AC8:AC9"/>
    <mergeCell ref="AB8:AB9"/>
    <mergeCell ref="AA8:AA9"/>
    <mergeCell ref="N8:N9"/>
    <mergeCell ref="M8:M9"/>
    <mergeCell ref="L8:L9"/>
    <mergeCell ref="I8:I9"/>
    <mergeCell ref="H8:H9"/>
    <mergeCell ref="M10:M12"/>
    <mergeCell ref="L10:L12"/>
    <mergeCell ref="I10:I12"/>
    <mergeCell ref="H10:H12"/>
    <mergeCell ref="G10:G12"/>
    <mergeCell ref="AD10:AD12"/>
    <mergeCell ref="AC10:AC12"/>
    <mergeCell ref="AB10:AB12"/>
    <mergeCell ref="AA10:AA12"/>
    <mergeCell ref="N10:N12"/>
    <mergeCell ref="G13:G14"/>
    <mergeCell ref="AD13:AD14"/>
    <mergeCell ref="AC13:AC14"/>
    <mergeCell ref="AB13:AB14"/>
    <mergeCell ref="AA13:AA14"/>
    <mergeCell ref="N13:N14"/>
    <mergeCell ref="M13:M14"/>
    <mergeCell ref="L13:L14"/>
    <mergeCell ref="I13:I14"/>
    <mergeCell ref="H13:H14"/>
    <mergeCell ref="G20:G23"/>
    <mergeCell ref="G15:G17"/>
    <mergeCell ref="AD15:AD17"/>
    <mergeCell ref="AC15:AC17"/>
    <mergeCell ref="AB15:AB17"/>
    <mergeCell ref="AA15:AA17"/>
    <mergeCell ref="N15:N17"/>
    <mergeCell ref="M15:M17"/>
    <mergeCell ref="L15:L17"/>
    <mergeCell ref="I15:I17"/>
    <mergeCell ref="H15:H17"/>
    <mergeCell ref="G18:G19"/>
    <mergeCell ref="AD18:AD19"/>
    <mergeCell ref="AC18:AC19"/>
    <mergeCell ref="AB18:AB19"/>
    <mergeCell ref="AA18:AA19"/>
    <mergeCell ref="N18:N19"/>
    <mergeCell ref="M18:M19"/>
    <mergeCell ref="L18:L19"/>
    <mergeCell ref="I18:I19"/>
    <mergeCell ref="H18:H19"/>
    <mergeCell ref="AA26:AA31"/>
    <mergeCell ref="N26:N31"/>
    <mergeCell ref="M26:M31"/>
    <mergeCell ref="L26:L31"/>
    <mergeCell ref="I26:I31"/>
    <mergeCell ref="H26:H31"/>
    <mergeCell ref="AE20:AE23"/>
    <mergeCell ref="AD20:AD23"/>
    <mergeCell ref="AC20:AC23"/>
    <mergeCell ref="AB20:AB23"/>
    <mergeCell ref="AA20:AA23"/>
    <mergeCell ref="G26:G31"/>
    <mergeCell ref="N20:N23"/>
    <mergeCell ref="M20:M23"/>
    <mergeCell ref="L20:L23"/>
    <mergeCell ref="I20:I23"/>
    <mergeCell ref="H20:H23"/>
    <mergeCell ref="AE32:AE33"/>
    <mergeCell ref="AD34:AD40"/>
    <mergeCell ref="AC34:AC40"/>
    <mergeCell ref="AB34:AB40"/>
    <mergeCell ref="AA34:AA40"/>
    <mergeCell ref="G32:G33"/>
    <mergeCell ref="AD32:AD33"/>
    <mergeCell ref="AC32:AC33"/>
    <mergeCell ref="AB32:AB33"/>
    <mergeCell ref="AA32:AA33"/>
    <mergeCell ref="N32:N33"/>
    <mergeCell ref="M32:M33"/>
    <mergeCell ref="L32:L33"/>
    <mergeCell ref="I32:I33"/>
    <mergeCell ref="H32:H33"/>
    <mergeCell ref="AD26:AD31"/>
    <mergeCell ref="AC26:AC31"/>
    <mergeCell ref="AB26:AB31"/>
    <mergeCell ref="M43:M44"/>
    <mergeCell ref="L43:L44"/>
    <mergeCell ref="I43:I44"/>
    <mergeCell ref="H43:H44"/>
    <mergeCell ref="G43:G44"/>
    <mergeCell ref="N34:N40"/>
    <mergeCell ref="AE43:AE44"/>
    <mergeCell ref="AD43:AD44"/>
    <mergeCell ref="AC43:AC44"/>
    <mergeCell ref="AB43:AB44"/>
    <mergeCell ref="AA43:AA44"/>
    <mergeCell ref="N43:N44"/>
    <mergeCell ref="G34:G40"/>
    <mergeCell ref="H34:H40"/>
    <mergeCell ref="I34:I40"/>
    <mergeCell ref="L34:L40"/>
    <mergeCell ref="M34:M40"/>
    <mergeCell ref="G46:G47"/>
    <mergeCell ref="AD46:AD47"/>
    <mergeCell ref="AC46:AC47"/>
    <mergeCell ref="AB46:AB47"/>
    <mergeCell ref="AA46:AA47"/>
    <mergeCell ref="N46:N47"/>
    <mergeCell ref="M46:M47"/>
    <mergeCell ref="L46:L47"/>
    <mergeCell ref="I46:I47"/>
    <mergeCell ref="H46:H47"/>
    <mergeCell ref="G49:G50"/>
    <mergeCell ref="AD49:AD50"/>
    <mergeCell ref="AC49:AC50"/>
    <mergeCell ref="AB49:AB50"/>
    <mergeCell ref="AA49:AA50"/>
    <mergeCell ref="N49:N50"/>
    <mergeCell ref="M49:M50"/>
    <mergeCell ref="L49:L50"/>
    <mergeCell ref="I49:I50"/>
    <mergeCell ref="H49:H50"/>
    <mergeCell ref="G51:G52"/>
    <mergeCell ref="AD51:AD52"/>
    <mergeCell ref="AC51:AC52"/>
    <mergeCell ref="AB51:AB52"/>
    <mergeCell ref="AA51:AA52"/>
    <mergeCell ref="N51:N52"/>
    <mergeCell ref="M51:M52"/>
    <mergeCell ref="L51:L52"/>
    <mergeCell ref="I51:I52"/>
    <mergeCell ref="H51:H52"/>
    <mergeCell ref="G53:G54"/>
    <mergeCell ref="AC53:AC54"/>
    <mergeCell ref="AD53:AD54"/>
    <mergeCell ref="AB53:AB54"/>
    <mergeCell ref="AA53:AA54"/>
    <mergeCell ref="N53:N54"/>
    <mergeCell ref="M53:M54"/>
    <mergeCell ref="L53:L54"/>
    <mergeCell ref="I53:I54"/>
    <mergeCell ref="H53:H54"/>
    <mergeCell ref="G55:G57"/>
    <mergeCell ref="AC55:AC57"/>
    <mergeCell ref="AD55:AD57"/>
    <mergeCell ref="AB55:AB57"/>
    <mergeCell ref="AA55:AA57"/>
    <mergeCell ref="N55:N57"/>
    <mergeCell ref="M55:M57"/>
    <mergeCell ref="L55:L57"/>
    <mergeCell ref="I55:I57"/>
    <mergeCell ref="H55:H57"/>
  </mergeCells>
  <conditionalFormatting sqref="G2:I2 K2:P2 O3:P10 K3:K12">
    <cfRule type="expression" dxfId="54" priority="5">
      <formula>$C2</formula>
    </cfRule>
  </conditionalFormatting>
  <conditionalFormatting sqref="G2:I2">
    <cfRule type="expression" dxfId="53" priority="4">
      <formula>$A2</formula>
    </cfRule>
    <cfRule type="expression" dxfId="52" priority="6">
      <formula>$E2</formula>
    </cfRule>
  </conditionalFormatting>
  <conditionalFormatting sqref="J2:J200">
    <cfRule type="expression" dxfId="51" priority="1">
      <formula>$A2</formula>
    </cfRule>
    <cfRule type="expression" dxfId="50" priority="2">
      <formula>$C2</formula>
    </cfRule>
    <cfRule type="expression" dxfId="49" priority="3">
      <formula>$E2</formula>
    </cfRule>
  </conditionalFormatting>
  <conditionalFormatting sqref="Q2:AF2 Q3:Z3 Q4:AF6 Q7:Z7 Q8:AF8 Q9:Z9 Q10:AF10 O11:Z12 G13:I13 K13:AF13 O14:Z14 G15:I15 K15:AF15 O16:Z17 G18:I18 K18:AF18 O19:Z19 G20:I20 K20:AF20 O21:Z23 G24:I26 K24:AF26 O27:Z31 G32:I32 K32:AF32 O33:Z33 G34:I34 K34:AF34 O35:Z40 G41:I43 K41:AF43 O44:Z44 G45:I46 K45:AF46 O47:Z47 G48:I49 K48:AF49 O50:Z50 G51:I51 K51:AF51 O52:Z52 G53:I53 K53:AF53 O54:Z54 G55:I55 K55:AF55 O56:Z57 G58:I200 K58:AF200 AF3 H4:H6 AE7:AF7 H8 AE9:AF9 H10 AE11:AF12 K14 AE14:AF14 K16:K17 AE16:AF17 K19 AE19:AF19 K21:K23 AF21:AF23 K27:K31 AE27:AF31 K33 AF33 K35:K40 AE35:AF40 K44 AF44 K47 AE47:AF47 K50 AE50:AF50 K52 AE52:AF52 K54 AE54:AF54 K56:K57 AE56:AF57">
    <cfRule type="expression" dxfId="48" priority="70">
      <formula>$C2</formula>
    </cfRule>
  </conditionalFormatting>
  <conditionalFormatting sqref="W2:W200">
    <cfRule type="expression" dxfId="47" priority="68">
      <formula>$AG2</formula>
    </cfRule>
  </conditionalFormatting>
  <conditionalFormatting sqref="AD2 Z2:Z200 AD4:AD6 AD8 AD10 G13:I13 AD13 G15:I15 AD15 G18:I18 AD18 G20:I20 AD20 G24:I26 AD24:AD26 G32:I32 AD32 G34:I34 AD34 G41:I43 AD41:AD43 G45:I46 AD45:AD46 G48:I49 AD48:AD49 G51:I51 AD51 G53:I53 AD53 G55:I55 AD55 G58:I200 AD58:AD200">
    <cfRule type="expression" dxfId="46" priority="69">
      <formula>$A2</formula>
    </cfRule>
    <cfRule type="expression" dxfId="45" priority="71">
      <formula>$E2</formula>
    </cfRule>
  </conditionalFormatting>
  <conditionalFormatting sqref="AL203:AM203">
    <cfRule type="dataBar" priority="33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{487209A7-A6E4-4365-8F6B-20FD5ED9D0C5}</x14:id>
        </ext>
      </extLst>
    </cfRule>
  </conditionalFormatting>
  <conditionalFormatting sqref="AL204:AM204">
    <cfRule type="dataBar" priority="32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{6C910A76-1291-4B9B-91D1-229C80C2BDB7}</x14:id>
        </ext>
      </extLst>
    </cfRule>
  </conditionalFormatting>
  <conditionalFormatting sqref="AL205:AM205">
    <cfRule type="dataBar" priority="31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{FEC545CE-0840-4401-8BAC-ECBBED39A879}</x14:id>
        </ext>
      </extLst>
    </cfRule>
  </conditionalFormatting>
  <conditionalFormatting sqref="AL206:AM206">
    <cfRule type="dataBar" priority="30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{EE9654C7-741B-4CA9-8246-37E631D54F92}</x14:id>
        </ext>
      </extLst>
    </cfRule>
  </conditionalFormatting>
  <conditionalFormatting sqref="AL207:AM207">
    <cfRule type="dataBar" priority="29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{B3901216-B62D-4083-A394-104FB8AC27A2}</x14:id>
        </ext>
      </extLst>
    </cfRule>
  </conditionalFormatting>
  <conditionalFormatting sqref="AL208:AM208">
    <cfRule type="dataBar" priority="28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{8C5C9D0B-2FC8-497D-8A15-4CFACE8E78BB}</x14:id>
        </ext>
      </extLst>
    </cfRule>
  </conditionalFormatting>
  <conditionalFormatting sqref="AL209:AM209">
    <cfRule type="dataBar" priority="27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{3D880C56-25B2-461D-9413-409B7737E93C}</x14:id>
        </ext>
      </extLst>
    </cfRule>
  </conditionalFormatting>
  <conditionalFormatting sqref="AL210:AM210">
    <cfRule type="dataBar" priority="26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{75460F9F-7923-48F5-A63B-2CDF8E5A3515}</x14:id>
        </ext>
      </extLst>
    </cfRule>
  </conditionalFormatting>
  <conditionalFormatting sqref="AL211:AM211">
    <cfRule type="dataBar" priority="25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{533C73F1-9376-4D28-B8B9-6D8376FF0EEB}</x14:id>
        </ext>
      </extLst>
    </cfRule>
  </conditionalFormatting>
  <conditionalFormatting sqref="AL212:AM212">
    <cfRule type="dataBar" priority="24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{85685AE0-3C34-4B41-9CE0-D0259A71C8DE}</x14:id>
        </ext>
      </extLst>
    </cfRule>
  </conditionalFormatting>
  <conditionalFormatting sqref="AL213:AM213">
    <cfRule type="dataBar" priority="23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{758D8923-D0F6-45CC-BB47-F52F3F09974D}</x14:id>
        </ext>
      </extLst>
    </cfRule>
  </conditionalFormatting>
  <conditionalFormatting sqref="AL214:AM214">
    <cfRule type="dataBar" priority="22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{96DDBA7B-7B7C-40C3-A94C-E40248600601}</x14:id>
        </ext>
      </extLst>
    </cfRule>
  </conditionalFormatting>
  <conditionalFormatting sqref="AL215:AM215">
    <cfRule type="dataBar" priority="21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{6BC8B521-EE39-4021-A417-1CD208B04175}</x14:id>
        </ext>
      </extLst>
    </cfRule>
  </conditionalFormatting>
  <conditionalFormatting sqref="AL216:AM216">
    <cfRule type="dataBar" priority="20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{88D1ADFF-E2B3-4B58-8A03-81708F51715C}</x14:id>
        </ext>
      </extLst>
    </cfRule>
  </conditionalFormatting>
  <conditionalFormatting sqref="AL217:AM217">
    <cfRule type="dataBar" priority="19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{81324A06-07E0-4A36-B522-9C09080ECA77}</x14:id>
        </ext>
      </extLst>
    </cfRule>
  </conditionalFormatting>
  <conditionalFormatting sqref="AL218:AM218">
    <cfRule type="dataBar" priority="18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{C025B368-9112-4252-8040-10DE98C1704A}</x14:id>
        </ext>
      </extLst>
    </cfRule>
  </conditionalFormatting>
  <conditionalFormatting sqref="AL219:AM219">
    <cfRule type="dataBar" priority="17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{699F2081-5E9B-481E-8B21-6D652FD93F36}</x14:id>
        </ext>
      </extLst>
    </cfRule>
  </conditionalFormatting>
  <conditionalFormatting sqref="AL220:AM220">
    <cfRule type="dataBar" priority="16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{53A29F7D-D57F-4A11-9A16-D5CF93684AD0}</x14:id>
        </ext>
      </extLst>
    </cfRule>
  </conditionalFormatting>
  <conditionalFormatting sqref="AL221:AM221">
    <cfRule type="dataBar" priority="34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{34F6A530-AB8F-44B7-A32C-22028D2AF81C}</x14:id>
        </ext>
      </extLst>
    </cfRule>
  </conditionalFormatting>
  <conditionalFormatting sqref="AL223:AM223">
    <cfRule type="dataBar" priority="35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{82AE9687-3429-4573-BAAD-272A55FBB2BF}</x14:id>
        </ext>
      </extLst>
    </cfRule>
  </conditionalFormatting>
  <conditionalFormatting sqref="AL224:AM224">
    <cfRule type="dataBar" priority="36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{BD55C3D9-6FA8-46FA-88F3-194578CA0849}</x14:id>
        </ext>
      </extLst>
    </cfRule>
  </conditionalFormatting>
  <conditionalFormatting sqref="AL225:AM225">
    <cfRule type="dataBar" priority="37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{BF89A491-0F4A-47AF-9FBD-A5C57943925B}</x14:id>
        </ext>
      </extLst>
    </cfRule>
  </conditionalFormatting>
  <conditionalFormatting sqref="AL226:AM226">
    <cfRule type="dataBar" priority="38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{F626A1A4-687C-49DE-B345-B01678303596}</x14:id>
        </ext>
      </extLst>
    </cfRule>
  </conditionalFormatting>
  <conditionalFormatting sqref="AL227:AM227">
    <cfRule type="dataBar" priority="39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{E563284E-D4E4-4A50-85E3-00CE3559F899}</x14:id>
        </ext>
      </extLst>
    </cfRule>
  </conditionalFormatting>
  <conditionalFormatting sqref="AL228:AM228">
    <cfRule type="dataBar" priority="40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{361648AC-7EFB-4F5B-9728-C84339A029F7}</x14:id>
        </ext>
      </extLst>
    </cfRule>
  </conditionalFormatting>
  <conditionalFormatting sqref="AL229:AM229">
    <cfRule type="dataBar" priority="15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{C0ADA96C-5181-4725-8ABC-C253470B86DC}</x14:id>
        </ext>
      </extLst>
    </cfRule>
  </conditionalFormatting>
  <conditionalFormatting sqref="AL230:AM230">
    <cfRule type="dataBar" priority="14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{A29737CC-D2A9-49D6-9576-6704F2A33816}</x14:id>
        </ext>
      </extLst>
    </cfRule>
  </conditionalFormatting>
  <conditionalFormatting sqref="AL231:AM231">
    <cfRule type="dataBar" priority="13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{42B942C8-E137-4793-9888-275B5CE79DC0}</x14:id>
        </ext>
      </extLst>
    </cfRule>
  </conditionalFormatting>
  <conditionalFormatting sqref="AL232:AM232">
    <cfRule type="dataBar" priority="12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{A6E1401F-E1E3-4AF8-B42E-0DB32DD1EB15}</x14:id>
        </ext>
      </extLst>
    </cfRule>
  </conditionalFormatting>
  <conditionalFormatting sqref="AL233:AM233">
    <cfRule type="dataBar" priority="11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{3C1D3508-A778-4C11-97FB-700508069A69}</x14:id>
        </ext>
      </extLst>
    </cfRule>
  </conditionalFormatting>
  <conditionalFormatting sqref="AL234:AM234">
    <cfRule type="dataBar" priority="10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{F9E2DAEF-9084-468C-917F-52E13122B28F}</x14:id>
        </ext>
      </extLst>
    </cfRule>
  </conditionalFormatting>
  <conditionalFormatting sqref="AL235:AM235">
    <cfRule type="dataBar" priority="41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{204A6EBA-2C12-4298-B021-24E537F46BAA}</x14:id>
        </ext>
      </extLst>
    </cfRule>
  </conditionalFormatting>
  <conditionalFormatting sqref="AL236:AM236">
    <cfRule type="dataBar" priority="42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{334817E8-609E-4C31-9214-8BD139D31F5D}</x14:id>
        </ext>
      </extLst>
    </cfRule>
  </conditionalFormatting>
  <conditionalFormatting sqref="AL237:AM237">
    <cfRule type="dataBar" priority="43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{774DC742-9FEE-40B3-A1DB-CC512538381F}</x14:id>
        </ext>
      </extLst>
    </cfRule>
  </conditionalFormatting>
  <conditionalFormatting sqref="AL238:AM238">
    <cfRule type="dataBar" priority="44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{E2C6A1A9-F492-4D19-A0A1-31DA72B0CC96}</x14:id>
        </ext>
      </extLst>
    </cfRule>
  </conditionalFormatting>
  <conditionalFormatting sqref="AL239:AM239">
    <cfRule type="dataBar" priority="45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{BE7D2DB5-1159-49B2-8B38-84B838B8D62A}</x14:id>
        </ext>
      </extLst>
    </cfRule>
  </conditionalFormatting>
  <conditionalFormatting sqref="AL240:AM240">
    <cfRule type="dataBar" priority="46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{EDEA3FF8-C64C-4E39-9D46-0F938E519E71}</x14:id>
        </ext>
      </extLst>
    </cfRule>
  </conditionalFormatting>
  <conditionalFormatting sqref="AL241:AM241">
    <cfRule type="dataBar" priority="47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{20152B90-2B56-4F72-8832-7C2287A4FC6B}</x14:id>
        </ext>
      </extLst>
    </cfRule>
  </conditionalFormatting>
  <conditionalFormatting sqref="AL242:AM242">
    <cfRule type="dataBar" priority="48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{9323A5B5-233B-49B7-A864-CD220FF80B3F}</x14:id>
        </ext>
      </extLst>
    </cfRule>
  </conditionalFormatting>
  <conditionalFormatting sqref="AL243:AM243">
    <cfRule type="dataBar" priority="49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{D1DF366F-52B9-42ED-9B5F-132562D858A8}</x14:id>
        </ext>
      </extLst>
    </cfRule>
  </conditionalFormatting>
  <conditionalFormatting sqref="AL244:AM244">
    <cfRule type="dataBar" priority="50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{B462DCCF-9F15-4162-9A48-7AA1CEB5556A}</x14:id>
        </ext>
      </extLst>
    </cfRule>
  </conditionalFormatting>
  <conditionalFormatting sqref="AL245:AM245">
    <cfRule type="dataBar" priority="51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{68CDFECD-60A7-45C1-B9E0-3CFB1142607A}</x14:id>
        </ext>
      </extLst>
    </cfRule>
  </conditionalFormatting>
  <conditionalFormatting sqref="AL246:AM246">
    <cfRule type="dataBar" priority="52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{2006E884-05CA-46CE-91D6-124D2CD9E5E4}</x14:id>
        </ext>
      </extLst>
    </cfRule>
  </conditionalFormatting>
  <conditionalFormatting sqref="AL247:AM247">
    <cfRule type="dataBar" priority="53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{8796B57F-3889-4CB3-AAA4-A4A77A4AE0E7}</x14:id>
        </ext>
      </extLst>
    </cfRule>
  </conditionalFormatting>
  <conditionalFormatting sqref="AL248:AM248">
    <cfRule type="dataBar" priority="9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{DF8937B3-A94B-4092-8782-6AFB9AED1D78}</x14:id>
        </ext>
      </extLst>
    </cfRule>
  </conditionalFormatting>
  <conditionalFormatting sqref="AL249:AM249">
    <cfRule type="dataBar" priority="54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{ECFEF795-C0E5-4125-A8A4-202396D56405}</x14:id>
        </ext>
      </extLst>
    </cfRule>
  </conditionalFormatting>
  <conditionalFormatting sqref="AL250:AM250">
    <cfRule type="dataBar" priority="55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{23E6AC58-5E18-4762-8172-9C284FEEFF12}</x14:id>
        </ext>
      </extLst>
    </cfRule>
  </conditionalFormatting>
  <conditionalFormatting sqref="AL251:AM251">
    <cfRule type="dataBar" priority="56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{16B792EC-FE94-4BB5-A319-AA3154710C82}</x14:id>
        </ext>
      </extLst>
    </cfRule>
  </conditionalFormatting>
  <conditionalFormatting sqref="AL252:AM252">
    <cfRule type="dataBar" priority="57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{39E48BE8-353C-43BC-AE1C-BBA03D0E401D}</x14:id>
        </ext>
      </extLst>
    </cfRule>
  </conditionalFormatting>
  <conditionalFormatting sqref="AL253:AM253">
    <cfRule type="dataBar" priority="58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{D7CA1FA4-1549-456F-ADB9-226A2BDDFCAB}</x14:id>
        </ext>
      </extLst>
    </cfRule>
  </conditionalFormatting>
  <conditionalFormatting sqref="AL254:AM254">
    <cfRule type="dataBar" priority="59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{CC455DAC-9028-42B0-BE25-7F396D19B721}</x14:id>
        </ext>
      </extLst>
    </cfRule>
  </conditionalFormatting>
  <conditionalFormatting sqref="AL255:AM255">
    <cfRule type="dataBar" priority="60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{3D23A3EE-CC0B-4D7F-BE4C-543B7A8E7CA0}</x14:id>
        </ext>
      </extLst>
    </cfRule>
  </conditionalFormatting>
  <conditionalFormatting sqref="AL256:AM256">
    <cfRule type="dataBar" priority="61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{AD31B217-FD61-4861-A947-0ED5BEE16B76}</x14:id>
        </ext>
      </extLst>
    </cfRule>
  </conditionalFormatting>
  <conditionalFormatting sqref="AL257:AM257">
    <cfRule type="dataBar" priority="62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{D5EBC944-F91A-4ADE-B226-5F4B3801F071}</x14:id>
        </ext>
      </extLst>
    </cfRule>
  </conditionalFormatting>
  <conditionalFormatting sqref="AL258:AM258">
    <cfRule type="dataBar" priority="8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{2C2C42E3-2F91-4793-93EB-9F3E1D2265C3}</x14:id>
        </ext>
      </extLst>
    </cfRule>
  </conditionalFormatting>
  <conditionalFormatting sqref="AL259:AM259">
    <cfRule type="dataBar" priority="7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{8BD3DA21-8272-4F17-950C-E5D3618512F0}</x14:id>
        </ext>
      </extLst>
    </cfRule>
  </conditionalFormatting>
  <conditionalFormatting sqref="AL260:AM260">
    <cfRule type="dataBar" priority="63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{6BB68B50-D12C-470C-9C7F-6402DF45AAC3}</x14:id>
        </ext>
      </extLst>
    </cfRule>
  </conditionalFormatting>
  <conditionalFormatting sqref="AL261:AM261">
    <cfRule type="dataBar" priority="64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{20787D40-2A89-43D0-92D0-2BDE54DB2B44}</x14:id>
        </ext>
      </extLst>
    </cfRule>
  </conditionalFormatting>
  <conditionalFormatting sqref="AL262:AM262">
    <cfRule type="dataBar" priority="65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{A1989FE7-DF72-45DF-8167-20346F4F60BA}</x14:id>
        </ext>
      </extLst>
    </cfRule>
  </conditionalFormatting>
  <conditionalFormatting sqref="AL263:AM263">
    <cfRule type="dataBar" priority="66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{0150A423-734D-4EC0-A23C-F9BE3AA0C7E6}</x14:id>
        </ext>
      </extLst>
    </cfRule>
  </conditionalFormatting>
  <conditionalFormatting sqref="AL264:AM264">
    <cfRule type="dataBar" priority="67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{B4BA199E-18A1-4384-B388-A05AF1429197}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7209A7-A6E4-4365-8F6B-20FD5ED9D0C5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6C910A76-1291-4B9B-91D1-229C80C2BDB7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FEC545CE-0840-4401-8BAC-ECBBED39A879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EE9654C7-741B-4CA9-8246-37E631D54F92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B3901216-B62D-4083-A394-104FB8AC27A2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8C5C9D0B-2FC8-497D-8A15-4CFACE8E78BB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3D880C56-25B2-461D-9413-409B7737E93C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75460F9F-7923-48F5-A63B-2CDF8E5A3515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533C73F1-9376-4D28-B8B9-6D8376FF0EEB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85685AE0-3C34-4B41-9CE0-D0259A71C8DE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758D8923-D0F6-45CC-BB47-F52F3F09974D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96DDBA7B-7B7C-40C3-A94C-E40248600601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6BC8B521-EE39-4021-A417-1CD208B04175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88D1ADFF-E2B3-4B58-8A03-81708F51715C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81324A06-07E0-4A36-B522-9C09080ECA77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C025B368-9112-4252-8040-10DE98C1704A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699F2081-5E9B-481E-8B21-6D652FD93F36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53A29F7D-D57F-4A11-9A16-D5CF93684AD0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34F6A530-AB8F-44B7-A32C-22028D2AF81C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82AE9687-3429-4573-BAAD-272A55FBB2BF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BD55C3D9-6FA8-46FA-88F3-194578CA0849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BF89A491-0F4A-47AF-9FBD-A5C57943925B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F626A1A4-687C-49DE-B345-B01678303596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E563284E-D4E4-4A50-85E3-00CE3559F899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361648AC-7EFB-4F5B-9728-C84339A029F7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C0ADA96C-5181-4725-8ABC-C253470B86DC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A29737CC-D2A9-49D6-9576-6704F2A33816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42B942C8-E137-4793-9888-275B5CE79DC0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6E1401F-E1E3-4AF8-B42E-0DB32DD1EB15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C1D3508-A778-4C11-97FB-700508069A69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F9E2DAEF-9084-468C-917F-52E13122B28F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204A6EBA-2C12-4298-B021-24E537F46BAA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334817E8-609E-4C31-9214-8BD139D31F5D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774DC742-9FEE-40B3-A1DB-CC512538381F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E2C6A1A9-F492-4D19-A0A1-31DA72B0CC96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BE7D2DB5-1159-49B2-8B38-84B838B8D62A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EDEA3FF8-C64C-4E39-9D46-0F938E519E71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20152B90-2B56-4F72-8832-7C2287A4FC6B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9323A5B5-233B-49B7-A864-CD220FF80B3F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D1DF366F-52B9-42ED-9B5F-132562D858A8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B462DCCF-9F15-4162-9A48-7AA1CEB5556A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68CDFECD-60A7-45C1-B9E0-3CFB1142607A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2006E884-05CA-46CE-91D6-124D2CD9E5E4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8796B57F-3889-4CB3-AAA4-A4A77A4AE0E7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DF8937B3-A94B-4092-8782-6AFB9AED1D78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ECFEF795-C0E5-4125-A8A4-202396D56405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23E6AC58-5E18-4762-8172-9C284FEEFF12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16B792EC-FE94-4BB5-A319-AA3154710C82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39E48BE8-353C-43BC-AE1C-BBA03D0E401D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D7CA1FA4-1549-456F-ADB9-226A2BDDFCAB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CC455DAC-9028-42B0-BE25-7F396D19B721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3D23A3EE-CC0B-4D7F-BE4C-543B7A8E7CA0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AD31B217-FD61-4861-A947-0ED5BEE16B76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5EBC944-F91A-4ADE-B226-5F4B3801F071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2C2C42E3-2F91-4793-93EB-9F3E1D2265C3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BD3DA21-8272-4F17-950C-E5D3618512F0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6BB68B50-D12C-470C-9C7F-6402DF45AAC3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20787D40-2A89-43D0-92D0-2BDE54DB2B44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A1989FE7-DF72-45DF-8167-20346F4F60BA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0150A423-734D-4EC0-A23C-F9BE3AA0C7E6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B4BA199E-18A1-4384-B388-A05AF1429197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BE0A8-DEC1-4EB9-94F8-D1C6F9B270B9}">
  <dimension ref="A1:AR267"/>
  <sheetViews>
    <sheetView rightToLeft="1" topLeftCell="I7" zoomScale="70" zoomScaleNormal="70" workbookViewId="0">
      <selection activeCell="N43" sqref="N43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40.5546875" style="28" bestFit="1" customWidth="1"/>
    <col min="9" max="9" width="26.3320312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5.5546875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20.109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10" style="24" bestFit="1" customWidth="1"/>
    <col min="29" max="29" width="15.77734375" style="31" bestFit="1" customWidth="1"/>
    <col min="30" max="30" width="13.6640625" style="32" bestFit="1" customWidth="1"/>
    <col min="31" max="31" width="110.88671875" style="24" bestFit="1" customWidth="1"/>
    <col min="32" max="32" width="28.33203125" style="24" bestFit="1" customWidth="1"/>
    <col min="33" max="33" width="13.44140625" style="24" bestFit="1" customWidth="1"/>
    <col min="34" max="34" width="140.8867187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137" t="s">
        <v>0</v>
      </c>
      <c r="B1" s="138"/>
      <c r="C1" s="137" t="s">
        <v>1</v>
      </c>
      <c r="D1" s="138"/>
      <c r="E1" s="137" t="s">
        <v>2</v>
      </c>
      <c r="F1" s="13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39" t="s">
        <v>17</v>
      </c>
      <c r="V1" s="14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35">
        <v>1</v>
      </c>
      <c r="H2" s="143" t="s">
        <v>592</v>
      </c>
      <c r="I2" s="135" t="s">
        <v>794</v>
      </c>
      <c r="J2" s="9"/>
      <c r="K2" s="11" t="str">
        <f t="shared" ref="K2:K65" ca="1" si="0">IF(C2, TODAY(), "" )</f>
        <v/>
      </c>
      <c r="L2" s="123"/>
      <c r="M2" s="123" t="s">
        <v>562</v>
      </c>
      <c r="N2" s="123" t="s">
        <v>594</v>
      </c>
      <c r="O2" s="9">
        <v>5519.3</v>
      </c>
      <c r="P2" s="9">
        <v>10</v>
      </c>
      <c r="Q2" s="13" t="str">
        <f>VLOOKUP(O2, '[1]لیست محصولات 1402'!B:C,2,0)</f>
        <v>سرادو میناس | Brazil Cerrado de Minas</v>
      </c>
      <c r="R2" s="9"/>
      <c r="S2" s="12">
        <f>VLOOKUP(O2, '[1]لیست محصولات 1402'!B:F,5,0)</f>
        <v>4000</v>
      </c>
      <c r="T2" s="14">
        <f>VLOOKUP(O2, '[1]لیست محصولات 1402'!B:G,6,0)</f>
        <v>40800000</v>
      </c>
      <c r="U2" s="15"/>
      <c r="V2" s="16">
        <f t="shared" ref="V2:V65" si="1">IF(C2, P2, U2 )</f>
        <v>0</v>
      </c>
      <c r="W2" s="12">
        <f t="shared" ref="W2:W65" si="2">P2-V2</f>
        <v>10</v>
      </c>
      <c r="X2" s="14">
        <f t="shared" ref="X2:X65" si="3">P2*T2</f>
        <v>408000000</v>
      </c>
      <c r="Y2" s="17"/>
      <c r="Z2" s="14">
        <f t="shared" ref="Z2:Z65" si="4">X2-Y2</f>
        <v>408000000</v>
      </c>
      <c r="AA2" s="133" t="s">
        <v>85</v>
      </c>
      <c r="AB2" s="131" t="s">
        <v>843</v>
      </c>
      <c r="AC2" s="129" t="s">
        <v>564</v>
      </c>
      <c r="AD2" s="127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اقدسيه-خيابان موحد دانش-جنب خيابان فيروز بخش-مجتمع تجاري آوا سنتر-طبقه منفي - خانم قهرمانی 09369912100 کافه بیکری روستار آوا سنتر -  حجتی 09373955769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36"/>
      <c r="H3" s="144"/>
      <c r="I3" s="136"/>
      <c r="J3" s="9"/>
      <c r="K3" s="11" t="str">
        <f t="shared" ca="1" si="0"/>
        <v/>
      </c>
      <c r="L3" s="124"/>
      <c r="M3" s="124"/>
      <c r="N3" s="124"/>
      <c r="O3" s="9">
        <v>5511.2</v>
      </c>
      <c r="P3" s="9">
        <v>6</v>
      </c>
      <c r="Q3" s="13" t="str">
        <f>VLOOKUP(O3, '[1]لیست محصولات 1402'!B:C,2,0)</f>
        <v>هامبلا | Hambella</v>
      </c>
      <c r="R3" s="9"/>
      <c r="S3" s="12">
        <f>VLOOKUP(O3, '[1]لیست محصولات 1402'!B:F,5,0)</f>
        <v>750</v>
      </c>
      <c r="T3" s="14">
        <f>VLOOKUP(O3, '[1]لیست محصولات 1402'!B:G,6,0)</f>
        <v>11850000</v>
      </c>
      <c r="U3" s="15"/>
      <c r="V3" s="16">
        <f t="shared" si="1"/>
        <v>0</v>
      </c>
      <c r="W3" s="12">
        <f t="shared" si="2"/>
        <v>6</v>
      </c>
      <c r="X3" s="14">
        <f t="shared" si="3"/>
        <v>71100000</v>
      </c>
      <c r="Y3" s="17"/>
      <c r="Z3" s="14">
        <f t="shared" si="4"/>
        <v>71100000</v>
      </c>
      <c r="AA3" s="134"/>
      <c r="AB3" s="132"/>
      <c r="AC3" s="130"/>
      <c r="AD3" s="128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2</v>
      </c>
      <c r="H4" s="10">
        <v>52371669602</v>
      </c>
      <c r="I4" s="25" t="s">
        <v>896</v>
      </c>
      <c r="J4" s="9"/>
      <c r="K4" s="11" t="str">
        <f t="shared" ca="1" si="0"/>
        <v/>
      </c>
      <c r="L4" s="12" t="s">
        <v>958</v>
      </c>
      <c r="M4" s="12" t="s">
        <v>959</v>
      </c>
      <c r="N4" s="12" t="s">
        <v>960</v>
      </c>
      <c r="O4" s="9">
        <v>5518.2</v>
      </c>
      <c r="P4" s="9">
        <v>8</v>
      </c>
      <c r="Q4" s="13" t="str">
        <f>VLOOKUP(O4, '[1]لیست محصولات 1402'!B:C,2,0)</f>
        <v>هوآنکایو | Peru Huancayo</v>
      </c>
      <c r="R4" s="9"/>
      <c r="S4" s="12">
        <f>VLOOKUP(O4, '[1]لیست محصولات 1402'!B:F,5,0)</f>
        <v>750</v>
      </c>
      <c r="T4" s="14">
        <f>VLOOKUP(O4, '[1]لیست محصولات 1402'!B:G,6,0)</f>
        <v>8300000</v>
      </c>
      <c r="U4" s="15"/>
      <c r="V4" s="16">
        <f t="shared" si="1"/>
        <v>0</v>
      </c>
      <c r="W4" s="12">
        <f t="shared" si="2"/>
        <v>8</v>
      </c>
      <c r="X4" s="14">
        <f t="shared" si="3"/>
        <v>66400000</v>
      </c>
      <c r="Y4" s="17"/>
      <c r="Z4" s="14">
        <f t="shared" si="4"/>
        <v>66400000</v>
      </c>
      <c r="AA4" s="18" t="s">
        <v>246</v>
      </c>
      <c r="AB4" s="13" t="s">
        <v>961</v>
      </c>
      <c r="AC4" s="19" t="s">
        <v>962</v>
      </c>
      <c r="AD4" s="20"/>
      <c r="AE4" s="70" t="s">
        <v>1085</v>
      </c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بوشهر بهمنی خیابان پست نبش خیابان بهار کافه مهرنوش - مهرنوش ارفعی 09170170122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52372586802</v>
      </c>
      <c r="I5" s="25" t="s">
        <v>896</v>
      </c>
      <c r="J5" s="9"/>
      <c r="K5" s="11" t="str">
        <f t="shared" ca="1" si="0"/>
        <v/>
      </c>
      <c r="L5" s="12" t="s">
        <v>963</v>
      </c>
      <c r="M5" s="12" t="s">
        <v>964</v>
      </c>
      <c r="N5" s="12" t="s">
        <v>965</v>
      </c>
      <c r="O5" s="9">
        <v>5501.3</v>
      </c>
      <c r="P5" s="9">
        <v>1</v>
      </c>
      <c r="Q5" s="13" t="str">
        <f>VLOOKUP(O5, '[1]لیست محصولات 1402'!B:C,2,0)</f>
        <v>ورتکس | Vortex</v>
      </c>
      <c r="R5" s="9"/>
      <c r="S5" s="12">
        <f>VLOOKUP(O5, '[1]لیست محصولات 1402'!B:F,5,0)</f>
        <v>4000</v>
      </c>
      <c r="T5" s="14">
        <f>VLOOKUP(O5, '[1]لیست محصولات 1402'!B:G,6,0)</f>
        <v>41600000</v>
      </c>
      <c r="U5" s="15"/>
      <c r="V5" s="16">
        <f t="shared" si="1"/>
        <v>0</v>
      </c>
      <c r="W5" s="12">
        <f t="shared" si="2"/>
        <v>1</v>
      </c>
      <c r="X5" s="14">
        <f t="shared" si="3"/>
        <v>41600000</v>
      </c>
      <c r="Y5" s="17"/>
      <c r="Z5" s="14">
        <f t="shared" si="4"/>
        <v>41600000</v>
      </c>
      <c r="AA5" s="18" t="s">
        <v>539</v>
      </c>
      <c r="AB5" s="13" t="s">
        <v>966</v>
      </c>
      <c r="AC5" s="19" t="s">
        <v>967</v>
      </c>
      <c r="AD5" s="20"/>
      <c r="AE5" s="19"/>
      <c r="AF5" s="21"/>
      <c r="AG5" s="22" t="str">
        <f t="shared" si="5"/>
        <v>TRUE</v>
      </c>
      <c r="AH5" s="23" t="str">
        <f t="shared" si="6"/>
        <v>خوزستان اهواز - کیانپارس اردیبهشت شرقی بین دانشور و شهریور کافه وایب - بهنام پسندیده 09168258954</v>
      </c>
    </row>
    <row r="6" spans="1:34" ht="22.2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52373162302</v>
      </c>
      <c r="I6" s="25" t="s">
        <v>896</v>
      </c>
      <c r="J6" s="9"/>
      <c r="K6" s="11" t="str">
        <f t="shared" ca="1" si="0"/>
        <v/>
      </c>
      <c r="L6" s="12" t="s">
        <v>968</v>
      </c>
      <c r="M6" s="12" t="s">
        <v>969</v>
      </c>
      <c r="N6" s="12" t="s">
        <v>970</v>
      </c>
      <c r="O6" s="9">
        <v>5519.3</v>
      </c>
      <c r="P6" s="9">
        <v>1</v>
      </c>
      <c r="Q6" s="13" t="str">
        <f>VLOOKUP(O6, '[1]لیست محصولات 1402'!B:C,2,0)</f>
        <v>سرادو میناس | Brazil Cerrado de Minas</v>
      </c>
      <c r="R6" s="9"/>
      <c r="S6" s="12">
        <f>VLOOKUP(O6, '[1]لیست محصولات 1402'!B:F,5,0)</f>
        <v>4000</v>
      </c>
      <c r="T6" s="14">
        <f>VLOOKUP(O6, '[1]لیست محصولات 1402'!B:G,6,0)</f>
        <v>40800000</v>
      </c>
      <c r="U6" s="15"/>
      <c r="V6" s="16">
        <f t="shared" si="1"/>
        <v>0</v>
      </c>
      <c r="W6" s="12">
        <f t="shared" si="2"/>
        <v>1</v>
      </c>
      <c r="X6" s="14">
        <f t="shared" si="3"/>
        <v>40800000</v>
      </c>
      <c r="Y6" s="17"/>
      <c r="Z6" s="14">
        <f t="shared" si="4"/>
        <v>40800000</v>
      </c>
      <c r="AA6" s="18" t="s">
        <v>971</v>
      </c>
      <c r="AB6" s="13" t="s">
        <v>972</v>
      </c>
      <c r="AC6" s="19" t="s">
        <v>973</v>
      </c>
      <c r="AD6" s="20"/>
      <c r="AE6" s="19"/>
      <c r="AF6" s="21"/>
      <c r="AG6" s="22" t="str">
        <f t="shared" si="5"/>
        <v>TRUE</v>
      </c>
      <c r="AH6" s="23" t="str">
        <f t="shared" si="6"/>
        <v>اردبیل چهارراه حافظ به سمت خیابان دانش/جنب گل آرامیس کافه هما - ساسان صمدی خوشخو 09224986859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5</v>
      </c>
      <c r="H7" s="10">
        <v>52375797802</v>
      </c>
      <c r="I7" s="9" t="s">
        <v>896</v>
      </c>
      <c r="J7" s="9"/>
      <c r="K7" s="11" t="str">
        <f t="shared" ca="1" si="0"/>
        <v/>
      </c>
      <c r="L7" s="12" t="s">
        <v>974</v>
      </c>
      <c r="M7" s="12" t="s">
        <v>975</v>
      </c>
      <c r="N7" s="12"/>
      <c r="O7" s="9">
        <v>5521.2</v>
      </c>
      <c r="P7" s="9">
        <v>1</v>
      </c>
      <c r="Q7" s="13" t="str">
        <f>VLOOKUP(O7, '[1]لیست محصولات 1402'!B:C,2,0)</f>
        <v xml:space="preserve">Ethiopia Sidama |اتیوپی سیداما    </v>
      </c>
      <c r="R7" s="9" t="s">
        <v>659</v>
      </c>
      <c r="S7" s="12">
        <f>VLOOKUP(O7, '[1]لیست محصولات 1402'!B:F,5,0)</f>
        <v>750</v>
      </c>
      <c r="T7" s="14">
        <f>VLOOKUP(O7, '[1]لیست محصولات 1402'!B:G,6,0)</f>
        <v>8150000</v>
      </c>
      <c r="U7" s="26"/>
      <c r="V7" s="16">
        <f t="shared" si="1"/>
        <v>0</v>
      </c>
      <c r="W7" s="12">
        <f t="shared" si="2"/>
        <v>1</v>
      </c>
      <c r="X7" s="14">
        <f t="shared" si="3"/>
        <v>8150000</v>
      </c>
      <c r="Y7" s="17"/>
      <c r="Z7" s="14">
        <f t="shared" si="4"/>
        <v>8150000</v>
      </c>
      <c r="AA7" s="18" t="s">
        <v>85</v>
      </c>
      <c r="AB7" s="13" t="s">
        <v>976</v>
      </c>
      <c r="AC7" s="19" t="s">
        <v>977</v>
      </c>
      <c r="AD7" s="20" t="s">
        <v>94</v>
      </c>
      <c r="AE7" s="19"/>
      <c r="AF7" s="21"/>
      <c r="AG7" s="22" t="str">
        <f t="shared" si="5"/>
        <v>TRUE</v>
      </c>
      <c r="AH7" s="23" t="str">
        <f t="shared" si="6"/>
        <v>تهران بلوار اشرفی اصفهانی - بالاتر از پل حکیم- سه راه باغ فیض - خ ناطق نوری- تقاطع ابراهیم نوری - پلاک 9  - شبنم کاظمی 09124862451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6</v>
      </c>
      <c r="H8" s="10">
        <v>52377095302</v>
      </c>
      <c r="I8" s="9" t="s">
        <v>896</v>
      </c>
      <c r="J8" s="9"/>
      <c r="K8" s="11" t="str">
        <f t="shared" ca="1" si="0"/>
        <v/>
      </c>
      <c r="L8" s="12" t="s">
        <v>432</v>
      </c>
      <c r="M8" s="12" t="s">
        <v>979</v>
      </c>
      <c r="N8" s="12"/>
      <c r="O8" s="9">
        <v>5518.1</v>
      </c>
      <c r="P8" s="9">
        <v>1</v>
      </c>
      <c r="Q8" s="13" t="str">
        <f>VLOOKUP(O8, '[1]لیست محصولات 1402'!B:C,2,0)</f>
        <v>هوآنکایو | Peru Huancayo</v>
      </c>
      <c r="R8" s="9"/>
      <c r="S8" s="12">
        <f>VLOOKUP(O8, '[1]لیست محصولات 1402'!B:F,5,0)</f>
        <v>150</v>
      </c>
      <c r="T8" s="14">
        <f>VLOOKUP(O8, '[1]لیست محصولات 1402'!B:G,6,0)</f>
        <v>1800000</v>
      </c>
      <c r="U8" s="15"/>
      <c r="V8" s="16">
        <f t="shared" si="1"/>
        <v>0</v>
      </c>
      <c r="W8" s="12">
        <f t="shared" si="2"/>
        <v>1</v>
      </c>
      <c r="X8" s="14">
        <f t="shared" si="3"/>
        <v>1800000</v>
      </c>
      <c r="Y8" s="17"/>
      <c r="Z8" s="14">
        <f t="shared" si="4"/>
        <v>1800000</v>
      </c>
      <c r="AA8" s="18" t="s">
        <v>85</v>
      </c>
      <c r="AB8" s="13" t="s">
        <v>980</v>
      </c>
      <c r="AC8" s="19" t="s">
        <v>981</v>
      </c>
      <c r="AD8" s="20" t="s">
        <v>94</v>
      </c>
      <c r="AE8" s="70" t="s">
        <v>982</v>
      </c>
      <c r="AF8" s="21"/>
      <c r="AG8" s="22" t="str">
        <f t="shared" si="5"/>
        <v>TRUE</v>
      </c>
      <c r="AH8" s="23" t="str">
        <f t="shared" si="6"/>
        <v>تهران خ وزرا، کوچه سوم، پ 24, ط همکف, شرکت حمل و نقل بین المللی پیام عنقا  - سینا ساعدی 09375469431</v>
      </c>
    </row>
    <row r="9" spans="1:34" ht="22.2" customHeight="1">
      <c r="A9" s="7"/>
      <c r="B9" s="7"/>
      <c r="C9" s="7" t="b">
        <v>0</v>
      </c>
      <c r="D9" s="7"/>
      <c r="E9" s="7"/>
      <c r="F9" s="8"/>
      <c r="G9" s="9">
        <v>7</v>
      </c>
      <c r="H9" s="10">
        <v>52379284702</v>
      </c>
      <c r="I9" s="25" t="s">
        <v>896</v>
      </c>
      <c r="J9" s="9"/>
      <c r="K9" s="11" t="str">
        <f t="shared" ca="1" si="0"/>
        <v/>
      </c>
      <c r="L9" s="27" t="s">
        <v>149</v>
      </c>
      <c r="M9" s="12" t="s">
        <v>148</v>
      </c>
      <c r="N9" s="12"/>
      <c r="O9" s="9">
        <v>5518.2</v>
      </c>
      <c r="P9" s="9">
        <v>1</v>
      </c>
      <c r="Q9" s="13" t="str">
        <f>VLOOKUP(O9, '[1]لیست محصولات 1402'!B:C,2,0)</f>
        <v>هوآنکایو | Peru Huancayo</v>
      </c>
      <c r="R9" s="9"/>
      <c r="S9" s="12">
        <f>VLOOKUP(O9, '[1]لیست محصولات 1402'!B:F,5,0)</f>
        <v>750</v>
      </c>
      <c r="T9" s="14">
        <f>VLOOKUP(O9, '[1]لیست محصولات 1402'!B:G,6,0)</f>
        <v>8300000</v>
      </c>
      <c r="U9" s="15"/>
      <c r="V9" s="16">
        <f t="shared" si="1"/>
        <v>0</v>
      </c>
      <c r="W9" s="12">
        <f t="shared" si="2"/>
        <v>1</v>
      </c>
      <c r="X9" s="14">
        <f t="shared" si="3"/>
        <v>8300000</v>
      </c>
      <c r="Y9" s="17"/>
      <c r="Z9" s="14">
        <f t="shared" si="4"/>
        <v>8300000</v>
      </c>
      <c r="AA9" s="18" t="s">
        <v>85</v>
      </c>
      <c r="AB9" s="13" t="s">
        <v>150</v>
      </c>
      <c r="AC9" s="19" t="s">
        <v>151</v>
      </c>
      <c r="AD9" s="20" t="s">
        <v>94</v>
      </c>
      <c r="AE9" s="19"/>
      <c r="AF9" s="21"/>
      <c r="AG9" s="22" t="str">
        <f t="shared" si="5"/>
        <v>TRUE</v>
      </c>
      <c r="AH9" s="23" t="str">
        <f t="shared" si="6"/>
        <v>تهران خواجه‌عبدالله انصاری خیابان هشتم کوچه زاوش پلاک ۷ طبقه دوم  - امیر مطیعا 09128935583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125">
        <v>8</v>
      </c>
      <c r="H10" s="141">
        <v>52380206602</v>
      </c>
      <c r="I10" s="125" t="s">
        <v>896</v>
      </c>
      <c r="J10" s="9"/>
      <c r="K10" s="11" t="str">
        <f t="shared" ca="1" si="0"/>
        <v/>
      </c>
      <c r="L10" s="123" t="s">
        <v>698</v>
      </c>
      <c r="M10" s="123" t="s">
        <v>983</v>
      </c>
      <c r="N10" s="123"/>
      <c r="O10" s="9">
        <v>5511.11</v>
      </c>
      <c r="P10" s="9">
        <v>1</v>
      </c>
      <c r="Q10" s="69" t="str">
        <f>VLOOKUP(O10, '[1]لیست محصولات 1402'!B:C,2,0)</f>
        <v>هامبلا(رست دمی) | Hambella( Filter Roast)</v>
      </c>
      <c r="R10" s="9" t="s">
        <v>845</v>
      </c>
      <c r="S10" s="12">
        <f>VLOOKUP(O10, '[1]لیست محصولات 1402'!B:F,5,0)</f>
        <v>150</v>
      </c>
      <c r="T10" s="14">
        <f>VLOOKUP(O10, '[1]لیست محصولات 1402'!B:G,6,0)</f>
        <v>2500000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2500000</v>
      </c>
      <c r="Y10" s="17"/>
      <c r="Z10" s="14">
        <f t="shared" si="4"/>
        <v>2500000</v>
      </c>
      <c r="AA10" s="133" t="s">
        <v>85</v>
      </c>
      <c r="AB10" s="131" t="s">
        <v>984</v>
      </c>
      <c r="AC10" s="129" t="s">
        <v>985</v>
      </c>
      <c r="AD10" s="127" t="s">
        <v>94</v>
      </c>
      <c r="AE10" s="19"/>
      <c r="AF10" s="21"/>
      <c r="AG10" s="22" t="str">
        <f t="shared" si="5"/>
        <v>TRUE</v>
      </c>
      <c r="AH10" s="23" t="str">
        <f t="shared" si="6"/>
        <v>تهران خ حافظ خ نوفل لوشاتو خ رازی نبش بن بست زندوکلی پلاک 50  - مجید شهریاری 09388910359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26"/>
      <c r="H11" s="142"/>
      <c r="I11" s="126"/>
      <c r="J11" s="9"/>
      <c r="K11" s="11" t="str">
        <f t="shared" ca="1" si="0"/>
        <v/>
      </c>
      <c r="L11" s="124"/>
      <c r="M11" s="124"/>
      <c r="N11" s="124"/>
      <c r="O11" s="9">
        <v>5501.1</v>
      </c>
      <c r="P11" s="9">
        <v>1</v>
      </c>
      <c r="Q11" s="13" t="str">
        <f>VLOOKUP(O11, '[1]لیست محصولات 1402'!B:C,2,0)</f>
        <v>ورتکس | Vortex</v>
      </c>
      <c r="R11" s="9" t="s">
        <v>845</v>
      </c>
      <c r="S11" s="12">
        <f>VLOOKUP(O11, '[1]لیست محصولات 1402'!B:F,5,0)</f>
        <v>150</v>
      </c>
      <c r="T11" s="14">
        <f>VLOOKUP(O11, '[1]لیست محصولات 1402'!B:G,6,0)</f>
        <v>1750000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1750000</v>
      </c>
      <c r="Y11" s="17"/>
      <c r="Z11" s="14">
        <f t="shared" si="4"/>
        <v>1750000</v>
      </c>
      <c r="AA11" s="134"/>
      <c r="AB11" s="132"/>
      <c r="AC11" s="130"/>
      <c r="AD11" s="128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25">
        <v>9</v>
      </c>
      <c r="H12" s="141">
        <v>52387371902</v>
      </c>
      <c r="I12" s="125" t="s">
        <v>986</v>
      </c>
      <c r="J12" s="9"/>
      <c r="K12" s="11" t="str">
        <f t="shared" ca="1" si="0"/>
        <v/>
      </c>
      <c r="L12" s="123" t="s">
        <v>987</v>
      </c>
      <c r="M12" s="123" t="s">
        <v>988</v>
      </c>
      <c r="N12" s="123"/>
      <c r="O12" s="9">
        <v>5501.1</v>
      </c>
      <c r="P12" s="9">
        <v>1</v>
      </c>
      <c r="Q12" s="13" t="str">
        <f>VLOOKUP(O12, '[1]لیست محصولات 1402'!B:C,2,0)</f>
        <v>ورتکس | Vortex</v>
      </c>
      <c r="R12" s="9"/>
      <c r="S12" s="12">
        <f>VLOOKUP(O12, '[1]لیست محصولات 1402'!B:F,5,0)</f>
        <v>150</v>
      </c>
      <c r="T12" s="14">
        <f>VLOOKUP(O12, '[1]لیست محصولات 1402'!B:G,6,0)</f>
        <v>1750000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1750000</v>
      </c>
      <c r="Y12" s="17"/>
      <c r="Z12" s="14">
        <f t="shared" si="4"/>
        <v>1750000</v>
      </c>
      <c r="AA12" s="133" t="s">
        <v>85</v>
      </c>
      <c r="AB12" s="131" t="s">
        <v>989</v>
      </c>
      <c r="AC12" s="129" t="s">
        <v>990</v>
      </c>
      <c r="AD12" s="127" t="s">
        <v>94</v>
      </c>
      <c r="AE12" s="19"/>
      <c r="AF12" s="21"/>
      <c r="AG12" s="22" t="str">
        <f t="shared" si="5"/>
        <v>TRUE</v>
      </c>
      <c r="AH12" s="23" t="str">
        <f t="shared" si="6"/>
        <v>تهران خیابان کریمخان، نرسیده به میدان ولیعصر، خیابان به آفرین، پلاک 21  - شهاب الدین گریوانی 09300840980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26"/>
      <c r="H13" s="142"/>
      <c r="I13" s="126"/>
      <c r="J13" s="9"/>
      <c r="K13" s="11" t="str">
        <f t="shared" ca="1" si="0"/>
        <v/>
      </c>
      <c r="L13" s="124"/>
      <c r="M13" s="124"/>
      <c r="N13" s="124"/>
      <c r="O13" s="9">
        <v>5511.11</v>
      </c>
      <c r="P13" s="9">
        <v>1</v>
      </c>
      <c r="Q13" s="69" t="str">
        <f>VLOOKUP(O13, '[1]لیست محصولات 1402'!B:C,2,0)</f>
        <v>هامبلا(رست دمی) | Hambella( Filter Roast)</v>
      </c>
      <c r="R13" s="9"/>
      <c r="S13" s="12">
        <f>VLOOKUP(O13, '[1]لیست محصولات 1402'!B:F,5,0)</f>
        <v>150</v>
      </c>
      <c r="T13" s="14">
        <f>VLOOKUP(O13, '[1]لیست محصولات 1402'!B:G,6,0)</f>
        <v>2500000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2500000</v>
      </c>
      <c r="Y13" s="17"/>
      <c r="Z13" s="14">
        <f t="shared" si="4"/>
        <v>2500000</v>
      </c>
      <c r="AA13" s="134"/>
      <c r="AB13" s="132"/>
      <c r="AC13" s="130"/>
      <c r="AD13" s="128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9">
        <v>10</v>
      </c>
      <c r="H14" s="10">
        <v>52397145502</v>
      </c>
      <c r="I14" s="9" t="s">
        <v>986</v>
      </c>
      <c r="J14" s="9"/>
      <c r="K14" s="11" t="str">
        <f t="shared" ca="1" si="0"/>
        <v/>
      </c>
      <c r="L14" s="12" t="s">
        <v>290</v>
      </c>
      <c r="M14" s="12" t="s">
        <v>991</v>
      </c>
      <c r="N14" s="12"/>
      <c r="O14" s="9">
        <v>5501.1</v>
      </c>
      <c r="P14" s="9">
        <v>4</v>
      </c>
      <c r="Q14" s="13" t="str">
        <f>VLOOKUP(O14, '[1]لیست محصولات 1402'!B:C,2,0)</f>
        <v>ورتکس | Vortex</v>
      </c>
      <c r="R14" s="9"/>
      <c r="S14" s="12">
        <f>VLOOKUP(O14, '[1]لیست محصولات 1402'!B:F,5,0)</f>
        <v>150</v>
      </c>
      <c r="T14" s="14">
        <f>VLOOKUP(O14, '[1]لیست محصولات 1402'!B:G,6,0)</f>
        <v>1750000</v>
      </c>
      <c r="U14" s="15"/>
      <c r="V14" s="16">
        <f t="shared" si="1"/>
        <v>0</v>
      </c>
      <c r="W14" s="12">
        <f t="shared" si="2"/>
        <v>4</v>
      </c>
      <c r="X14" s="14">
        <f t="shared" si="3"/>
        <v>7000000</v>
      </c>
      <c r="Y14" s="17"/>
      <c r="Z14" s="14">
        <f t="shared" si="4"/>
        <v>7000000</v>
      </c>
      <c r="AA14" s="18" t="s">
        <v>85</v>
      </c>
      <c r="AB14" s="13" t="s">
        <v>992</v>
      </c>
      <c r="AC14" s="19" t="s">
        <v>993</v>
      </c>
      <c r="AD14" s="20" t="s">
        <v>94</v>
      </c>
      <c r="AE14" s="19"/>
      <c r="AF14" s="21"/>
      <c r="AG14" s="22" t="str">
        <f t="shared" si="5"/>
        <v>TRUE</v>
      </c>
      <c r="AH14" s="23" t="str">
        <f t="shared" si="6"/>
        <v>تهران تهرانسر بلوار گلها نبش کوچه ششم پلاک 125 - شرکت پالایش روغن پاسارگاد  - احمد رفعت 09121152024</v>
      </c>
    </row>
    <row r="15" spans="1:34" ht="22.2" customHeight="1">
      <c r="A15" s="7"/>
      <c r="B15" s="7"/>
      <c r="C15" s="7"/>
      <c r="D15" s="7"/>
      <c r="E15" s="7"/>
      <c r="F15" s="8"/>
      <c r="G15" s="9">
        <v>11</v>
      </c>
      <c r="H15" s="10">
        <v>52399020802</v>
      </c>
      <c r="I15" s="9" t="s">
        <v>986</v>
      </c>
      <c r="J15" s="9"/>
      <c r="K15" s="11" t="str">
        <f t="shared" ca="1" si="0"/>
        <v/>
      </c>
      <c r="L15" s="12" t="s">
        <v>786</v>
      </c>
      <c r="M15" s="12" t="s">
        <v>994</v>
      </c>
      <c r="N15" s="12"/>
      <c r="O15" s="9">
        <v>5501.2</v>
      </c>
      <c r="P15" s="9">
        <v>1</v>
      </c>
      <c r="Q15" s="13" t="str">
        <f>VLOOKUP(O15, '[1]لیست محصولات 1402'!B:C,2,0)</f>
        <v>ورتکس | Vortex</v>
      </c>
      <c r="R15" s="9"/>
      <c r="S15" s="12">
        <f>VLOOKUP(O15, '[1]لیست محصولات 1402'!B:F,5,0)</f>
        <v>750</v>
      </c>
      <c r="T15" s="14">
        <f>VLOOKUP(O15, '[1]لیست محصولات 1402'!B:G,6,0)</f>
        <v>8200000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8200000</v>
      </c>
      <c r="Y15" s="17"/>
      <c r="Z15" s="14">
        <f t="shared" si="4"/>
        <v>8200000</v>
      </c>
      <c r="AA15" s="18" t="s">
        <v>85</v>
      </c>
      <c r="AB15" s="13" t="s">
        <v>995</v>
      </c>
      <c r="AC15" s="19" t="s">
        <v>996</v>
      </c>
      <c r="AD15" s="20" t="s">
        <v>94</v>
      </c>
      <c r="AE15" s="70" t="s">
        <v>1039</v>
      </c>
      <c r="AF15" s="21"/>
      <c r="AG15" s="22" t="str">
        <f t="shared" si="5"/>
        <v>TRUE</v>
      </c>
      <c r="AH15" s="23" t="str">
        <f t="shared" si="6"/>
        <v>تهران ازگل، خیابان گلشن، نبش خیابان گلزار، پلاک ۱۹ شرکت فنی مهندسی EIED، داخلی 5409  - هومن رضوی 09124968599</v>
      </c>
    </row>
    <row r="16" spans="1:34" ht="22.2" customHeight="1">
      <c r="A16" s="7"/>
      <c r="B16" s="7"/>
      <c r="C16" s="7"/>
      <c r="D16" s="7"/>
      <c r="E16" s="7"/>
      <c r="F16" s="8"/>
      <c r="G16" s="9">
        <v>12</v>
      </c>
      <c r="H16" s="10">
        <v>52399068502</v>
      </c>
      <c r="I16" s="9" t="s">
        <v>986</v>
      </c>
      <c r="J16" s="9"/>
      <c r="K16" s="11" t="str">
        <f t="shared" ca="1" si="0"/>
        <v/>
      </c>
      <c r="L16" s="12" t="s">
        <v>997</v>
      </c>
      <c r="M16" s="12" t="s">
        <v>998</v>
      </c>
      <c r="N16" s="12"/>
      <c r="O16" s="9">
        <v>5518.3</v>
      </c>
      <c r="P16" s="9">
        <v>1</v>
      </c>
      <c r="Q16" s="13" t="str">
        <f>VLOOKUP(O16, '[1]لیست محصولات 1402'!B:C,2,0)</f>
        <v>هوآنکایو | Peru Huancayo</v>
      </c>
      <c r="R16" s="9"/>
      <c r="S16" s="12">
        <f>VLOOKUP(O16, '[1]لیست محصولات 1402'!B:F,5,0)</f>
        <v>4000</v>
      </c>
      <c r="T16" s="14">
        <f>VLOOKUP(O16, '[1]لیست محصولات 1402'!B:G,6,0)</f>
        <v>42000000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42000000</v>
      </c>
      <c r="Y16" s="17"/>
      <c r="Z16" s="14">
        <f t="shared" si="4"/>
        <v>42000000</v>
      </c>
      <c r="AA16" s="18" t="s">
        <v>85</v>
      </c>
      <c r="AB16" s="13" t="s">
        <v>999</v>
      </c>
      <c r="AC16" s="19" t="s">
        <v>1000</v>
      </c>
      <c r="AD16" s="20"/>
      <c r="AE16" s="19"/>
      <c r="AF16" s="21"/>
      <c r="AG16" s="22" t="str">
        <f t="shared" si="5"/>
        <v>TRUE</v>
      </c>
      <c r="AH16" s="23" t="str">
        <f t="shared" si="6"/>
        <v>تهران کامرانیه شمالی برج روما رزیدنس  - مصطفی عظیمی موحد 09301756652</v>
      </c>
    </row>
    <row r="17" spans="1:34" ht="22.2" customHeight="1">
      <c r="A17" s="7"/>
      <c r="B17" s="7"/>
      <c r="C17" s="7"/>
      <c r="D17" s="7"/>
      <c r="E17" s="7"/>
      <c r="F17" s="8"/>
      <c r="G17" s="66">
        <v>13</v>
      </c>
      <c r="H17" s="67" t="s">
        <v>171</v>
      </c>
      <c r="I17" s="66" t="s">
        <v>986</v>
      </c>
      <c r="J17" s="9"/>
      <c r="K17" s="11" t="str">
        <f t="shared" ca="1" si="0"/>
        <v/>
      </c>
      <c r="L17" s="12" t="s">
        <v>280</v>
      </c>
      <c r="M17" s="12" t="s">
        <v>1001</v>
      </c>
      <c r="N17" s="12"/>
      <c r="O17" s="9">
        <v>5501.2</v>
      </c>
      <c r="P17" s="9">
        <v>1</v>
      </c>
      <c r="Q17" s="13" t="str">
        <f>VLOOKUP(O17, '[1]لیست محصولات 1402'!B:C,2,0)</f>
        <v>ورتکس | Vortex</v>
      </c>
      <c r="R17" s="9" t="s">
        <v>107</v>
      </c>
      <c r="S17" s="12">
        <f>VLOOKUP(O17, '[1]لیست محصولات 1402'!B:F,5,0)</f>
        <v>750</v>
      </c>
      <c r="T17" s="14">
        <f>VLOOKUP(O17, '[1]لیست محصولات 1402'!B:G,6,0)</f>
        <v>8200000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8200000</v>
      </c>
      <c r="Y17" s="17"/>
      <c r="Z17" s="14">
        <f t="shared" si="4"/>
        <v>8200000</v>
      </c>
      <c r="AA17" s="18" t="s">
        <v>85</v>
      </c>
      <c r="AB17" s="13" t="s">
        <v>1002</v>
      </c>
      <c r="AC17" s="19" t="s">
        <v>1003</v>
      </c>
      <c r="AD17" s="20" t="s">
        <v>94</v>
      </c>
      <c r="AE17" s="19"/>
      <c r="AF17" s="21"/>
      <c r="AG17" s="22" t="str">
        <f t="shared" si="5"/>
        <v>TRUE</v>
      </c>
      <c r="AH17" s="23" t="str">
        <f t="shared" si="6"/>
        <v>تهران خیابان ولیعصر،بالاتر از بهشتی،بین کوچه پردیس و نادر،کنار پت شاپ ژیوان،پلاک ۲۰۹۳،واحد ۸، طبقه ۳  - عطیه شعبانی 09120806719</v>
      </c>
    </row>
    <row r="18" spans="1:34" ht="22.2" customHeight="1">
      <c r="A18" s="7"/>
      <c r="B18" s="7"/>
      <c r="C18" s="7"/>
      <c r="D18" s="7"/>
      <c r="E18" s="7"/>
      <c r="F18" s="8"/>
      <c r="G18" s="125">
        <v>14</v>
      </c>
      <c r="H18" s="141">
        <v>52402763402</v>
      </c>
      <c r="I18" s="125" t="s">
        <v>986</v>
      </c>
      <c r="J18" s="9"/>
      <c r="K18" s="11" t="str">
        <f t="shared" ca="1" si="0"/>
        <v/>
      </c>
      <c r="L18" s="123" t="s">
        <v>934</v>
      </c>
      <c r="M18" s="123" t="s">
        <v>1004</v>
      </c>
      <c r="N18" s="123"/>
      <c r="O18" s="9">
        <v>5518.1</v>
      </c>
      <c r="P18" s="9">
        <v>1</v>
      </c>
      <c r="Q18" s="13" t="str">
        <f>VLOOKUP(O18, '[1]لیست محصولات 1402'!B:C,2,0)</f>
        <v>هوآنکایو | Peru Huancayo</v>
      </c>
      <c r="R18" s="9"/>
      <c r="S18" s="12">
        <f>VLOOKUP(O18, '[1]لیست محصولات 1402'!B:F,5,0)</f>
        <v>150</v>
      </c>
      <c r="T18" s="14">
        <f>VLOOKUP(O18, '[1]لیست محصولات 1402'!B:G,6,0)</f>
        <v>1800000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1800000</v>
      </c>
      <c r="Y18" s="17"/>
      <c r="Z18" s="14">
        <f t="shared" si="4"/>
        <v>1800000</v>
      </c>
      <c r="AA18" s="133" t="s">
        <v>453</v>
      </c>
      <c r="AB18" s="131" t="s">
        <v>1005</v>
      </c>
      <c r="AC18" s="129" t="s">
        <v>1006</v>
      </c>
      <c r="AD18" s="127"/>
      <c r="AE18" s="19"/>
      <c r="AF18" s="21"/>
      <c r="AG18" s="22" t="str">
        <f t="shared" si="5"/>
        <v>TRUE</v>
      </c>
      <c r="AH18" s="23" t="str">
        <f t="shared" si="6"/>
        <v>گیلان رشت - گلسار - بلوار گیلان - بین خ 159 و 161 - گالری ترنج  - مرتضی صالح 09111380138</v>
      </c>
    </row>
    <row r="19" spans="1:34" ht="22.2" customHeight="1">
      <c r="A19" s="7"/>
      <c r="B19" s="7"/>
      <c r="C19" s="7"/>
      <c r="D19" s="7"/>
      <c r="E19" s="7"/>
      <c r="F19" s="8"/>
      <c r="G19" s="147"/>
      <c r="H19" s="148"/>
      <c r="I19" s="147"/>
      <c r="J19" s="9"/>
      <c r="K19" s="11" t="str">
        <f t="shared" ca="1" si="0"/>
        <v/>
      </c>
      <c r="L19" s="149"/>
      <c r="M19" s="149"/>
      <c r="N19" s="149"/>
      <c r="O19" s="9">
        <v>5501.1</v>
      </c>
      <c r="P19" s="9">
        <v>1</v>
      </c>
      <c r="Q19" s="13" t="str">
        <f>VLOOKUP(O19, '[1]لیست محصولات 1402'!B:C,2,0)</f>
        <v>ورتکس | Vortex</v>
      </c>
      <c r="R19" s="9"/>
      <c r="S19" s="12">
        <f>VLOOKUP(O19, '[1]لیست محصولات 1402'!B:F,5,0)</f>
        <v>150</v>
      </c>
      <c r="T19" s="14">
        <f>VLOOKUP(O19, '[1]لیست محصولات 1402'!B:G,6,0)</f>
        <v>1750000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1750000</v>
      </c>
      <c r="Y19" s="17"/>
      <c r="Z19" s="14">
        <f t="shared" si="4"/>
        <v>1750000</v>
      </c>
      <c r="AA19" s="150"/>
      <c r="AB19" s="151"/>
      <c r="AC19" s="152"/>
      <c r="AD19" s="153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126"/>
      <c r="H20" s="142"/>
      <c r="I20" s="126"/>
      <c r="J20" s="9"/>
      <c r="K20" s="11" t="str">
        <f t="shared" ca="1" si="0"/>
        <v/>
      </c>
      <c r="L20" s="124"/>
      <c r="M20" s="124"/>
      <c r="N20" s="124"/>
      <c r="O20" s="9">
        <v>5511.11</v>
      </c>
      <c r="P20" s="9">
        <v>1</v>
      </c>
      <c r="Q20" s="69" t="str">
        <f>VLOOKUP(O20, '[1]لیست محصولات 1402'!B:C,2,0)</f>
        <v>هامبلا(رست دمی) | Hambella( Filter Roast)</v>
      </c>
      <c r="R20" s="9"/>
      <c r="S20" s="12">
        <f>VLOOKUP(O20, '[1]لیست محصولات 1402'!B:F,5,0)</f>
        <v>150</v>
      </c>
      <c r="T20" s="14">
        <f>VLOOKUP(O20, '[1]لیست محصولات 1402'!B:G,6,0)</f>
        <v>2500000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2500000</v>
      </c>
      <c r="Y20" s="17"/>
      <c r="Z20" s="14">
        <f t="shared" si="4"/>
        <v>2500000</v>
      </c>
      <c r="AA20" s="134"/>
      <c r="AB20" s="132"/>
      <c r="AC20" s="130"/>
      <c r="AD20" s="128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125">
        <v>15</v>
      </c>
      <c r="H21" s="141">
        <v>52403510402</v>
      </c>
      <c r="I21" s="125" t="s">
        <v>986</v>
      </c>
      <c r="J21" s="9"/>
      <c r="K21" s="11" t="str">
        <f t="shared" ca="1" si="0"/>
        <v/>
      </c>
      <c r="L21" s="123" t="s">
        <v>1007</v>
      </c>
      <c r="M21" s="123" t="s">
        <v>1008</v>
      </c>
      <c r="N21" s="123"/>
      <c r="O21" s="9">
        <v>5511.22</v>
      </c>
      <c r="P21" s="9">
        <v>1</v>
      </c>
      <c r="Q21" s="69" t="str">
        <f>VLOOKUP(O21, '[1]لیست محصولات 1402'!B:C,2,0)</f>
        <v>هامبلا(رست دمی) | Hambella( Filter Roast)</v>
      </c>
      <c r="R21" s="9"/>
      <c r="S21" s="12">
        <f>VLOOKUP(O21, '[1]لیست محصولات 1402'!B:F,5,0)</f>
        <v>750</v>
      </c>
      <c r="T21" s="14">
        <f>VLOOKUP(O21, '[1]لیست محصولات 1402'!B:G,6,0)</f>
        <v>11850000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11850000</v>
      </c>
      <c r="Y21" s="17"/>
      <c r="Z21" s="14">
        <f t="shared" si="4"/>
        <v>11850000</v>
      </c>
      <c r="AA21" s="133" t="s">
        <v>85</v>
      </c>
      <c r="AB21" s="131" t="s">
        <v>1009</v>
      </c>
      <c r="AC21" s="129" t="s">
        <v>1010</v>
      </c>
      <c r="AD21" s="127" t="s">
        <v>94</v>
      </c>
      <c r="AE21" s="19"/>
      <c r="AF21" s="21"/>
      <c r="AG21" s="22" t="str">
        <f t="shared" si="5"/>
        <v>TRUE</v>
      </c>
      <c r="AH21" s="23" t="str">
        <f t="shared" si="6"/>
        <v>تهران داراباد بعد از اجودانیه کوچه عروجی انتهای کوچه سمت راست کوچه کوهپایه 4 پلاک 46 واحد 208  - رسول سرمدی 09181316539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147"/>
      <c r="H22" s="148"/>
      <c r="I22" s="147"/>
      <c r="J22" s="9"/>
      <c r="K22" s="11" t="str">
        <f t="shared" ca="1" si="0"/>
        <v/>
      </c>
      <c r="L22" s="149"/>
      <c r="M22" s="149"/>
      <c r="N22" s="149"/>
      <c r="O22" s="9">
        <v>5518.1</v>
      </c>
      <c r="P22" s="9">
        <v>2</v>
      </c>
      <c r="Q22" s="13" t="str">
        <f>VLOOKUP(O22, '[1]لیست محصولات 1402'!B:C,2,0)</f>
        <v>هوآنکایو | Peru Huancayo</v>
      </c>
      <c r="R22" s="9"/>
      <c r="S22" s="12">
        <f>VLOOKUP(O22, '[1]لیست محصولات 1402'!B:F,5,0)</f>
        <v>150</v>
      </c>
      <c r="T22" s="14">
        <f>VLOOKUP(O22, '[1]لیست محصولات 1402'!B:G,6,0)</f>
        <v>1800000</v>
      </c>
      <c r="U22" s="15"/>
      <c r="V22" s="16">
        <f t="shared" si="1"/>
        <v>0</v>
      </c>
      <c r="W22" s="12">
        <f t="shared" si="2"/>
        <v>2</v>
      </c>
      <c r="X22" s="14">
        <f t="shared" si="3"/>
        <v>3600000</v>
      </c>
      <c r="Y22" s="17"/>
      <c r="Z22" s="14">
        <f t="shared" si="4"/>
        <v>3600000</v>
      </c>
      <c r="AA22" s="150"/>
      <c r="AB22" s="151"/>
      <c r="AC22" s="152"/>
      <c r="AD22" s="153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147"/>
      <c r="H23" s="148"/>
      <c r="I23" s="147"/>
      <c r="J23" s="9"/>
      <c r="K23" s="11" t="str">
        <f t="shared" ca="1" si="0"/>
        <v/>
      </c>
      <c r="L23" s="149"/>
      <c r="M23" s="149"/>
      <c r="N23" s="149"/>
      <c r="O23" s="9">
        <v>5501.1</v>
      </c>
      <c r="P23" s="9">
        <v>2</v>
      </c>
      <c r="Q23" s="13" t="str">
        <f>VLOOKUP(O23, '[1]لیست محصولات 1402'!B:C,2,0)</f>
        <v>ورتکس | Vortex</v>
      </c>
      <c r="R23" s="9" t="s">
        <v>122</v>
      </c>
      <c r="S23" s="12">
        <f>VLOOKUP(O23, '[1]لیست محصولات 1402'!B:F,5,0)</f>
        <v>150</v>
      </c>
      <c r="T23" s="14">
        <f>VLOOKUP(O23, '[1]لیست محصولات 1402'!B:G,6,0)</f>
        <v>1750000</v>
      </c>
      <c r="U23" s="15"/>
      <c r="V23" s="16">
        <f t="shared" si="1"/>
        <v>0</v>
      </c>
      <c r="W23" s="12">
        <f t="shared" si="2"/>
        <v>2</v>
      </c>
      <c r="X23" s="14">
        <f t="shared" si="3"/>
        <v>3500000</v>
      </c>
      <c r="Y23" s="17"/>
      <c r="Z23" s="14">
        <f t="shared" si="4"/>
        <v>3500000</v>
      </c>
      <c r="AA23" s="150"/>
      <c r="AB23" s="151"/>
      <c r="AC23" s="152"/>
      <c r="AD23" s="153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126"/>
      <c r="H24" s="142"/>
      <c r="I24" s="126"/>
      <c r="J24" s="9"/>
      <c r="K24" s="11" t="str">
        <f t="shared" ca="1" si="0"/>
        <v/>
      </c>
      <c r="L24" s="124"/>
      <c r="M24" s="124"/>
      <c r="N24" s="124"/>
      <c r="O24" s="9">
        <v>5518.1</v>
      </c>
      <c r="P24" s="9">
        <v>1</v>
      </c>
      <c r="Q24" s="13" t="str">
        <f>VLOOKUP(O24, '[1]لیست محصولات 1402'!B:C,2,0)</f>
        <v>هوآنکایو | Peru Huancayo</v>
      </c>
      <c r="R24" s="9" t="s">
        <v>107</v>
      </c>
      <c r="S24" s="12">
        <f>VLOOKUP(O24, '[1]لیست محصولات 1402'!B:F,5,0)</f>
        <v>150</v>
      </c>
      <c r="T24" s="14">
        <f>VLOOKUP(O24, '[1]لیست محصولات 1402'!B:G,6,0)</f>
        <v>1800000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1800000</v>
      </c>
      <c r="Y24" s="17"/>
      <c r="Z24" s="14">
        <f t="shared" si="4"/>
        <v>1800000</v>
      </c>
      <c r="AA24" s="134"/>
      <c r="AB24" s="132"/>
      <c r="AC24" s="130"/>
      <c r="AD24" s="128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135">
        <v>16</v>
      </c>
      <c r="H25" s="143"/>
      <c r="I25" s="135" t="s">
        <v>986</v>
      </c>
      <c r="J25" s="9"/>
      <c r="K25" s="11" t="str">
        <f t="shared" ca="1" si="0"/>
        <v/>
      </c>
      <c r="L25" s="123" t="s">
        <v>222</v>
      </c>
      <c r="M25" s="123" t="s">
        <v>340</v>
      </c>
      <c r="N25" s="123" t="s">
        <v>1011</v>
      </c>
      <c r="O25" s="9">
        <v>5501.3</v>
      </c>
      <c r="P25" s="9">
        <v>4</v>
      </c>
      <c r="Q25" s="13" t="str">
        <f>VLOOKUP(O25, '[1]لیست محصولات 1402'!B:C,2,0)</f>
        <v>ورتکس | Vortex</v>
      </c>
      <c r="R25" s="9"/>
      <c r="S25" s="12">
        <f>VLOOKUP(O25, '[1]لیست محصولات 1402'!B:F,5,0)</f>
        <v>4000</v>
      </c>
      <c r="T25" s="14">
        <f>VLOOKUP(O25, '[1]لیست محصولات 1402'!B:G,6,0)</f>
        <v>41600000</v>
      </c>
      <c r="U25" s="15"/>
      <c r="V25" s="16">
        <f t="shared" si="1"/>
        <v>0</v>
      </c>
      <c r="W25" s="12">
        <f t="shared" si="2"/>
        <v>4</v>
      </c>
      <c r="X25" s="14">
        <f t="shared" si="3"/>
        <v>166400000</v>
      </c>
      <c r="Y25" s="17"/>
      <c r="Z25" s="14">
        <f t="shared" si="4"/>
        <v>166400000</v>
      </c>
      <c r="AA25" s="133" t="s">
        <v>85</v>
      </c>
      <c r="AB25" s="131" t="s">
        <v>70</v>
      </c>
      <c r="AC25" s="129" t="s">
        <v>1012</v>
      </c>
      <c r="AD25" s="127"/>
      <c r="AE25" s="179" t="s">
        <v>1017</v>
      </c>
      <c r="AF25" s="21"/>
      <c r="AG25" s="22" t="str">
        <f t="shared" si="5"/>
        <v>TRUE</v>
      </c>
      <c r="AH25" s="23" t="str">
        <f t="shared" si="6"/>
        <v>تهران - کافه نولان (پونک) - آرین بیکدلی 09125690775</v>
      </c>
    </row>
    <row r="26" spans="1:34" ht="22.2" customHeight="1">
      <c r="A26" s="7"/>
      <c r="B26" s="7"/>
      <c r="C26" s="7"/>
      <c r="D26" s="7"/>
      <c r="E26" s="7"/>
      <c r="F26" s="8"/>
      <c r="G26" s="136"/>
      <c r="H26" s="144"/>
      <c r="I26" s="136"/>
      <c r="J26" s="9"/>
      <c r="K26" s="11" t="str">
        <f t="shared" ca="1" si="0"/>
        <v/>
      </c>
      <c r="L26" s="124"/>
      <c r="M26" s="124"/>
      <c r="N26" s="124"/>
      <c r="O26" s="9">
        <v>5511.2</v>
      </c>
      <c r="P26" s="9">
        <v>2</v>
      </c>
      <c r="Q26" s="13" t="str">
        <f>VLOOKUP(O26, '[1]لیست محصولات 1402'!B:C,2,0)</f>
        <v>هامبلا | Hambella</v>
      </c>
      <c r="R26" s="9"/>
      <c r="S26" s="12">
        <f>VLOOKUP(O26, '[1]لیست محصولات 1402'!B:F,5,0)</f>
        <v>750</v>
      </c>
      <c r="T26" s="14">
        <f>VLOOKUP(O26, '[1]لیست محصولات 1402'!B:G,6,0)</f>
        <v>11850000</v>
      </c>
      <c r="U26" s="15"/>
      <c r="V26" s="16">
        <f t="shared" si="1"/>
        <v>0</v>
      </c>
      <c r="W26" s="12">
        <f t="shared" si="2"/>
        <v>2</v>
      </c>
      <c r="X26" s="14">
        <f t="shared" si="3"/>
        <v>23700000</v>
      </c>
      <c r="Y26" s="17"/>
      <c r="Z26" s="14">
        <f t="shared" si="4"/>
        <v>23700000</v>
      </c>
      <c r="AA26" s="134"/>
      <c r="AB26" s="132"/>
      <c r="AC26" s="130"/>
      <c r="AD26" s="128"/>
      <c r="AE26" s="181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125">
        <v>17</v>
      </c>
      <c r="H27" s="141">
        <v>52404556402</v>
      </c>
      <c r="I27" s="125" t="s">
        <v>986</v>
      </c>
      <c r="J27" s="9"/>
      <c r="K27" s="11" t="str">
        <f t="shared" ca="1" si="0"/>
        <v/>
      </c>
      <c r="L27" s="123" t="s">
        <v>437</v>
      </c>
      <c r="M27" s="123" t="s">
        <v>1013</v>
      </c>
      <c r="N27" s="123"/>
      <c r="O27" s="9">
        <v>5521.2</v>
      </c>
      <c r="P27" s="9">
        <v>2</v>
      </c>
      <c r="Q27" s="13" t="str">
        <f>VLOOKUP(O27, '[1]لیست محصولات 1402'!B:C,2,0)</f>
        <v xml:space="preserve">Ethiopia Sidama |اتیوپی سیداما    </v>
      </c>
      <c r="R27" s="9" t="s">
        <v>122</v>
      </c>
      <c r="S27" s="12">
        <f>VLOOKUP(O27, '[1]لیست محصولات 1402'!B:F,5,0)</f>
        <v>750</v>
      </c>
      <c r="T27" s="14">
        <f>VLOOKUP(O27, '[1]لیست محصولات 1402'!B:G,6,0)</f>
        <v>8150000</v>
      </c>
      <c r="U27" s="15"/>
      <c r="V27" s="16">
        <f t="shared" si="1"/>
        <v>0</v>
      </c>
      <c r="W27" s="12">
        <f t="shared" si="2"/>
        <v>2</v>
      </c>
      <c r="X27" s="14">
        <f t="shared" si="3"/>
        <v>16300000</v>
      </c>
      <c r="Y27" s="17"/>
      <c r="Z27" s="14">
        <f t="shared" si="4"/>
        <v>16300000</v>
      </c>
      <c r="AA27" s="133" t="s">
        <v>85</v>
      </c>
      <c r="AB27" s="131" t="s">
        <v>1014</v>
      </c>
      <c r="AC27" s="129" t="s">
        <v>1015</v>
      </c>
      <c r="AD27" s="127"/>
      <c r="AE27" s="121" t="s">
        <v>1016</v>
      </c>
      <c r="AF27" s="21"/>
      <c r="AG27" s="22" t="str">
        <f t="shared" si="5"/>
        <v>TRUE</v>
      </c>
      <c r="AH27" s="23" t="str">
        <f t="shared" si="6"/>
        <v>تهران  امیرآباد شمالی، خیابان هفتم، پلاک ۳۳، طبقه دوم واحد ۷  - محمدرضا قانونی 09121611601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126"/>
      <c r="H28" s="142"/>
      <c r="I28" s="126"/>
      <c r="J28" s="9"/>
      <c r="K28" s="11" t="str">
        <f t="shared" ca="1" si="0"/>
        <v/>
      </c>
      <c r="L28" s="124"/>
      <c r="M28" s="124"/>
      <c r="N28" s="124"/>
      <c r="O28" s="9">
        <v>5521.2</v>
      </c>
      <c r="P28" s="9">
        <v>2</v>
      </c>
      <c r="Q28" s="13" t="str">
        <f>VLOOKUP(O28, '[1]لیست محصولات 1402'!B:C,2,0)</f>
        <v xml:space="preserve">Ethiopia Sidama |اتیوپی سیداما    </v>
      </c>
      <c r="R28" s="9"/>
      <c r="S28" s="12">
        <f>VLOOKUP(O28, '[1]لیست محصولات 1402'!B:F,5,0)</f>
        <v>750</v>
      </c>
      <c r="T28" s="14">
        <f>VLOOKUP(O28, '[1]لیست محصولات 1402'!B:G,6,0)</f>
        <v>8150000</v>
      </c>
      <c r="U28" s="15"/>
      <c r="V28" s="16">
        <f t="shared" si="1"/>
        <v>0</v>
      </c>
      <c r="W28" s="12">
        <f t="shared" si="2"/>
        <v>2</v>
      </c>
      <c r="X28" s="14">
        <f t="shared" si="3"/>
        <v>16300000</v>
      </c>
      <c r="Y28" s="17"/>
      <c r="Z28" s="14">
        <f t="shared" si="4"/>
        <v>16300000</v>
      </c>
      <c r="AA28" s="134"/>
      <c r="AB28" s="132"/>
      <c r="AC28" s="130"/>
      <c r="AD28" s="128"/>
      <c r="AE28" s="122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66">
        <v>18</v>
      </c>
      <c r="H29" s="67" t="s">
        <v>601</v>
      </c>
      <c r="I29" s="66" t="s">
        <v>986</v>
      </c>
      <c r="J29" s="9"/>
      <c r="K29" s="11" t="str">
        <f t="shared" ca="1" si="0"/>
        <v/>
      </c>
      <c r="L29" s="12" t="s">
        <v>1018</v>
      </c>
      <c r="M29" s="12" t="s">
        <v>1019</v>
      </c>
      <c r="N29" s="12" t="s">
        <v>1020</v>
      </c>
      <c r="O29" s="9">
        <v>5501.1</v>
      </c>
      <c r="P29" s="9">
        <v>1</v>
      </c>
      <c r="Q29" s="13" t="str">
        <f>VLOOKUP(O29, '[1]لیست محصولات 1402'!B:C,2,0)</f>
        <v>ورتکس | Vortex</v>
      </c>
      <c r="R29" s="9"/>
      <c r="S29" s="12">
        <f>VLOOKUP(O29, '[1]لیست محصولات 1402'!B:F,5,0)</f>
        <v>150</v>
      </c>
      <c r="T29" s="14">
        <f>VLOOKUP(O29, '[1]لیست محصولات 1402'!B:G,6,0)</f>
        <v>1750000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1750000</v>
      </c>
      <c r="Y29" s="17"/>
      <c r="Z29" s="14">
        <f t="shared" si="4"/>
        <v>1750000</v>
      </c>
      <c r="AA29" s="18" t="s">
        <v>85</v>
      </c>
      <c r="AB29" s="13" t="s">
        <v>1021</v>
      </c>
      <c r="AC29" s="19" t="s">
        <v>1022</v>
      </c>
      <c r="AD29" s="20" t="s">
        <v>94</v>
      </c>
      <c r="AE29" s="70" t="s">
        <v>1023</v>
      </c>
      <c r="AF29" s="21"/>
      <c r="AG29" s="22" t="str">
        <f t="shared" si="5"/>
        <v>TRUE</v>
      </c>
      <c r="AH29" s="23" t="str">
        <f t="shared" si="6"/>
        <v>تهران میدان آرژانتین خیابان زاگرس نبش خیابان ۳۱ پلاک ۱۷ ساختمان پلی ران اتصال  شرکت پلی ران - ویدا شاهی 09335716579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125">
        <v>19</v>
      </c>
      <c r="H30" s="206" t="s">
        <v>1090</v>
      </c>
      <c r="I30" s="125" t="s">
        <v>986</v>
      </c>
      <c r="J30" s="9"/>
      <c r="K30" s="11" t="str">
        <f t="shared" ca="1" si="0"/>
        <v/>
      </c>
      <c r="L30" s="123" t="s">
        <v>1024</v>
      </c>
      <c r="M30" s="123" t="s">
        <v>1025</v>
      </c>
      <c r="N30" s="123" t="s">
        <v>1026</v>
      </c>
      <c r="O30" s="9">
        <v>5518.2</v>
      </c>
      <c r="P30" s="9">
        <v>1</v>
      </c>
      <c r="Q30" s="13" t="str">
        <f>VLOOKUP(O30, '[1]لیست محصولات 1402'!B:C,2,0)</f>
        <v>هوآنکایو | Peru Huancayo</v>
      </c>
      <c r="R30" s="9" t="s">
        <v>122</v>
      </c>
      <c r="S30" s="12">
        <f>VLOOKUP(O30, '[1]لیست محصولات 1402'!B:F,5,0)</f>
        <v>750</v>
      </c>
      <c r="T30" s="14">
        <f>VLOOKUP(O30, '[1]لیست محصولات 1402'!B:G,6,0)</f>
        <v>8300000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8300000</v>
      </c>
      <c r="Y30" s="17"/>
      <c r="Z30" s="14">
        <f t="shared" si="4"/>
        <v>8300000</v>
      </c>
      <c r="AA30" s="133" t="s">
        <v>429</v>
      </c>
      <c r="AB30" s="131" t="s">
        <v>1027</v>
      </c>
      <c r="AC30" s="129" t="s">
        <v>1028</v>
      </c>
      <c r="AD30" s="127"/>
      <c r="AE30" s="19"/>
      <c r="AF30" s="21"/>
      <c r="AG30" s="22" t="str">
        <f t="shared" si="5"/>
        <v>TRUE</v>
      </c>
      <c r="AH30" s="23" t="str">
        <f t="shared" si="6"/>
        <v>آذربایجان غربی ارومیه - فدک، خیابان آب، طبقه همکف برج اوریاد کافه کانتینر - توماسین خانشان 09142056576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26"/>
      <c r="H31" s="207"/>
      <c r="I31" s="126"/>
      <c r="J31" s="9"/>
      <c r="K31" s="11" t="str">
        <f t="shared" ca="1" si="0"/>
        <v/>
      </c>
      <c r="L31" s="124"/>
      <c r="M31" s="124"/>
      <c r="N31" s="124"/>
      <c r="O31" s="9">
        <v>5501.3</v>
      </c>
      <c r="P31" s="9">
        <v>3</v>
      </c>
      <c r="Q31" s="13" t="str">
        <f>VLOOKUP(O31, '[1]لیست محصولات 1402'!B:C,2,0)</f>
        <v>ورتکس | Vortex</v>
      </c>
      <c r="R31" s="9"/>
      <c r="S31" s="12">
        <f>VLOOKUP(O31, '[1]لیست محصولات 1402'!B:F,5,0)</f>
        <v>4000</v>
      </c>
      <c r="T31" s="14">
        <f>VLOOKUP(O31, '[1]لیست محصولات 1402'!B:G,6,0)</f>
        <v>41600000</v>
      </c>
      <c r="U31" s="15"/>
      <c r="V31" s="16">
        <f t="shared" si="1"/>
        <v>0</v>
      </c>
      <c r="W31" s="12">
        <f t="shared" si="2"/>
        <v>3</v>
      </c>
      <c r="X31" s="14">
        <f t="shared" si="3"/>
        <v>124800000</v>
      </c>
      <c r="Y31" s="17"/>
      <c r="Z31" s="14">
        <f t="shared" si="4"/>
        <v>124800000</v>
      </c>
      <c r="AA31" s="134"/>
      <c r="AB31" s="132"/>
      <c r="AC31" s="130"/>
      <c r="AD31" s="128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66">
        <v>20</v>
      </c>
      <c r="H32" s="67"/>
      <c r="I32" s="66" t="s">
        <v>986</v>
      </c>
      <c r="J32" s="9"/>
      <c r="K32" s="11" t="str">
        <f t="shared" ca="1" si="0"/>
        <v/>
      </c>
      <c r="L32" s="12" t="s">
        <v>1029</v>
      </c>
      <c r="M32" s="12" t="s">
        <v>144</v>
      </c>
      <c r="N32" s="12" t="s">
        <v>145</v>
      </c>
      <c r="O32" s="9">
        <v>5518.3</v>
      </c>
      <c r="P32" s="9">
        <v>4</v>
      </c>
      <c r="Q32" s="13" t="str">
        <f>VLOOKUP(O32, '[1]لیست محصولات 1402'!B:C,2,0)</f>
        <v>هوآنکایو | Peru Huancayo</v>
      </c>
      <c r="R32" s="9"/>
      <c r="S32" s="12">
        <f>VLOOKUP(O32, '[1]لیست محصولات 1402'!B:F,5,0)</f>
        <v>4000</v>
      </c>
      <c r="T32" s="14">
        <f>VLOOKUP(O32, '[1]لیست محصولات 1402'!B:G,6,0)</f>
        <v>42000000</v>
      </c>
      <c r="U32" s="15"/>
      <c r="V32" s="16">
        <f t="shared" si="1"/>
        <v>0</v>
      </c>
      <c r="W32" s="12">
        <f t="shared" si="2"/>
        <v>4</v>
      </c>
      <c r="X32" s="14">
        <f t="shared" si="3"/>
        <v>168000000</v>
      </c>
      <c r="Y32" s="17"/>
      <c r="Z32" s="14">
        <f t="shared" si="4"/>
        <v>168000000</v>
      </c>
      <c r="AA32" s="18" t="s">
        <v>85</v>
      </c>
      <c r="AB32" s="13" t="s">
        <v>416</v>
      </c>
      <c r="AC32" s="19" t="s">
        <v>147</v>
      </c>
      <c r="AD32" s="20"/>
      <c r="AE32" s="19"/>
      <c r="AF32" s="21"/>
      <c r="AG32" s="22" t="str">
        <f t="shared" si="5"/>
        <v>TRUE</v>
      </c>
      <c r="AH32" s="23" t="str">
        <f t="shared" si="6"/>
        <v>تهران نیاوران،خیابان عمار،نرسیده به سه راه یاسر، پلاک ۲۴ کافه بیکری رولن - محمدحسن شمیرانی 09126221305</v>
      </c>
    </row>
    <row r="33" spans="1:34" ht="22.2" customHeight="1">
      <c r="A33" s="7"/>
      <c r="B33" s="7"/>
      <c r="C33" s="7"/>
      <c r="D33" s="7"/>
      <c r="E33" s="7"/>
      <c r="F33" s="8"/>
      <c r="G33" s="9">
        <v>21</v>
      </c>
      <c r="H33" s="10"/>
      <c r="I33" s="9" t="s">
        <v>986</v>
      </c>
      <c r="J33" s="9"/>
      <c r="K33" s="11" t="str">
        <f t="shared" ca="1" si="0"/>
        <v/>
      </c>
      <c r="L33" s="12" t="s">
        <v>1030</v>
      </c>
      <c r="M33" s="12" t="s">
        <v>295</v>
      </c>
      <c r="N33" s="12" t="s">
        <v>155</v>
      </c>
      <c r="O33" s="9">
        <v>1127.0999999999999</v>
      </c>
      <c r="P33" s="9">
        <v>1</v>
      </c>
      <c r="Q33" s="13" t="str">
        <f>VLOOKUP(O33, '[1]لیست محصولات 1402'!B:C,2,0)</f>
        <v>سولداد | Soledad</v>
      </c>
      <c r="R33" s="9"/>
      <c r="S33" s="12">
        <f>VLOOKUP(O33, '[1]لیست محصولات 1402'!B:F,5,0)</f>
        <v>80</v>
      </c>
      <c r="T33" s="14">
        <f>VLOOKUP(O33, '[1]لیست محصولات 1402'!B:G,6,0)</f>
        <v>4900000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4900000</v>
      </c>
      <c r="Y33" s="17"/>
      <c r="Z33" s="14">
        <f t="shared" si="4"/>
        <v>4900000</v>
      </c>
      <c r="AA33" s="18"/>
      <c r="AB33" s="13"/>
      <c r="AC33" s="19"/>
      <c r="AD33" s="20"/>
      <c r="AE33" s="19"/>
      <c r="AF33" s="21"/>
      <c r="AG33" s="22" t="str">
        <f t="shared" si="5"/>
        <v>TRUE</v>
      </c>
      <c r="AH33" s="23" t="str">
        <f t="shared" si="6"/>
        <v xml:space="preserve">  (پرسنل) - سجاد بختیاری </v>
      </c>
    </row>
    <row r="34" spans="1:34" ht="22.2" customHeight="1">
      <c r="A34" s="7"/>
      <c r="B34" s="7"/>
      <c r="C34" s="7"/>
      <c r="D34" s="7"/>
      <c r="E34" s="7"/>
      <c r="F34" s="8"/>
      <c r="G34" s="9">
        <v>22</v>
      </c>
      <c r="H34" s="10">
        <v>52408438002</v>
      </c>
      <c r="I34" s="9" t="s">
        <v>986</v>
      </c>
      <c r="J34" s="9"/>
      <c r="K34" s="11" t="str">
        <f t="shared" ca="1" si="0"/>
        <v/>
      </c>
      <c r="L34" s="12" t="s">
        <v>1031</v>
      </c>
      <c r="M34" s="12" t="s">
        <v>1032</v>
      </c>
      <c r="N34" s="12"/>
      <c r="O34" s="9">
        <v>5518.1</v>
      </c>
      <c r="P34" s="9">
        <v>1</v>
      </c>
      <c r="Q34" s="13" t="str">
        <f>VLOOKUP(O34, '[1]لیست محصولات 1402'!B:C,2,0)</f>
        <v>هوآنکایو | Peru Huancayo</v>
      </c>
      <c r="R34" s="9" t="s">
        <v>669</v>
      </c>
      <c r="S34" s="12">
        <f>VLOOKUP(O34, '[1]لیست محصولات 1402'!B:F,5,0)</f>
        <v>150</v>
      </c>
      <c r="T34" s="14">
        <f>VLOOKUP(O34, '[1]لیست محصولات 1402'!B:G,6,0)</f>
        <v>1800000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1800000</v>
      </c>
      <c r="Y34" s="17"/>
      <c r="Z34" s="14">
        <f t="shared" si="4"/>
        <v>1800000</v>
      </c>
      <c r="AA34" s="18" t="s">
        <v>85</v>
      </c>
      <c r="AB34" s="13" t="s">
        <v>1033</v>
      </c>
      <c r="AC34" s="19" t="s">
        <v>1034</v>
      </c>
      <c r="AD34" s="20" t="s">
        <v>94</v>
      </c>
      <c r="AE34" s="19"/>
      <c r="AF34" s="21"/>
      <c r="AG34" s="22" t="str">
        <f t="shared" si="5"/>
        <v>TRUE</v>
      </c>
      <c r="AH34" s="23" t="str">
        <f t="shared" si="6"/>
        <v>تهران پونک، خیابان عدل، کوچه حیدری مقدم شرقی، پلاک ۲۱، واحد ۱۹  - امیررضا ابطحی 09153636959</v>
      </c>
    </row>
    <row r="35" spans="1:34" ht="22.2" customHeight="1">
      <c r="A35" s="7"/>
      <c r="B35" s="7"/>
      <c r="C35" s="7"/>
      <c r="D35" s="7"/>
      <c r="E35" s="7"/>
      <c r="F35" s="8"/>
      <c r="G35" s="135">
        <v>23</v>
      </c>
      <c r="H35" s="143"/>
      <c r="I35" s="135" t="s">
        <v>986</v>
      </c>
      <c r="J35" s="9"/>
      <c r="K35" s="11" t="str">
        <f t="shared" ca="1" si="0"/>
        <v/>
      </c>
      <c r="L35" s="123" t="s">
        <v>89</v>
      </c>
      <c r="M35" s="123" t="s">
        <v>1035</v>
      </c>
      <c r="N35" s="123" t="s">
        <v>1036</v>
      </c>
      <c r="O35" s="9">
        <v>5501.3</v>
      </c>
      <c r="P35" s="9">
        <v>3</v>
      </c>
      <c r="Q35" s="13" t="str">
        <f>VLOOKUP(O35, '[1]لیست محصولات 1402'!B:C,2,0)</f>
        <v>ورتکس | Vortex</v>
      </c>
      <c r="R35" s="9"/>
      <c r="S35" s="12">
        <f>VLOOKUP(O35, '[1]لیست محصولات 1402'!B:F,5,0)</f>
        <v>4000</v>
      </c>
      <c r="T35" s="14">
        <f>VLOOKUP(O35, '[1]لیست محصولات 1402'!B:G,6,0)</f>
        <v>41600000</v>
      </c>
      <c r="U35" s="15"/>
      <c r="V35" s="16">
        <f t="shared" si="1"/>
        <v>0</v>
      </c>
      <c r="W35" s="12">
        <f t="shared" si="2"/>
        <v>3</v>
      </c>
      <c r="X35" s="14">
        <f t="shared" si="3"/>
        <v>124800000</v>
      </c>
      <c r="Y35" s="17"/>
      <c r="Z35" s="14">
        <f t="shared" si="4"/>
        <v>124800000</v>
      </c>
      <c r="AA35" s="133" t="s">
        <v>85</v>
      </c>
      <c r="AB35" s="131" t="s">
        <v>1038</v>
      </c>
      <c r="AC35" s="129" t="s">
        <v>1037</v>
      </c>
      <c r="AD35" s="127"/>
      <c r="AE35" s="19"/>
      <c r="AF35" s="21"/>
      <c r="AG35" s="22" t="str">
        <f t="shared" si="5"/>
        <v>TRUE</v>
      </c>
      <c r="AH35" s="23" t="str">
        <f t="shared" si="6"/>
        <v>تهران نیاوران - اطلس مال - طبقه همکف کافه رُزتو - محمد آزموده 09020054259</v>
      </c>
    </row>
    <row r="36" spans="1:34" ht="22.2" customHeight="1">
      <c r="A36" s="7"/>
      <c r="B36" s="7"/>
      <c r="C36" s="7"/>
      <c r="D36" s="7"/>
      <c r="E36" s="7"/>
      <c r="F36" s="8"/>
      <c r="G36" s="136"/>
      <c r="H36" s="144"/>
      <c r="I36" s="136"/>
      <c r="J36" s="9"/>
      <c r="K36" s="11" t="str">
        <f t="shared" ca="1" si="0"/>
        <v/>
      </c>
      <c r="L36" s="124"/>
      <c r="M36" s="124"/>
      <c r="N36" s="124"/>
      <c r="O36" s="9">
        <v>5518.3</v>
      </c>
      <c r="P36" s="9">
        <v>4</v>
      </c>
      <c r="Q36" s="13" t="str">
        <f>VLOOKUP(O36, '[1]لیست محصولات 1402'!B:C,2,0)</f>
        <v>هوآنکایو | Peru Huancayo</v>
      </c>
      <c r="R36" s="9"/>
      <c r="S36" s="12">
        <f>VLOOKUP(O36, '[1]لیست محصولات 1402'!B:F,5,0)</f>
        <v>4000</v>
      </c>
      <c r="T36" s="14">
        <f>VLOOKUP(O36, '[1]لیست محصولات 1402'!B:G,6,0)</f>
        <v>42000000</v>
      </c>
      <c r="U36" s="15"/>
      <c r="V36" s="16">
        <f t="shared" si="1"/>
        <v>0</v>
      </c>
      <c r="W36" s="12">
        <f t="shared" si="2"/>
        <v>4</v>
      </c>
      <c r="X36" s="14">
        <f t="shared" si="3"/>
        <v>168000000</v>
      </c>
      <c r="Y36" s="17"/>
      <c r="Z36" s="14">
        <f t="shared" si="4"/>
        <v>168000000</v>
      </c>
      <c r="AA36" s="134"/>
      <c r="AB36" s="132"/>
      <c r="AC36" s="130"/>
      <c r="AD36" s="128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66">
        <v>24</v>
      </c>
      <c r="H37" s="67" t="s">
        <v>601</v>
      </c>
      <c r="I37" s="66" t="s">
        <v>986</v>
      </c>
      <c r="J37" s="9"/>
      <c r="K37" s="11" t="str">
        <f t="shared" ca="1" si="0"/>
        <v/>
      </c>
      <c r="L37" s="12" t="s">
        <v>137</v>
      </c>
      <c r="M37" s="12" t="s">
        <v>320</v>
      </c>
      <c r="N37" s="12" t="s">
        <v>1041</v>
      </c>
      <c r="O37" s="9">
        <v>5501.3</v>
      </c>
      <c r="P37" s="9">
        <v>8</v>
      </c>
      <c r="Q37" s="13" t="str">
        <f>VLOOKUP(O37, '[1]لیست محصولات 1402'!B:C,2,0)</f>
        <v>ورتکس | Vortex</v>
      </c>
      <c r="R37" s="9"/>
      <c r="S37" s="12">
        <f>VLOOKUP(O37, '[1]لیست محصولات 1402'!B:F,5,0)</f>
        <v>4000</v>
      </c>
      <c r="T37" s="14">
        <f>VLOOKUP(O37, '[1]لیست محصولات 1402'!B:G,6,0)</f>
        <v>41600000</v>
      </c>
      <c r="U37" s="15"/>
      <c r="V37" s="16">
        <f t="shared" si="1"/>
        <v>0</v>
      </c>
      <c r="W37" s="12">
        <f t="shared" si="2"/>
        <v>8</v>
      </c>
      <c r="X37" s="14">
        <f t="shared" si="3"/>
        <v>332800000</v>
      </c>
      <c r="Y37" s="17"/>
      <c r="Z37" s="14">
        <f t="shared" si="4"/>
        <v>332800000</v>
      </c>
      <c r="AA37" s="18" t="s">
        <v>168</v>
      </c>
      <c r="AB37" s="13" t="s">
        <v>423</v>
      </c>
      <c r="AC37" s="19" t="s">
        <v>424</v>
      </c>
      <c r="AD37" s="20"/>
      <c r="AE37" s="19"/>
      <c r="AF37" s="21"/>
      <c r="AG37" s="22" t="str">
        <f t="shared" si="5"/>
        <v>TRUE</v>
      </c>
      <c r="AH37" s="23" t="str">
        <f t="shared" si="6"/>
        <v>قم خيابان اقاقيا نبش سجاد شرقي  کافه احسان - احسان روح افزا 09124520454</v>
      </c>
    </row>
    <row r="38" spans="1:34" ht="22.2" customHeight="1">
      <c r="A38" s="7"/>
      <c r="B38" s="7"/>
      <c r="C38" s="7"/>
      <c r="D38" s="7"/>
      <c r="E38" s="7"/>
      <c r="F38" s="8"/>
      <c r="G38" s="66">
        <v>25</v>
      </c>
      <c r="H38" s="67" t="s">
        <v>601</v>
      </c>
      <c r="I38" s="66" t="s">
        <v>986</v>
      </c>
      <c r="J38" s="9"/>
      <c r="K38" s="11" t="str">
        <f t="shared" ca="1" si="0"/>
        <v/>
      </c>
      <c r="L38" s="12" t="s">
        <v>437</v>
      </c>
      <c r="M38" s="12" t="s">
        <v>1042</v>
      </c>
      <c r="N38" s="12" t="s">
        <v>1043</v>
      </c>
      <c r="O38" s="9">
        <v>5501.3</v>
      </c>
      <c r="P38" s="9">
        <v>1</v>
      </c>
      <c r="Q38" s="13" t="str">
        <f>VLOOKUP(O38, '[1]لیست محصولات 1402'!B:C,2,0)</f>
        <v>ورتکس | Vortex</v>
      </c>
      <c r="R38" s="9"/>
      <c r="S38" s="12">
        <f>VLOOKUP(O38, '[1]لیست محصولات 1402'!B:F,5,0)</f>
        <v>4000</v>
      </c>
      <c r="T38" s="14">
        <f>VLOOKUP(O38, '[1]لیست محصولات 1402'!B:G,6,0)</f>
        <v>41600000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41600000</v>
      </c>
      <c r="Y38" s="17"/>
      <c r="Z38" s="14">
        <f t="shared" si="4"/>
        <v>41600000</v>
      </c>
      <c r="AA38" s="18" t="s">
        <v>85</v>
      </c>
      <c r="AB38" s="13" t="s">
        <v>1048</v>
      </c>
      <c r="AC38" s="19" t="s">
        <v>1049</v>
      </c>
      <c r="AD38" s="20"/>
      <c r="AE38" s="19"/>
      <c r="AF38" s="21"/>
      <c r="AG38" s="22" t="str">
        <f t="shared" si="5"/>
        <v>TRUE</v>
      </c>
      <c r="AH38" s="23" t="str">
        <f t="shared" si="6"/>
        <v>تهران شهرك غرب ميدان صنعت پاساژ پلاتين حياط کافه تنتو - محمدرضا علی جمشید 09123449771</v>
      </c>
    </row>
    <row r="39" spans="1:34" ht="22.2" customHeight="1">
      <c r="A39" s="7"/>
      <c r="B39" s="7"/>
      <c r="C39" s="7"/>
      <c r="D39" s="7"/>
      <c r="E39" s="7"/>
      <c r="F39" s="8"/>
      <c r="G39" s="66">
        <v>26</v>
      </c>
      <c r="H39" s="67"/>
      <c r="I39" s="66" t="s">
        <v>986</v>
      </c>
      <c r="J39" s="9"/>
      <c r="K39" s="11" t="str">
        <f t="shared" ca="1" si="0"/>
        <v/>
      </c>
      <c r="L39" s="12"/>
      <c r="M39" s="12" t="s">
        <v>1053</v>
      </c>
      <c r="N39" s="12" t="s">
        <v>1044</v>
      </c>
      <c r="O39" s="9">
        <v>5501.3</v>
      </c>
      <c r="P39" s="9">
        <v>3</v>
      </c>
      <c r="Q39" s="13" t="str">
        <f>VLOOKUP(O39, '[1]لیست محصولات 1402'!B:C,2,0)</f>
        <v>ورتکس | Vortex</v>
      </c>
      <c r="R39" s="9"/>
      <c r="S39" s="12">
        <f>VLOOKUP(O39, '[1]لیست محصولات 1402'!B:F,5,0)</f>
        <v>4000</v>
      </c>
      <c r="T39" s="14">
        <f>VLOOKUP(O39, '[1]لیست محصولات 1402'!B:G,6,0)</f>
        <v>41600000</v>
      </c>
      <c r="U39" s="15"/>
      <c r="V39" s="16">
        <f t="shared" si="1"/>
        <v>0</v>
      </c>
      <c r="W39" s="12">
        <f t="shared" si="2"/>
        <v>3</v>
      </c>
      <c r="X39" s="14">
        <f t="shared" si="3"/>
        <v>124800000</v>
      </c>
      <c r="Y39" s="17"/>
      <c r="Z39" s="14">
        <f t="shared" si="4"/>
        <v>124800000</v>
      </c>
      <c r="AA39" s="18" t="s">
        <v>85</v>
      </c>
      <c r="AB39" s="13" t="s">
        <v>1051</v>
      </c>
      <c r="AC39" s="19" t="s">
        <v>1052</v>
      </c>
      <c r="AD39" s="20"/>
      <c r="AE39" s="19"/>
      <c r="AF39" s="21"/>
      <c r="AG39" s="22" t="str">
        <f t="shared" si="5"/>
        <v>TRUE</v>
      </c>
      <c r="AH39" s="23" t="str">
        <f t="shared" si="6"/>
        <v>تهران خيابان نياوران بعد از سه راه ياسر عمارت سين هشتم پلاك 311 کافه سم بی سم -  امینی 0933785645</v>
      </c>
    </row>
    <row r="40" spans="1:34" ht="22.2" customHeight="1">
      <c r="A40" s="7"/>
      <c r="B40" s="7"/>
      <c r="C40" s="7"/>
      <c r="D40" s="7"/>
      <c r="E40" s="7"/>
      <c r="F40" s="8"/>
      <c r="G40" s="66">
        <v>27</v>
      </c>
      <c r="H40" s="67" t="s">
        <v>601</v>
      </c>
      <c r="I40" s="66" t="s">
        <v>986</v>
      </c>
      <c r="J40" s="9"/>
      <c r="K40" s="11" t="str">
        <f t="shared" ca="1" si="0"/>
        <v/>
      </c>
      <c r="L40" s="12"/>
      <c r="M40" s="12" t="s">
        <v>1045</v>
      </c>
      <c r="N40" s="12" t="s">
        <v>1046</v>
      </c>
      <c r="O40" s="9">
        <v>5501.1</v>
      </c>
      <c r="P40" s="9">
        <v>4</v>
      </c>
      <c r="Q40" s="13" t="str">
        <f>VLOOKUP(O40, '[1]لیست محصولات 1402'!B:C,2,0)</f>
        <v>ورتکس | Vortex</v>
      </c>
      <c r="R40" s="9" t="s">
        <v>116</v>
      </c>
      <c r="S40" s="12">
        <f>VLOOKUP(O40, '[1]لیست محصولات 1402'!B:F,5,0)</f>
        <v>150</v>
      </c>
      <c r="T40" s="14">
        <f>VLOOKUP(O40, '[1]لیست محصولات 1402'!B:G,6,0)</f>
        <v>1750000</v>
      </c>
      <c r="U40" s="15"/>
      <c r="V40" s="16">
        <f t="shared" si="1"/>
        <v>0</v>
      </c>
      <c r="W40" s="12">
        <f t="shared" si="2"/>
        <v>4</v>
      </c>
      <c r="X40" s="14">
        <f t="shared" si="3"/>
        <v>7000000</v>
      </c>
      <c r="Y40" s="17"/>
      <c r="Z40" s="14">
        <f t="shared" si="4"/>
        <v>7000000</v>
      </c>
      <c r="AA40" s="18" t="s">
        <v>85</v>
      </c>
      <c r="AB40" s="13" t="s">
        <v>1050</v>
      </c>
      <c r="AC40" s="19" t="s">
        <v>1047</v>
      </c>
      <c r="AD40" s="20"/>
      <c r="AE40" s="19"/>
      <c r="AF40" s="21"/>
      <c r="AG40" s="22" t="str">
        <f t="shared" si="5"/>
        <v>TRUE</v>
      </c>
      <c r="AH40" s="23" t="str">
        <f t="shared" si="6"/>
        <v>تهران عبدالکریم شریعتی - پلاک 25 - شرکت زپ شرکت کالارسان هستی -  دهخدایی 09126727970</v>
      </c>
    </row>
    <row r="41" spans="1:34" ht="22.2" customHeight="1">
      <c r="A41" s="7"/>
      <c r="B41" s="7"/>
      <c r="C41" s="7"/>
      <c r="D41" s="7"/>
      <c r="E41" s="7"/>
      <c r="F41" s="8"/>
      <c r="G41" s="125">
        <v>28</v>
      </c>
      <c r="H41" s="141">
        <v>52447713402</v>
      </c>
      <c r="I41" s="125" t="s">
        <v>1073</v>
      </c>
      <c r="J41" s="9"/>
      <c r="K41" s="11" t="str">
        <f t="shared" ca="1" si="0"/>
        <v/>
      </c>
      <c r="L41" s="123" t="s">
        <v>1086</v>
      </c>
      <c r="M41" s="123" t="s">
        <v>1087</v>
      </c>
      <c r="N41" s="123"/>
      <c r="O41" s="9">
        <v>5501.1</v>
      </c>
      <c r="P41" s="9">
        <v>1</v>
      </c>
      <c r="Q41" s="13" t="str">
        <f>VLOOKUP(O41, '[1]لیست محصولات 1402'!B:C,2,0)</f>
        <v>ورتکس | Vortex</v>
      </c>
      <c r="R41" s="9"/>
      <c r="S41" s="12">
        <f>VLOOKUP(O41, '[1]لیست محصولات 1402'!B:F,5,0)</f>
        <v>150</v>
      </c>
      <c r="T41" s="14">
        <f>VLOOKUP(O41, '[1]لیست محصولات 1402'!B:G,6,0)</f>
        <v>1750000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1750000</v>
      </c>
      <c r="Y41" s="17"/>
      <c r="Z41" s="14">
        <f t="shared" si="4"/>
        <v>1750000</v>
      </c>
      <c r="AA41" s="133" t="s">
        <v>85</v>
      </c>
      <c r="AB41" s="131" t="s">
        <v>1088</v>
      </c>
      <c r="AC41" s="129" t="s">
        <v>1089</v>
      </c>
      <c r="AD41" s="127" t="s">
        <v>94</v>
      </c>
      <c r="AE41" s="19"/>
      <c r="AF41" s="21"/>
      <c r="AG41" s="22" t="str">
        <f t="shared" si="5"/>
        <v>TRUE</v>
      </c>
      <c r="AH41" s="23" t="str">
        <f t="shared" si="6"/>
        <v>تهران یوسف آباد خیابان ابن سینا کوچه ۲۵ پلاک ۲۵ واحد ۵  - طاهر لپه چی 09124489277</v>
      </c>
    </row>
    <row r="42" spans="1:34" ht="22.2" customHeight="1">
      <c r="A42" s="7"/>
      <c r="B42" s="7"/>
      <c r="C42" s="7"/>
      <c r="D42" s="7"/>
      <c r="E42" s="7"/>
      <c r="F42" s="8"/>
      <c r="G42" s="126"/>
      <c r="H42" s="142"/>
      <c r="I42" s="126"/>
      <c r="J42" s="9"/>
      <c r="K42" s="11" t="str">
        <f t="shared" ca="1" si="0"/>
        <v/>
      </c>
      <c r="L42" s="124"/>
      <c r="M42" s="124"/>
      <c r="N42" s="124"/>
      <c r="O42" s="9">
        <v>5518.1</v>
      </c>
      <c r="P42" s="9">
        <v>1</v>
      </c>
      <c r="Q42" s="13" t="str">
        <f>VLOOKUP(O42, '[1]لیست محصولات 1402'!B:C,2,0)</f>
        <v>هوآنکایو | Peru Huancayo</v>
      </c>
      <c r="R42" s="9"/>
      <c r="S42" s="12">
        <f>VLOOKUP(O42, '[1]لیست محصولات 1402'!B:F,5,0)</f>
        <v>150</v>
      </c>
      <c r="T42" s="14">
        <f>VLOOKUP(O42, '[1]لیست محصولات 1402'!B:G,6,0)</f>
        <v>1800000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1800000</v>
      </c>
      <c r="Y42" s="17"/>
      <c r="Z42" s="14">
        <f t="shared" si="4"/>
        <v>1800000</v>
      </c>
      <c r="AA42" s="134"/>
      <c r="AB42" s="132"/>
      <c r="AC42" s="130"/>
      <c r="AD42" s="128"/>
      <c r="AE42" s="19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66">
        <v>29</v>
      </c>
      <c r="H43" s="67"/>
      <c r="I43" s="66" t="s">
        <v>1073</v>
      </c>
      <c r="J43" s="9"/>
      <c r="K43" s="11" t="str">
        <f t="shared" ca="1" si="0"/>
        <v/>
      </c>
      <c r="L43" s="12" t="s">
        <v>284</v>
      </c>
      <c r="M43" s="12" t="s">
        <v>285</v>
      </c>
      <c r="N43" s="12" t="s">
        <v>286</v>
      </c>
      <c r="O43" s="9">
        <v>5501.3</v>
      </c>
      <c r="P43" s="9">
        <v>2</v>
      </c>
      <c r="Q43" s="13" t="str">
        <f>VLOOKUP(O43, '[1]لیست محصولات 1402'!B:C,2,0)</f>
        <v>ورتکس | Vortex</v>
      </c>
      <c r="R43" s="9"/>
      <c r="S43" s="12">
        <f>VLOOKUP(O43, '[1]لیست محصولات 1402'!B:F,5,0)</f>
        <v>4000</v>
      </c>
      <c r="T43" s="14">
        <f>VLOOKUP(O43, '[1]لیست محصولات 1402'!B:G,6,0)</f>
        <v>41600000</v>
      </c>
      <c r="U43" s="15"/>
      <c r="V43" s="16">
        <f t="shared" si="1"/>
        <v>0</v>
      </c>
      <c r="W43" s="12">
        <f t="shared" si="2"/>
        <v>2</v>
      </c>
      <c r="X43" s="14">
        <f t="shared" si="3"/>
        <v>83200000</v>
      </c>
      <c r="Y43" s="17"/>
      <c r="Z43" s="14">
        <f t="shared" si="4"/>
        <v>83200000</v>
      </c>
      <c r="AA43" s="18" t="s">
        <v>85</v>
      </c>
      <c r="AB43" s="13" t="s">
        <v>70</v>
      </c>
      <c r="AC43" s="19" t="s">
        <v>289</v>
      </c>
      <c r="AD43" s="20"/>
      <c r="AE43" s="19"/>
      <c r="AF43" s="21"/>
      <c r="AG43" s="22" t="str">
        <f t="shared" si="5"/>
        <v>TRUE</v>
      </c>
      <c r="AH43" s="23" t="str">
        <f t="shared" si="6"/>
        <v>تهران - کافه آرمه - اردوان یوسفی 09124047817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1402'!B:C,2,0)</f>
        <v>#N/A</v>
      </c>
      <c r="R44" s="9"/>
      <c r="S44" s="12" t="e">
        <f>VLOOKUP(O44, '[1]لیست محصولات 1402'!B:F,5,0)</f>
        <v>#N/A</v>
      </c>
      <c r="T44" s="14" t="e">
        <f>VLOOKUP(O44, '[1]لیست محصولات 1402'!B:G,6,0)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1402'!B:C,2,0)</f>
        <v>#N/A</v>
      </c>
      <c r="R45" s="9"/>
      <c r="S45" s="12" t="e">
        <f>VLOOKUP(O45, '[1]لیست محصولات 1402'!B:F,5,0)</f>
        <v>#N/A</v>
      </c>
      <c r="T45" s="14" t="e">
        <f>VLOOKUP(O45, '[1]لیست محصولات 1402'!B:G,6,0)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1402'!B:C,2,0)</f>
        <v>#N/A</v>
      </c>
      <c r="R46" s="9"/>
      <c r="S46" s="12" t="e">
        <f>VLOOKUP(O46, '[1]لیست محصولات 1402'!B:F,5,0)</f>
        <v>#N/A</v>
      </c>
      <c r="T46" s="14" t="e">
        <f>VLOOKUP(O46, '[1]لیست محصولات 1402'!B:G,6,0)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1402'!B:C,2,0)</f>
        <v>#N/A</v>
      </c>
      <c r="R47" s="9"/>
      <c r="S47" s="12" t="e">
        <f>VLOOKUP(O47, '[1]لیست محصولات 1402'!B:F,5,0)</f>
        <v>#N/A</v>
      </c>
      <c r="T47" s="14" t="e">
        <f>VLOOKUP(O47, '[1]لیست محصولات 1402'!B:G,6,0)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1402'!B:C,2,0)</f>
        <v>#N/A</v>
      </c>
      <c r="R48" s="9"/>
      <c r="S48" s="12" t="e">
        <f>VLOOKUP(O48, '[1]لیست محصولات 1402'!B:F,5,0)</f>
        <v>#N/A</v>
      </c>
      <c r="T48" s="14" t="e">
        <f>VLOOKUP(O48, '[1]لیست محصولات 1402'!B:G,6,0)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1402'!B:C,2,0)</f>
        <v>#N/A</v>
      </c>
      <c r="R49" s="9"/>
      <c r="S49" s="12" t="e">
        <f>VLOOKUP(O49, '[1]لیست محصولات 1402'!B:F,5,0)</f>
        <v>#N/A</v>
      </c>
      <c r="T49" s="14" t="e">
        <f>VLOOKUP(O49, '[1]لیست محصولات 1402'!B:G,6,0)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1402'!B:C,2,0)</f>
        <v>#N/A</v>
      </c>
      <c r="R50" s="9"/>
      <c r="S50" s="12" t="e">
        <f>VLOOKUP(O50, '[1]لیست محصولات 1402'!B:F,5,0)</f>
        <v>#N/A</v>
      </c>
      <c r="T50" s="14" t="e">
        <f>VLOOKUP(O50, '[1]لیست محصولات 1402'!B:G,6,0)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1402'!B:C,2,0)</f>
        <v>#N/A</v>
      </c>
      <c r="R51" s="9"/>
      <c r="S51" s="12" t="e">
        <f>VLOOKUP(O51, '[1]لیست محصولات 1402'!B:F,5,0)</f>
        <v>#N/A</v>
      </c>
      <c r="T51" s="14" t="e">
        <f>VLOOKUP(O51, '[1]لیست محصولات 1402'!B:G,6,0)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1402'!B:C,2,0)</f>
        <v>#N/A</v>
      </c>
      <c r="R52" s="9"/>
      <c r="S52" s="12" t="e">
        <f>VLOOKUP(O52, '[1]لیست محصولات 1402'!B:F,5,0)</f>
        <v>#N/A</v>
      </c>
      <c r="T52" s="14" t="e">
        <f>VLOOKUP(O52, '[1]لیست محصولات 1402'!B:G,6,0)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1402'!B:C,2,0)</f>
        <v>#N/A</v>
      </c>
      <c r="R53" s="9"/>
      <c r="S53" s="12" t="e">
        <f>VLOOKUP(O53, '[1]لیست محصولات 1402'!B:F,5,0)</f>
        <v>#N/A</v>
      </c>
      <c r="T53" s="14" t="e">
        <f>VLOOKUP(O53, '[1]لیست محصولات 1402'!B:G,6,0)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1402'!B:C,2,0)</f>
        <v>#N/A</v>
      </c>
      <c r="R54" s="9"/>
      <c r="S54" s="12" t="e">
        <f>VLOOKUP(O54, '[1]لیست محصولات 1402'!B:F,5,0)</f>
        <v>#N/A</v>
      </c>
      <c r="T54" s="14" t="e">
        <f>VLOOKUP(O54, '[1]لیست محصولات 1402'!B:G,6,0)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1402'!B:C,2,0)</f>
        <v>#N/A</v>
      </c>
      <c r="R55" s="9"/>
      <c r="S55" s="12" t="e">
        <f>VLOOKUP(O55, '[1]لیست محصولات 1402'!B:F,5,0)</f>
        <v>#N/A</v>
      </c>
      <c r="T55" s="14" t="e">
        <f>VLOOKUP(O55, '[1]لیست محصولات 1402'!B:G,6,0)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1402'!B:C,2,0)</f>
        <v>#N/A</v>
      </c>
      <c r="R56" s="9"/>
      <c r="S56" s="12" t="e">
        <f>VLOOKUP(O56, '[1]لیست محصولات 1402'!B:F,5,0)</f>
        <v>#N/A</v>
      </c>
      <c r="T56" s="14" t="e">
        <f>VLOOKUP(O56, '[1]لیست محصولات 1402'!B:G,6,0)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1402'!B:C,2,0)</f>
        <v>#N/A</v>
      </c>
      <c r="R57" s="9"/>
      <c r="S57" s="12" t="e">
        <f>VLOOKUP(O57, '[1]لیست محصولات 1402'!B:F,5,0)</f>
        <v>#N/A</v>
      </c>
      <c r="T57" s="14" t="e">
        <f>VLOOKUP(O57, '[1]لیست محصولات 1402'!B:G,6,0)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1402'!B:C,2,0)</f>
        <v>#N/A</v>
      </c>
      <c r="R58" s="9"/>
      <c r="S58" s="12" t="e">
        <f>VLOOKUP(O58, '[1]لیست محصولات 1402'!B:F,5,0)</f>
        <v>#N/A</v>
      </c>
      <c r="T58" s="14" t="e">
        <f>VLOOKUP(O58, '[1]لیست محصولات 1402'!B:G,6,0)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1402'!B:C,2,0)</f>
        <v>#N/A</v>
      </c>
      <c r="R59" s="9"/>
      <c r="S59" s="12" t="e">
        <f>VLOOKUP(O59, '[1]لیست محصولات 1402'!B:F,5,0)</f>
        <v>#N/A</v>
      </c>
      <c r="T59" s="14" t="e">
        <f>VLOOKUP(O59, '[1]لیست محصولات 1402'!B:G,6,0)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1402'!B:C,2,0)</f>
        <v>#N/A</v>
      </c>
      <c r="R60" s="9"/>
      <c r="S60" s="12" t="e">
        <f>VLOOKUP(O60, '[1]لیست محصولات 1402'!B:F,5,0)</f>
        <v>#N/A</v>
      </c>
      <c r="T60" s="14" t="e">
        <f>VLOOKUP(O60, '[1]لیست محصولات 1402'!B:G,6,0)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1402'!B:C,2,0)</f>
        <v>#N/A</v>
      </c>
      <c r="R61" s="9"/>
      <c r="S61" s="12" t="e">
        <f>VLOOKUP(O61, '[1]لیست محصولات 1402'!B:F,5,0)</f>
        <v>#N/A</v>
      </c>
      <c r="T61" s="14" t="e">
        <f>VLOOKUP(O61, '[1]لیست محصولات 1402'!B:G,6,0)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1402'!B:C,2,0)</f>
        <v>#N/A</v>
      </c>
      <c r="R62" s="9"/>
      <c r="S62" s="12" t="e">
        <f>VLOOKUP(O62, '[1]لیست محصولات 1402'!B:F,5,0)</f>
        <v>#N/A</v>
      </c>
      <c r="T62" s="14" t="e">
        <f>VLOOKUP(O62, '[1]لیست محصولات 1402'!B:G,6,0)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1402'!B:C,2,0)</f>
        <v>#N/A</v>
      </c>
      <c r="R63" s="9"/>
      <c r="S63" s="12" t="e">
        <f>VLOOKUP(O63, '[1]لیست محصولات 1402'!B:F,5,0)</f>
        <v>#N/A</v>
      </c>
      <c r="T63" s="14" t="e">
        <f>VLOOKUP(O63, '[1]لیست محصولات 1402'!B:G,6,0)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1402'!B:C,2,0)</f>
        <v>#N/A</v>
      </c>
      <c r="R64" s="9"/>
      <c r="S64" s="12" t="e">
        <f>VLOOKUP(O64, '[1]لیست محصولات 1402'!B:F,5,0)</f>
        <v>#N/A</v>
      </c>
      <c r="T64" s="14" t="e">
        <f>VLOOKUP(O64, '[1]لیست محصولات 1402'!B:G,6,0)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1402'!B:C,2,0)</f>
        <v>#N/A</v>
      </c>
      <c r="R65" s="9"/>
      <c r="S65" s="12" t="e">
        <f>VLOOKUP(O65, '[1]لیست محصولات 1402'!B:F,5,0)</f>
        <v>#N/A</v>
      </c>
      <c r="T65" s="14" t="e">
        <f>VLOOKUP(O65, '[1]لیست محصولات 1402'!B:G,6,0)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1402'!B:C,2,0)</f>
        <v>#N/A</v>
      </c>
      <c r="R66" s="9"/>
      <c r="S66" s="12" t="e">
        <f>VLOOKUP(O66, '[1]لیست محصولات 1402'!B:F,5,0)</f>
        <v>#N/A</v>
      </c>
      <c r="T66" s="14" t="e">
        <f>VLOOKUP(O66, '[1]لیست محصولات 1402'!B:G,6,0)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1402'!B:C,2,0)</f>
        <v>#N/A</v>
      </c>
      <c r="R67" s="9"/>
      <c r="S67" s="12" t="e">
        <f>VLOOKUP(O67, '[1]لیست محصولات 1402'!B:F,5,0)</f>
        <v>#N/A</v>
      </c>
      <c r="T67" s="14" t="e">
        <f>VLOOKUP(O67, '[1]لیست محصولات 1402'!B:G,6,0)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1402'!B:C,2,0)</f>
        <v>#N/A</v>
      </c>
      <c r="R68" s="9"/>
      <c r="S68" s="12" t="e">
        <f>VLOOKUP(O68, '[1]لیست محصولات 1402'!B:F,5,0)</f>
        <v>#N/A</v>
      </c>
      <c r="T68" s="14" t="e">
        <f>VLOOKUP(O68, '[1]لیست محصولات 1402'!B:G,6,0)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1402'!B:C,2,0)</f>
        <v>#N/A</v>
      </c>
      <c r="R69" s="9"/>
      <c r="S69" s="12" t="e">
        <f>VLOOKUP(O69, '[1]لیست محصولات 1402'!B:F,5,0)</f>
        <v>#N/A</v>
      </c>
      <c r="T69" s="14" t="e">
        <f>VLOOKUP(O69, '[1]لیست محصولات 1402'!B:G,6,0)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1402'!B:C,2,0)</f>
        <v>#N/A</v>
      </c>
      <c r="R70" s="9"/>
      <c r="S70" s="12" t="e">
        <f>VLOOKUP(O70, '[1]لیست محصولات 1402'!B:F,5,0)</f>
        <v>#N/A</v>
      </c>
      <c r="T70" s="14" t="e">
        <f>VLOOKUP(O70, '[1]لیست محصولات 1402'!B:G,6,0)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1402'!B:C,2,0)</f>
        <v>#N/A</v>
      </c>
      <c r="R71" s="9"/>
      <c r="S71" s="12" t="e">
        <f>VLOOKUP(O71, '[1]لیست محصولات 1402'!B:F,5,0)</f>
        <v>#N/A</v>
      </c>
      <c r="T71" s="14" t="e">
        <f>VLOOKUP(O71, '[1]لیست محصولات 1402'!B:G,6,0)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1402'!B:C,2,0)</f>
        <v>#N/A</v>
      </c>
      <c r="R72" s="9"/>
      <c r="S72" s="12" t="e">
        <f>VLOOKUP(O72, '[1]لیست محصولات 1402'!B:F,5,0)</f>
        <v>#N/A</v>
      </c>
      <c r="T72" s="14" t="e">
        <f>VLOOKUP(O72, '[1]لیست محصولات 1402'!B:G,6,0)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1402'!B:C,2,0)</f>
        <v>#N/A</v>
      </c>
      <c r="R73" s="9"/>
      <c r="S73" s="12" t="e">
        <f>VLOOKUP(O73, '[1]لیست محصولات 1402'!B:F,5,0)</f>
        <v>#N/A</v>
      </c>
      <c r="T73" s="14" t="e">
        <f>VLOOKUP(O73, '[1]لیست محصولات 1402'!B:G,6,0)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1402'!B:C,2,0)</f>
        <v>#N/A</v>
      </c>
      <c r="R74" s="9"/>
      <c r="S74" s="12" t="e">
        <f>VLOOKUP(O74, '[1]لیست محصولات 1402'!B:F,5,0)</f>
        <v>#N/A</v>
      </c>
      <c r="T74" s="14" t="e">
        <f>VLOOKUP(O74, '[1]لیست محصولات 1402'!B:G,6,0)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1402'!B:C,2,0)</f>
        <v>#N/A</v>
      </c>
      <c r="R75" s="9"/>
      <c r="S75" s="12" t="e">
        <f>VLOOKUP(O75, '[1]لیست محصولات 1402'!B:F,5,0)</f>
        <v>#N/A</v>
      </c>
      <c r="T75" s="14" t="e">
        <f>VLOOKUP(O75, '[1]لیست محصولات 1402'!B:G,6,0)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1402'!B:C,2,0)</f>
        <v>#N/A</v>
      </c>
      <c r="R76" s="9"/>
      <c r="S76" s="12" t="e">
        <f>VLOOKUP(O76, '[1]لیست محصولات 1402'!B:F,5,0)</f>
        <v>#N/A</v>
      </c>
      <c r="T76" s="14" t="e">
        <f>VLOOKUP(O76, '[1]لیست محصولات 1402'!B:G,6,0)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1402'!B:C,2,0)</f>
        <v>#N/A</v>
      </c>
      <c r="R77" s="9"/>
      <c r="S77" s="12" t="e">
        <f>VLOOKUP(O77, '[1]لیست محصولات 1402'!B:F,5,0)</f>
        <v>#N/A</v>
      </c>
      <c r="T77" s="14" t="e">
        <f>VLOOKUP(O77, '[1]لیست محصولات 1402'!B:G,6,0)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1402'!B:C,2,0)</f>
        <v>#N/A</v>
      </c>
      <c r="R78" s="9"/>
      <c r="S78" s="12" t="e">
        <f>VLOOKUP(O78, '[1]لیست محصولات 1402'!B:F,5,0)</f>
        <v>#N/A</v>
      </c>
      <c r="T78" s="14" t="e">
        <f>VLOOKUP(O78, '[1]لیست محصولات 1402'!B:G,6,0)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1402'!B:C,2,0)</f>
        <v>#N/A</v>
      </c>
      <c r="R79" s="9"/>
      <c r="S79" s="12" t="e">
        <f>VLOOKUP(O79, '[1]لیست محصولات 1402'!B:F,5,0)</f>
        <v>#N/A</v>
      </c>
      <c r="T79" s="14" t="e">
        <f>VLOOKUP(O79, '[1]لیست محصولات 1402'!B:G,6,0)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1402'!B:C,2,0)</f>
        <v>#N/A</v>
      </c>
      <c r="R80" s="9"/>
      <c r="S80" s="12" t="e">
        <f>VLOOKUP(O80, '[1]لیست محصولات 1402'!B:F,5,0)</f>
        <v>#N/A</v>
      </c>
      <c r="T80" s="14" t="e">
        <f>VLOOKUP(O80, '[1]لیست محصولات 1402'!B:G,6,0)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1402'!B:C,2,0)</f>
        <v>#N/A</v>
      </c>
      <c r="R81" s="9"/>
      <c r="S81" s="12" t="e">
        <f>VLOOKUP(O81, '[1]لیست محصولات 1402'!B:F,5,0)</f>
        <v>#N/A</v>
      </c>
      <c r="T81" s="14" t="e">
        <f>VLOOKUP(O81, '[1]لیست محصولات 1402'!B:G,6,0)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1402'!B:C,2,0)</f>
        <v>#N/A</v>
      </c>
      <c r="R82" s="9"/>
      <c r="S82" s="12" t="e">
        <f>VLOOKUP(O82, '[1]لیست محصولات 1402'!B:F,5,0)</f>
        <v>#N/A</v>
      </c>
      <c r="T82" s="14" t="e">
        <f>VLOOKUP(O82, '[1]لیست محصولات 1402'!B:G,6,0)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1402'!B:C,2,0)</f>
        <v>#N/A</v>
      </c>
      <c r="R83" s="9"/>
      <c r="S83" s="12" t="e">
        <f>VLOOKUP(O83, '[1]لیست محصولات 1402'!B:F,5,0)</f>
        <v>#N/A</v>
      </c>
      <c r="T83" s="14" t="e">
        <f>VLOOKUP(O83, '[1]لیست محصولات 1402'!B:G,6,0)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1402'!B:C,2,0)</f>
        <v>#N/A</v>
      </c>
      <c r="R84" s="9"/>
      <c r="S84" s="12" t="e">
        <f>VLOOKUP(O84, '[1]لیست محصولات 1402'!B:F,5,0)</f>
        <v>#N/A</v>
      </c>
      <c r="T84" s="14" t="e">
        <f>VLOOKUP(O84, '[1]لیست محصولات 1402'!B:G,6,0)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1402'!B:C,2,0)</f>
        <v>#N/A</v>
      </c>
      <c r="R85" s="9"/>
      <c r="S85" s="12" t="e">
        <f>VLOOKUP(O85, '[1]لیست محصولات 1402'!B:F,5,0)</f>
        <v>#N/A</v>
      </c>
      <c r="T85" s="14" t="e">
        <f>VLOOKUP(O85, '[1]لیست محصولات 1402'!B:G,6,0)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1402'!B:C,2,0)</f>
        <v>#N/A</v>
      </c>
      <c r="R86" s="9"/>
      <c r="S86" s="12" t="e">
        <f>VLOOKUP(O86, '[1]لیست محصولات 1402'!B:F,5,0)</f>
        <v>#N/A</v>
      </c>
      <c r="T86" s="14" t="e">
        <f>VLOOKUP(O86, '[1]لیست محصولات 1402'!B:G,6,0)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1402'!B:C,2,0)</f>
        <v>#N/A</v>
      </c>
      <c r="R87" s="9"/>
      <c r="S87" s="12" t="e">
        <f>VLOOKUP(O87, '[1]لیست محصولات 1402'!B:F,5,0)</f>
        <v>#N/A</v>
      </c>
      <c r="T87" s="14" t="e">
        <f>VLOOKUP(O87, '[1]لیست محصولات 1402'!B:G,6,0)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1402'!B:C,2,0)</f>
        <v>#N/A</v>
      </c>
      <c r="R88" s="9"/>
      <c r="S88" s="12" t="e">
        <f>VLOOKUP(O88, '[1]لیست محصولات 1402'!B:F,5,0)</f>
        <v>#N/A</v>
      </c>
      <c r="T88" s="14" t="e">
        <f>VLOOKUP(O88, '[1]لیست محصولات 1402'!B:G,6,0)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1402'!B:C,2,0)</f>
        <v>#N/A</v>
      </c>
      <c r="R89" s="9"/>
      <c r="S89" s="12" t="e">
        <f>VLOOKUP(O89, '[1]لیست محصولات 1402'!B:F,5,0)</f>
        <v>#N/A</v>
      </c>
      <c r="T89" s="14" t="e">
        <f>VLOOKUP(O89, '[1]لیست محصولات 1402'!B:G,6,0)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1402'!B:C,2,0)</f>
        <v>#N/A</v>
      </c>
      <c r="R90" s="9"/>
      <c r="S90" s="12" t="e">
        <f>VLOOKUP(O90, '[1]لیست محصولات 1402'!B:F,5,0)</f>
        <v>#N/A</v>
      </c>
      <c r="T90" s="14" t="e">
        <f>VLOOKUP(O90, '[1]لیست محصولات 1402'!B:G,6,0)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1402'!B:C,2,0)</f>
        <v>#N/A</v>
      </c>
      <c r="R91" s="9"/>
      <c r="S91" s="12" t="e">
        <f>VLOOKUP(O91, '[1]لیست محصولات 1402'!B:F,5,0)</f>
        <v>#N/A</v>
      </c>
      <c r="T91" s="14" t="e">
        <f>VLOOKUP(O91, '[1]لیست محصولات 1402'!B:G,6,0)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1402'!B:C,2,0)</f>
        <v>#N/A</v>
      </c>
      <c r="R92" s="9"/>
      <c r="S92" s="12" t="e">
        <f>VLOOKUP(O92, '[1]لیست محصولات 1402'!B:F,5,0)</f>
        <v>#N/A</v>
      </c>
      <c r="T92" s="14" t="e">
        <f>VLOOKUP(O92, '[1]لیست محصولات 1402'!B:G,6,0)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1402'!B:C,2,0)</f>
        <v>#N/A</v>
      </c>
      <c r="R93" s="9"/>
      <c r="S93" s="12" t="e">
        <f>VLOOKUP(O93, '[1]لیست محصولات 1402'!B:F,5,0)</f>
        <v>#N/A</v>
      </c>
      <c r="T93" s="14" t="e">
        <f>VLOOKUP(O93, '[1]لیست محصولات 1402'!B:G,6,0)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1402'!B:C,2,0)</f>
        <v>#N/A</v>
      </c>
      <c r="R94" s="9"/>
      <c r="S94" s="12" t="e">
        <f>VLOOKUP(O94, '[1]لیست محصولات 1402'!B:F,5,0)</f>
        <v>#N/A</v>
      </c>
      <c r="T94" s="14" t="e">
        <f>VLOOKUP(O94, '[1]لیست محصولات 1402'!B:G,6,0)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1402'!B:C,2,0)</f>
        <v>#N/A</v>
      </c>
      <c r="R95" s="9"/>
      <c r="S95" s="12" t="e">
        <f>VLOOKUP(O95, '[1]لیست محصولات 1402'!B:F,5,0)</f>
        <v>#N/A</v>
      </c>
      <c r="T95" s="14" t="e">
        <f>VLOOKUP(O95, '[1]لیست محصولات 1402'!B:G,6,0)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1402'!B:C,2,0)</f>
        <v>#N/A</v>
      </c>
      <c r="R96" s="9"/>
      <c r="S96" s="12" t="e">
        <f>VLOOKUP(O96, '[1]لیست محصولات 1402'!B:F,5,0)</f>
        <v>#N/A</v>
      </c>
      <c r="T96" s="14" t="e">
        <f>VLOOKUP(O96, '[1]لیست محصولات 1402'!B:G,6,0)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1402'!B:C,2,0)</f>
        <v>#N/A</v>
      </c>
      <c r="R97" s="9"/>
      <c r="S97" s="12" t="e">
        <f>VLOOKUP(O97, '[1]لیست محصولات 1402'!B:F,5,0)</f>
        <v>#N/A</v>
      </c>
      <c r="T97" s="14" t="e">
        <f>VLOOKUP(O97, '[1]لیست محصولات 1402'!B:G,6,0)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1402'!B:C,2,0)</f>
        <v>#N/A</v>
      </c>
      <c r="R98" s="9"/>
      <c r="S98" s="12" t="e">
        <f>VLOOKUP(O98, '[1]لیست محصولات 1402'!B:F,5,0)</f>
        <v>#N/A</v>
      </c>
      <c r="T98" s="14" t="e">
        <f>VLOOKUP(O98, '[1]لیست محصولات 1402'!B:G,6,0)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1402'!B:C,2,0)</f>
        <v>#N/A</v>
      </c>
      <c r="R99" s="9"/>
      <c r="S99" s="12" t="e">
        <f>VLOOKUP(O99, '[1]لیست محصولات 1402'!B:F,5,0)</f>
        <v>#N/A</v>
      </c>
      <c r="T99" s="14" t="e">
        <f>VLOOKUP(O99, '[1]لیست محصولات 1402'!B:G,6,0)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1402'!B:C,2,0)</f>
        <v>#N/A</v>
      </c>
      <c r="R100" s="9"/>
      <c r="S100" s="12" t="e">
        <f>VLOOKUP(O100, '[1]لیست محصولات 1402'!B:F,5,0)</f>
        <v>#N/A</v>
      </c>
      <c r="T100" s="14" t="e">
        <f>VLOOKUP(O100, '[1]لیست محصولات 1402'!B:G,6,0)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1402'!B:C,2,0)</f>
        <v>#N/A</v>
      </c>
      <c r="R101" s="9"/>
      <c r="S101" s="12" t="e">
        <f>VLOOKUP(O101, '[1]لیست محصولات 1402'!B:F,5,0)</f>
        <v>#N/A</v>
      </c>
      <c r="T101" s="14" t="e">
        <f>VLOOKUP(O101, '[1]لیست محصولات 1402'!B:G,6,0)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1402'!B:C,2,0)</f>
        <v>#N/A</v>
      </c>
      <c r="R102" s="9"/>
      <c r="S102" s="12" t="e">
        <f>VLOOKUP(O102, '[1]لیست محصولات 1402'!B:F,5,0)</f>
        <v>#N/A</v>
      </c>
      <c r="T102" s="14" t="e">
        <f>VLOOKUP(O102, '[1]لیست محصولات 1402'!B:G,6,0)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1402'!B:C,2,0)</f>
        <v>#N/A</v>
      </c>
      <c r="R103" s="9"/>
      <c r="S103" s="12" t="e">
        <f>VLOOKUP(O103, '[1]لیست محصولات 1402'!B:F,5,0)</f>
        <v>#N/A</v>
      </c>
      <c r="T103" s="14" t="e">
        <f>VLOOKUP(O103, '[1]لیست محصولات 1402'!B:G,6,0)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1402'!B:C,2,0)</f>
        <v>#N/A</v>
      </c>
      <c r="R104" s="9"/>
      <c r="S104" s="12" t="e">
        <f>VLOOKUP(O104, '[1]لیست محصولات 1402'!B:F,5,0)</f>
        <v>#N/A</v>
      </c>
      <c r="T104" s="14" t="e">
        <f>VLOOKUP(O104, '[1]لیست محصولات 1402'!B:G,6,0)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1402'!B:C,2,0)</f>
        <v>#N/A</v>
      </c>
      <c r="R105" s="9"/>
      <c r="S105" s="12" t="e">
        <f>VLOOKUP(O105, '[1]لیست محصولات 1402'!B:F,5,0)</f>
        <v>#N/A</v>
      </c>
      <c r="T105" s="14" t="e">
        <f>VLOOKUP(O105, '[1]لیست محصولات 1402'!B:G,6,0)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1402'!B:C,2,0)</f>
        <v>#N/A</v>
      </c>
      <c r="R106" s="9"/>
      <c r="S106" s="12" t="e">
        <f>VLOOKUP(O106, '[1]لیست محصولات 1402'!B:F,5,0)</f>
        <v>#N/A</v>
      </c>
      <c r="T106" s="14" t="e">
        <f>VLOOKUP(O106, '[1]لیست محصولات 1402'!B:G,6,0)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1402'!B:C,2,0)</f>
        <v>#N/A</v>
      </c>
      <c r="R107" s="9"/>
      <c r="S107" s="12" t="e">
        <f>VLOOKUP(O107, '[1]لیست محصولات 1402'!B:F,5,0)</f>
        <v>#N/A</v>
      </c>
      <c r="T107" s="14" t="e">
        <f>VLOOKUP(O107, '[1]لیست محصولات 1402'!B:G,6,0)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1402'!B:C,2,0)</f>
        <v>#N/A</v>
      </c>
      <c r="R108" s="9"/>
      <c r="S108" s="12" t="e">
        <f>VLOOKUP(O108, '[1]لیست محصولات 1402'!B:F,5,0)</f>
        <v>#N/A</v>
      </c>
      <c r="T108" s="14" t="e">
        <f>VLOOKUP(O108, '[1]لیست محصولات 1402'!B:G,6,0)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1402'!B:C,2,0)</f>
        <v>#N/A</v>
      </c>
      <c r="R109" s="9"/>
      <c r="S109" s="12" t="e">
        <f>VLOOKUP(O109, '[1]لیست محصولات 1402'!B:F,5,0)</f>
        <v>#N/A</v>
      </c>
      <c r="T109" s="14" t="e">
        <f>VLOOKUP(O109, '[1]لیست محصولات 1402'!B:G,6,0)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1402'!B:C,2,0)</f>
        <v>#N/A</v>
      </c>
      <c r="R110" s="9"/>
      <c r="S110" s="12" t="e">
        <f>VLOOKUP(O110, '[1]لیست محصولات 1402'!B:F,5,0)</f>
        <v>#N/A</v>
      </c>
      <c r="T110" s="14" t="e">
        <f>VLOOKUP(O110, '[1]لیست محصولات 1402'!B:G,6,0)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1402'!B:C,2,0)</f>
        <v>#N/A</v>
      </c>
      <c r="R111" s="9"/>
      <c r="S111" s="12" t="e">
        <f>VLOOKUP(O111, '[1]لیست محصولات 1402'!B:F,5,0)</f>
        <v>#N/A</v>
      </c>
      <c r="T111" s="14" t="e">
        <f>VLOOKUP(O111, '[1]لیست محصولات 1402'!B:G,6,0)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1402'!B:C,2,0)</f>
        <v>#N/A</v>
      </c>
      <c r="R112" s="9"/>
      <c r="S112" s="12" t="e">
        <f>VLOOKUP(O112, '[1]لیست محصولات 1402'!B:F,5,0)</f>
        <v>#N/A</v>
      </c>
      <c r="T112" s="14" t="e">
        <f>VLOOKUP(O112, '[1]لیست محصولات 1402'!B:G,6,0)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1402'!B:C,2,0)</f>
        <v>#N/A</v>
      </c>
      <c r="R113" s="9"/>
      <c r="S113" s="12" t="e">
        <f>VLOOKUP(O113, '[1]لیست محصولات 1402'!B:F,5,0)</f>
        <v>#N/A</v>
      </c>
      <c r="T113" s="14" t="e">
        <f>VLOOKUP(O113, '[1]لیست محصولات 1402'!B:G,6,0)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1402'!B:C,2,0)</f>
        <v>#N/A</v>
      </c>
      <c r="R114" s="9"/>
      <c r="S114" s="12" t="e">
        <f>VLOOKUP(O114, '[1]لیست محصولات 1402'!B:F,5,0)</f>
        <v>#N/A</v>
      </c>
      <c r="T114" s="14" t="e">
        <f>VLOOKUP(O114, '[1]لیست محصولات 1402'!B:G,6,0)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1402'!B:C,2,0)</f>
        <v>#N/A</v>
      </c>
      <c r="R115" s="9"/>
      <c r="S115" s="12" t="e">
        <f>VLOOKUP(O115, '[1]لیست محصولات 1402'!B:F,5,0)</f>
        <v>#N/A</v>
      </c>
      <c r="T115" s="14" t="e">
        <f>VLOOKUP(O115, '[1]لیست محصولات 1402'!B:G,6,0)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1402'!B:C,2,0)</f>
        <v>#N/A</v>
      </c>
      <c r="R116" s="9"/>
      <c r="S116" s="12" t="e">
        <f>VLOOKUP(O116, '[1]لیست محصولات 1402'!B:F,5,0)</f>
        <v>#N/A</v>
      </c>
      <c r="T116" s="14" t="e">
        <f>VLOOKUP(O116, '[1]لیست محصولات 1402'!B:G,6,0)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1402'!B:C,2,0)</f>
        <v>#N/A</v>
      </c>
      <c r="R117" s="9"/>
      <c r="S117" s="12" t="e">
        <f>VLOOKUP(O117, '[1]لیست محصولات 1402'!B:F,5,0)</f>
        <v>#N/A</v>
      </c>
      <c r="T117" s="14" t="e">
        <f>VLOOKUP(O117, '[1]لیست محصولات 1402'!B:G,6,0)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1402'!B:C,2,0)</f>
        <v>#N/A</v>
      </c>
      <c r="R118" s="9"/>
      <c r="S118" s="12" t="e">
        <f>VLOOKUP(O118, '[1]لیست محصولات 1402'!B:F,5,0)</f>
        <v>#N/A</v>
      </c>
      <c r="T118" s="14" t="e">
        <f>VLOOKUP(O118, '[1]لیست محصولات 1402'!B:G,6,0)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1402'!B:C,2,0)</f>
        <v>#N/A</v>
      </c>
      <c r="R119" s="9"/>
      <c r="S119" s="12" t="e">
        <f>VLOOKUP(O119, '[1]لیست محصولات 1402'!B:F,5,0)</f>
        <v>#N/A</v>
      </c>
      <c r="T119" s="14" t="e">
        <f>VLOOKUP(O119, '[1]لیست محصولات 1402'!B:G,6,0)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1402'!B:C,2,0)</f>
        <v>#N/A</v>
      </c>
      <c r="R120" s="9"/>
      <c r="S120" s="12" t="e">
        <f>VLOOKUP(O120, '[1]لیست محصولات 1402'!B:F,5,0)</f>
        <v>#N/A</v>
      </c>
      <c r="T120" s="14" t="e">
        <f>VLOOKUP(O120, '[1]لیست محصولات 1402'!B:G,6,0)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1402'!B:C,2,0)</f>
        <v>#N/A</v>
      </c>
      <c r="R121" s="9"/>
      <c r="S121" s="12" t="e">
        <f>VLOOKUP(O121, '[1]لیست محصولات 1402'!B:F,5,0)</f>
        <v>#N/A</v>
      </c>
      <c r="T121" s="14" t="e">
        <f>VLOOKUP(O121, '[1]لیست محصولات 1402'!B:G,6,0)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1402'!B:C,2,0)</f>
        <v>#N/A</v>
      </c>
      <c r="R122" s="9"/>
      <c r="S122" s="12" t="e">
        <f>VLOOKUP(O122, '[1]لیست محصولات 1402'!B:F,5,0)</f>
        <v>#N/A</v>
      </c>
      <c r="T122" s="14" t="e">
        <f>VLOOKUP(O122, '[1]لیست محصولات 1402'!B:G,6,0)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1402'!B:C,2,0)</f>
        <v>#N/A</v>
      </c>
      <c r="R123" s="9"/>
      <c r="S123" s="12" t="e">
        <f>VLOOKUP(O123, '[1]لیست محصولات 1402'!B:F,5,0)</f>
        <v>#N/A</v>
      </c>
      <c r="T123" s="14" t="e">
        <f>VLOOKUP(O123, '[1]لیست محصولات 1402'!B:G,6,0)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1402'!B:C,2,0)</f>
        <v>#N/A</v>
      </c>
      <c r="R124" s="9"/>
      <c r="S124" s="12" t="e">
        <f>VLOOKUP(O124, '[1]لیست محصولات 1402'!B:F,5,0)</f>
        <v>#N/A</v>
      </c>
      <c r="T124" s="14" t="e">
        <f>VLOOKUP(O124, '[1]لیست محصولات 1402'!B:G,6,0)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1402'!B:C,2,0)</f>
        <v>#N/A</v>
      </c>
      <c r="R125" s="9"/>
      <c r="S125" s="12" t="e">
        <f>VLOOKUP(O125, '[1]لیست محصولات 1402'!B:F,5,0)</f>
        <v>#N/A</v>
      </c>
      <c r="T125" s="14" t="e">
        <f>VLOOKUP(O125, '[1]لیست محصولات 1402'!B:G,6,0)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1402'!B:C,2,0)</f>
        <v>#N/A</v>
      </c>
      <c r="R126" s="9"/>
      <c r="S126" s="12" t="e">
        <f>VLOOKUP(O126, '[1]لیست محصولات 1402'!B:F,5,0)</f>
        <v>#N/A</v>
      </c>
      <c r="T126" s="14" t="e">
        <f>VLOOKUP(O126, '[1]لیست محصولات 1402'!B:G,6,0)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1402'!B:C,2,0)</f>
        <v>#N/A</v>
      </c>
      <c r="R127" s="9"/>
      <c r="S127" s="12" t="e">
        <f>VLOOKUP(O127, '[1]لیست محصولات 1402'!B:F,5,0)</f>
        <v>#N/A</v>
      </c>
      <c r="T127" s="14" t="e">
        <f>VLOOKUP(O127, '[1]لیست محصولات 1402'!B:G,6,0)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1402'!B:C,2,0)</f>
        <v>#N/A</v>
      </c>
      <c r="R128" s="9"/>
      <c r="S128" s="12" t="e">
        <f>VLOOKUP(O128, '[1]لیست محصولات 1402'!B:F,5,0)</f>
        <v>#N/A</v>
      </c>
      <c r="T128" s="14" t="e">
        <f>VLOOKUP(O128, '[1]لیست محصولات 1402'!B:G,6,0)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1402'!B:C,2,0)</f>
        <v>#N/A</v>
      </c>
      <c r="R129" s="9"/>
      <c r="S129" s="12" t="e">
        <f>VLOOKUP(O129, '[1]لیست محصولات 1402'!B:F,5,0)</f>
        <v>#N/A</v>
      </c>
      <c r="T129" s="14" t="e">
        <f>VLOOKUP(O129, '[1]لیست محصولات 1402'!B:G,6,0)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1402'!B:C,2,0)</f>
        <v>#N/A</v>
      </c>
      <c r="R130" s="9"/>
      <c r="S130" s="12" t="e">
        <f>VLOOKUP(O130, '[1]لیست محصولات 1402'!B:F,5,0)</f>
        <v>#N/A</v>
      </c>
      <c r="T130" s="14" t="e">
        <f>VLOOKUP(O130, '[1]لیست محصولات 1402'!B:G,6,0)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1402'!B:C,2,0)</f>
        <v>#N/A</v>
      </c>
      <c r="R131" s="9"/>
      <c r="S131" s="12" t="e">
        <f>VLOOKUP(O131, '[1]لیست محصولات 1402'!B:F,5,0)</f>
        <v>#N/A</v>
      </c>
      <c r="T131" s="14" t="e">
        <f>VLOOKUP(O131, '[1]لیست محصولات 1402'!B:G,6,0)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1402'!B:C,2,0)</f>
        <v>#N/A</v>
      </c>
      <c r="R132" s="9"/>
      <c r="S132" s="12" t="e">
        <f>VLOOKUP(O132, '[1]لیست محصولات 1402'!B:F,5,0)</f>
        <v>#N/A</v>
      </c>
      <c r="T132" s="14" t="e">
        <f>VLOOKUP(O132, '[1]لیست محصولات 1402'!B:G,6,0)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1402'!B:C,2,0)</f>
        <v>#N/A</v>
      </c>
      <c r="R133" s="9"/>
      <c r="S133" s="12" t="e">
        <f>VLOOKUP(O133, '[1]لیست محصولات 1402'!B:F,5,0)</f>
        <v>#N/A</v>
      </c>
      <c r="T133" s="14" t="e">
        <f>VLOOKUP(O133, '[1]لیست محصولات 1402'!B:G,6,0)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1402'!B:C,2,0)</f>
        <v>#N/A</v>
      </c>
      <c r="R134" s="9"/>
      <c r="S134" s="12" t="e">
        <f>VLOOKUP(O134, '[1]لیست محصولات 1402'!B:F,5,0)</f>
        <v>#N/A</v>
      </c>
      <c r="T134" s="14" t="e">
        <f>VLOOKUP(O134, '[1]لیست محصولات 1402'!B:G,6,0)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1402'!B:C,2,0)</f>
        <v>#N/A</v>
      </c>
      <c r="R135" s="9"/>
      <c r="S135" s="12" t="e">
        <f>VLOOKUP(O135, '[1]لیست محصولات 1402'!B:F,5,0)</f>
        <v>#N/A</v>
      </c>
      <c r="T135" s="14" t="e">
        <f>VLOOKUP(O135, '[1]لیست محصولات 1402'!B:G,6,0)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1402'!B:C,2,0)</f>
        <v>#N/A</v>
      </c>
      <c r="R136" s="9"/>
      <c r="S136" s="12" t="e">
        <f>VLOOKUP(O136, '[1]لیست محصولات 1402'!B:F,5,0)</f>
        <v>#N/A</v>
      </c>
      <c r="T136" s="14" t="e">
        <f>VLOOKUP(O136, '[1]لیست محصولات 1402'!B:G,6,0)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1402'!B:C,2,0)</f>
        <v>#N/A</v>
      </c>
      <c r="R137" s="9"/>
      <c r="S137" s="12" t="e">
        <f>VLOOKUP(O137, '[1]لیست محصولات 1402'!B:F,5,0)</f>
        <v>#N/A</v>
      </c>
      <c r="T137" s="14" t="e">
        <f>VLOOKUP(O137, '[1]لیست محصولات 1402'!B:G,6,0)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1402'!B:C,2,0)</f>
        <v>#N/A</v>
      </c>
      <c r="R138" s="9"/>
      <c r="S138" s="12" t="e">
        <f>VLOOKUP(O138, '[1]لیست محصولات 1402'!B:F,5,0)</f>
        <v>#N/A</v>
      </c>
      <c r="T138" s="14" t="e">
        <f>VLOOKUP(O138, '[1]لیست محصولات 1402'!B:G,6,0)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1402'!B:C,2,0)</f>
        <v>#N/A</v>
      </c>
      <c r="R139" s="9"/>
      <c r="S139" s="12" t="e">
        <f>VLOOKUP(O139, '[1]لیست محصولات 1402'!B:F,5,0)</f>
        <v>#N/A</v>
      </c>
      <c r="T139" s="14" t="e">
        <f>VLOOKUP(O139, '[1]لیست محصولات 1402'!B:G,6,0)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1402'!B:C,2,0)</f>
        <v>#N/A</v>
      </c>
      <c r="R140" s="9"/>
      <c r="S140" s="12" t="e">
        <f>VLOOKUP(O140, '[1]لیست محصولات 1402'!B:F,5,0)</f>
        <v>#N/A</v>
      </c>
      <c r="T140" s="14" t="e">
        <f>VLOOKUP(O140, '[1]لیست محصولات 1402'!B:G,6,0)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1402'!B:C,2,0)</f>
        <v>#N/A</v>
      </c>
      <c r="R141" s="9"/>
      <c r="S141" s="12" t="e">
        <f>VLOOKUP(O141, '[1]لیست محصولات 1402'!B:F,5,0)</f>
        <v>#N/A</v>
      </c>
      <c r="T141" s="14" t="e">
        <f>VLOOKUP(O141, '[1]لیست محصولات 1402'!B:G,6,0)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1402'!B:C,2,0)</f>
        <v>#N/A</v>
      </c>
      <c r="R142" s="9"/>
      <c r="S142" s="12" t="e">
        <f>VLOOKUP(O142, '[1]لیست محصولات 1402'!B:F,5,0)</f>
        <v>#N/A</v>
      </c>
      <c r="T142" s="14" t="e">
        <f>VLOOKUP(O142, '[1]لیست محصولات 1402'!B:G,6,0)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1402'!B:C,2,0)</f>
        <v>#N/A</v>
      </c>
      <c r="R143" s="9"/>
      <c r="S143" s="12" t="e">
        <f>VLOOKUP(O143, '[1]لیست محصولات 1402'!B:F,5,0)</f>
        <v>#N/A</v>
      </c>
      <c r="T143" s="14" t="e">
        <f>VLOOKUP(O143, '[1]لیست محصولات 1402'!B:G,6,0)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1402'!B:C,2,0)</f>
        <v>#N/A</v>
      </c>
      <c r="R144" s="9"/>
      <c r="S144" s="12" t="e">
        <f>VLOOKUP(O144, '[1]لیست محصولات 1402'!B:F,5,0)</f>
        <v>#N/A</v>
      </c>
      <c r="T144" s="14" t="e">
        <f>VLOOKUP(O144, '[1]لیست محصولات 1402'!B:G,6,0)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1402'!B:C,2,0)</f>
        <v>#N/A</v>
      </c>
      <c r="R145" s="9"/>
      <c r="S145" s="12" t="e">
        <f>VLOOKUP(O145, '[1]لیست محصولات 1402'!B:F,5,0)</f>
        <v>#N/A</v>
      </c>
      <c r="T145" s="14" t="e">
        <f>VLOOKUP(O145, '[1]لیست محصولات 1402'!B:G,6,0)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1402'!B:C,2,0)</f>
        <v>#N/A</v>
      </c>
      <c r="R146" s="9"/>
      <c r="S146" s="12" t="e">
        <f>VLOOKUP(O146, '[1]لیست محصولات 1402'!B:F,5,0)</f>
        <v>#N/A</v>
      </c>
      <c r="T146" s="14" t="e">
        <f>VLOOKUP(O146, '[1]لیست محصولات 1402'!B:G,6,0)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1402'!B:C,2,0)</f>
        <v>#N/A</v>
      </c>
      <c r="R147" s="9"/>
      <c r="S147" s="12" t="e">
        <f>VLOOKUP(O147, '[1]لیست محصولات 1402'!B:F,5,0)</f>
        <v>#N/A</v>
      </c>
      <c r="T147" s="14" t="e">
        <f>VLOOKUP(O147, '[1]لیست محصولات 1402'!B:G,6,0)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1402'!B:C,2,0)</f>
        <v>#N/A</v>
      </c>
      <c r="R148" s="9"/>
      <c r="S148" s="12" t="e">
        <f>VLOOKUP(O148, '[1]لیست محصولات 1402'!B:F,5,0)</f>
        <v>#N/A</v>
      </c>
      <c r="T148" s="14" t="e">
        <f>VLOOKUP(O148, '[1]لیست محصولات 1402'!B:G,6,0)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1402'!B:C,2,0)</f>
        <v>#N/A</v>
      </c>
      <c r="R149" s="9"/>
      <c r="S149" s="12" t="e">
        <f>VLOOKUP(O149, '[1]لیست محصولات 1402'!B:F,5,0)</f>
        <v>#N/A</v>
      </c>
      <c r="T149" s="14" t="e">
        <f>VLOOKUP(O149, '[1]لیست محصولات 1402'!B:G,6,0)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1402'!B:C,2,0)</f>
        <v>#N/A</v>
      </c>
      <c r="R150" s="9"/>
      <c r="S150" s="12" t="e">
        <f>VLOOKUP(O150, '[1]لیست محصولات 1402'!B:F,5,0)</f>
        <v>#N/A</v>
      </c>
      <c r="T150" s="14" t="e">
        <f>VLOOKUP(O150, '[1]لیست محصولات 1402'!B:G,6,0)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1402'!B:C,2,0)</f>
        <v>#N/A</v>
      </c>
      <c r="R151" s="9"/>
      <c r="S151" s="12" t="e">
        <f>VLOOKUP(O151, '[1]لیست محصولات 1402'!B:F,5,0)</f>
        <v>#N/A</v>
      </c>
      <c r="T151" s="14" t="e">
        <f>VLOOKUP(O151, '[1]لیست محصولات 1402'!B:G,6,0)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1402'!B:C,2,0)</f>
        <v>#N/A</v>
      </c>
      <c r="R152" s="9"/>
      <c r="S152" s="12" t="e">
        <f>VLOOKUP(O152, '[1]لیست محصولات 1402'!B:F,5,0)</f>
        <v>#N/A</v>
      </c>
      <c r="T152" s="14" t="e">
        <f>VLOOKUP(O152, '[1]لیست محصولات 1402'!B:G,6,0)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1402'!B:C,2,0)</f>
        <v>#N/A</v>
      </c>
      <c r="R153" s="9"/>
      <c r="S153" s="12" t="e">
        <f>VLOOKUP(O153, '[1]لیست محصولات 1402'!B:F,5,0)</f>
        <v>#N/A</v>
      </c>
      <c r="T153" s="14" t="e">
        <f>VLOOKUP(O153, '[1]لیست محصولات 1402'!B:G,6,0)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1402'!B:C,2,0)</f>
        <v>#N/A</v>
      </c>
      <c r="R154" s="9"/>
      <c r="S154" s="12" t="e">
        <f>VLOOKUP(O154, '[1]لیست محصولات 1402'!B:F,5,0)</f>
        <v>#N/A</v>
      </c>
      <c r="T154" s="14" t="e">
        <f>VLOOKUP(O154, '[1]لیست محصولات 1402'!B:G,6,0)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1402'!B:C,2,0)</f>
        <v>#N/A</v>
      </c>
      <c r="R155" s="9"/>
      <c r="S155" s="12" t="e">
        <f>VLOOKUP(O155, '[1]لیست محصولات 1402'!B:F,5,0)</f>
        <v>#N/A</v>
      </c>
      <c r="T155" s="14" t="e">
        <f>VLOOKUP(O155, '[1]لیست محصولات 1402'!B:G,6,0)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1402'!B:C,2,0)</f>
        <v>#N/A</v>
      </c>
      <c r="R156" s="9"/>
      <c r="S156" s="12" t="e">
        <f>VLOOKUP(O156, '[1]لیست محصولات 1402'!B:F,5,0)</f>
        <v>#N/A</v>
      </c>
      <c r="T156" s="14" t="e">
        <f>VLOOKUP(O156, '[1]لیست محصولات 1402'!B:G,6,0)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1402'!B:C,2,0)</f>
        <v>#N/A</v>
      </c>
      <c r="R157" s="9"/>
      <c r="S157" s="12" t="e">
        <f>VLOOKUP(O157, '[1]لیست محصولات 1402'!B:F,5,0)</f>
        <v>#N/A</v>
      </c>
      <c r="T157" s="14" t="e">
        <f>VLOOKUP(O157, '[1]لیست محصولات 1402'!B:G,6,0)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1402'!B:C,2,0)</f>
        <v>#N/A</v>
      </c>
      <c r="R158" s="9"/>
      <c r="S158" s="12" t="e">
        <f>VLOOKUP(O158, '[1]لیست محصولات 1402'!B:F,5,0)</f>
        <v>#N/A</v>
      </c>
      <c r="T158" s="14" t="e">
        <f>VLOOKUP(O158, '[1]لیست محصولات 1402'!B:G,6,0)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1402'!B:C,2,0)</f>
        <v>#N/A</v>
      </c>
      <c r="R159" s="9"/>
      <c r="S159" s="12" t="e">
        <f>VLOOKUP(O159, '[1]لیست محصولات 1402'!B:F,5,0)</f>
        <v>#N/A</v>
      </c>
      <c r="T159" s="14" t="e">
        <f>VLOOKUP(O159, '[1]لیست محصولات 1402'!B:G,6,0)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1402'!B:C,2,0)</f>
        <v>#N/A</v>
      </c>
      <c r="R160" s="9"/>
      <c r="S160" s="12" t="e">
        <f>VLOOKUP(O160, '[1]لیست محصولات 1402'!B:F,5,0)</f>
        <v>#N/A</v>
      </c>
      <c r="T160" s="14" t="e">
        <f>VLOOKUP(O160, '[1]لیست محصولات 1402'!B:G,6,0)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1402'!B:C,2,0)</f>
        <v>#N/A</v>
      </c>
      <c r="R161" s="9"/>
      <c r="S161" s="12" t="e">
        <f>VLOOKUP(O161, '[1]لیست محصولات 1402'!B:F,5,0)</f>
        <v>#N/A</v>
      </c>
      <c r="T161" s="14" t="e">
        <f>VLOOKUP(O161, '[1]لیست محصولات 1402'!B:G,6,0)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1402'!B:C,2,0)</f>
        <v>#N/A</v>
      </c>
      <c r="R162" s="9"/>
      <c r="S162" s="12" t="e">
        <f>VLOOKUP(O162, '[1]لیست محصولات 1402'!B:F,5,0)</f>
        <v>#N/A</v>
      </c>
      <c r="T162" s="14" t="e">
        <f>VLOOKUP(O162, '[1]لیست محصولات 1402'!B:G,6,0)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1402'!B:C,2,0)</f>
        <v>#N/A</v>
      </c>
      <c r="R163" s="9"/>
      <c r="S163" s="12" t="e">
        <f>VLOOKUP(O163, '[1]لیست محصولات 1402'!B:F,5,0)</f>
        <v>#N/A</v>
      </c>
      <c r="T163" s="14" t="e">
        <f>VLOOKUP(O163, '[1]لیست محصولات 1402'!B:G,6,0)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1402'!B:C,2,0)</f>
        <v>#N/A</v>
      </c>
      <c r="R164" s="9"/>
      <c r="S164" s="12" t="e">
        <f>VLOOKUP(O164, '[1]لیست محصولات 1402'!B:F,5,0)</f>
        <v>#N/A</v>
      </c>
      <c r="T164" s="14" t="e">
        <f>VLOOKUP(O164, '[1]لیست محصولات 1402'!B:G,6,0)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1402'!B:C,2,0)</f>
        <v>#N/A</v>
      </c>
      <c r="R165" s="9"/>
      <c r="S165" s="12" t="e">
        <f>VLOOKUP(O165, '[1]لیست محصولات 1402'!B:F,5,0)</f>
        <v>#N/A</v>
      </c>
      <c r="T165" s="14" t="e">
        <f>VLOOKUP(O165, '[1]لیست محصولات 1402'!B:G,6,0)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1402'!B:C,2,0)</f>
        <v>#N/A</v>
      </c>
      <c r="R166" s="9"/>
      <c r="S166" s="12" t="e">
        <f>VLOOKUP(O166, '[1]لیست محصولات 1402'!B:F,5,0)</f>
        <v>#N/A</v>
      </c>
      <c r="T166" s="14" t="e">
        <f>VLOOKUP(O166, '[1]لیست محصولات 1402'!B:G,6,0)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1402'!B:C,2,0)</f>
        <v>#N/A</v>
      </c>
      <c r="R167" s="9"/>
      <c r="S167" s="12" t="e">
        <f>VLOOKUP(O167, '[1]لیست محصولات 1402'!B:F,5,0)</f>
        <v>#N/A</v>
      </c>
      <c r="T167" s="14" t="e">
        <f>VLOOKUP(O167, '[1]لیست محصولات 1402'!B:G,6,0)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1402'!B:C,2,0)</f>
        <v>#N/A</v>
      </c>
      <c r="R168" s="9"/>
      <c r="S168" s="12" t="e">
        <f>VLOOKUP(O168, '[1]لیست محصولات 1402'!B:F,5,0)</f>
        <v>#N/A</v>
      </c>
      <c r="T168" s="14" t="e">
        <f>VLOOKUP(O168, '[1]لیست محصولات 1402'!B:G,6,0)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1402'!B:C,2,0)</f>
        <v>#N/A</v>
      </c>
      <c r="R169" s="9"/>
      <c r="S169" s="12" t="e">
        <f>VLOOKUP(O169, '[1]لیست محصولات 1402'!B:F,5,0)</f>
        <v>#N/A</v>
      </c>
      <c r="T169" s="14" t="e">
        <f>VLOOKUP(O169, '[1]لیست محصولات 1402'!B:G,6,0)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1402'!B:C,2,0)</f>
        <v>#N/A</v>
      </c>
      <c r="R170" s="9"/>
      <c r="S170" s="12" t="e">
        <f>VLOOKUP(O170, '[1]لیست محصولات 1402'!B:F,5,0)</f>
        <v>#N/A</v>
      </c>
      <c r="T170" s="14" t="e">
        <f>VLOOKUP(O170, '[1]لیست محصولات 1402'!B:G,6,0)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1402'!B:C,2,0)</f>
        <v>#N/A</v>
      </c>
      <c r="R171" s="9"/>
      <c r="S171" s="12" t="e">
        <f>VLOOKUP(O171, '[1]لیست محصولات 1402'!B:F,5,0)</f>
        <v>#N/A</v>
      </c>
      <c r="T171" s="14" t="e">
        <f>VLOOKUP(O171, '[1]لیست محصولات 1402'!B:G,6,0)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1402'!B:C,2,0)</f>
        <v>#N/A</v>
      </c>
      <c r="R172" s="9"/>
      <c r="S172" s="12" t="e">
        <f>VLOOKUP(O172, '[1]لیست محصولات 1402'!B:F,5,0)</f>
        <v>#N/A</v>
      </c>
      <c r="T172" s="14" t="e">
        <f>VLOOKUP(O172, '[1]لیست محصولات 1402'!B:G,6,0)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1402'!B:C,2,0)</f>
        <v>#N/A</v>
      </c>
      <c r="R173" s="9"/>
      <c r="S173" s="12" t="e">
        <f>VLOOKUP(O173, '[1]لیست محصولات 1402'!B:F,5,0)</f>
        <v>#N/A</v>
      </c>
      <c r="T173" s="14" t="e">
        <f>VLOOKUP(O173, '[1]لیست محصولات 1402'!B:G,6,0)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1402'!B:C,2,0)</f>
        <v>#N/A</v>
      </c>
      <c r="R174" s="9"/>
      <c r="S174" s="12" t="e">
        <f>VLOOKUP(O174, '[1]لیست محصولات 1402'!B:F,5,0)</f>
        <v>#N/A</v>
      </c>
      <c r="T174" s="14" t="e">
        <f>VLOOKUP(O174, '[1]لیست محصولات 1402'!B:G,6,0)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1402'!B:C,2,0)</f>
        <v>#N/A</v>
      </c>
      <c r="R175" s="9"/>
      <c r="S175" s="12" t="e">
        <f>VLOOKUP(O175, '[1]لیست محصولات 1402'!B:F,5,0)</f>
        <v>#N/A</v>
      </c>
      <c r="T175" s="14" t="e">
        <f>VLOOKUP(O175, '[1]لیست محصولات 1402'!B:G,6,0)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1402'!B:C,2,0)</f>
        <v>#N/A</v>
      </c>
      <c r="R176" s="9"/>
      <c r="S176" s="12" t="e">
        <f>VLOOKUP(O176, '[1]لیست محصولات 1402'!B:F,5,0)</f>
        <v>#N/A</v>
      </c>
      <c r="T176" s="14" t="e">
        <f>VLOOKUP(O176, '[1]لیست محصولات 1402'!B:G,6,0)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1402'!B:C,2,0)</f>
        <v>#N/A</v>
      </c>
      <c r="R177" s="9"/>
      <c r="S177" s="12" t="e">
        <f>VLOOKUP(O177, '[1]لیست محصولات 1402'!B:F,5,0)</f>
        <v>#N/A</v>
      </c>
      <c r="T177" s="14" t="e">
        <f>VLOOKUP(O177, '[1]لیست محصولات 1402'!B:G,6,0)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1402'!B:C,2,0)</f>
        <v>#N/A</v>
      </c>
      <c r="R178" s="9"/>
      <c r="S178" s="12" t="e">
        <f>VLOOKUP(O178, '[1]لیست محصولات 1402'!B:F,5,0)</f>
        <v>#N/A</v>
      </c>
      <c r="T178" s="14" t="e">
        <f>VLOOKUP(O178, '[1]لیست محصولات 1402'!B:G,6,0)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1402'!B:C,2,0)</f>
        <v>#N/A</v>
      </c>
      <c r="R179" s="9"/>
      <c r="S179" s="12" t="e">
        <f>VLOOKUP(O179, '[1]لیست محصولات 1402'!B:F,5,0)</f>
        <v>#N/A</v>
      </c>
      <c r="T179" s="14" t="e">
        <f>VLOOKUP(O179, '[1]لیست محصولات 1402'!B:G,6,0)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1402'!B:C,2,0)</f>
        <v>#N/A</v>
      </c>
      <c r="R180" s="9"/>
      <c r="S180" s="12" t="e">
        <f>VLOOKUP(O180, '[1]لیست محصولات 1402'!B:F,5,0)</f>
        <v>#N/A</v>
      </c>
      <c r="T180" s="14" t="e">
        <f>VLOOKUP(O180, '[1]لیست محصولات 1402'!B:G,6,0)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1402'!B:C,2,0)</f>
        <v>#N/A</v>
      </c>
      <c r="R181" s="9"/>
      <c r="S181" s="12" t="e">
        <f>VLOOKUP(O181, '[1]لیست محصولات 1402'!B:F,5,0)</f>
        <v>#N/A</v>
      </c>
      <c r="T181" s="14" t="e">
        <f>VLOOKUP(O181, '[1]لیست محصولات 1402'!B:G,6,0)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1402'!B:C,2,0)</f>
        <v>#N/A</v>
      </c>
      <c r="R182" s="9"/>
      <c r="S182" s="12" t="e">
        <f>VLOOKUP(O182, '[1]لیست محصولات 1402'!B:F,5,0)</f>
        <v>#N/A</v>
      </c>
      <c r="T182" s="14" t="e">
        <f>VLOOKUP(O182, '[1]لیست محصولات 1402'!B:G,6,0)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1402'!B:C,2,0)</f>
        <v>#N/A</v>
      </c>
      <c r="R183" s="9"/>
      <c r="S183" s="12" t="e">
        <f>VLOOKUP(O183, '[1]لیست محصولات 1402'!B:F,5,0)</f>
        <v>#N/A</v>
      </c>
      <c r="T183" s="14" t="e">
        <f>VLOOKUP(O183, '[1]لیست محصولات 1402'!B:G,6,0)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1402'!B:C,2,0)</f>
        <v>#N/A</v>
      </c>
      <c r="R184" s="9"/>
      <c r="S184" s="12" t="e">
        <f>VLOOKUP(O184, '[1]لیست محصولات 1402'!B:F,5,0)</f>
        <v>#N/A</v>
      </c>
      <c r="T184" s="14" t="e">
        <f>VLOOKUP(O184, '[1]لیست محصولات 1402'!B:G,6,0)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1402'!B:C,2,0)</f>
        <v>#N/A</v>
      </c>
      <c r="R185" s="9"/>
      <c r="S185" s="12" t="e">
        <f>VLOOKUP(O185, '[1]لیست محصولات 1402'!B:F,5,0)</f>
        <v>#N/A</v>
      </c>
      <c r="T185" s="14" t="e">
        <f>VLOOKUP(O185, '[1]لیست محصولات 1402'!B:G,6,0)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1402'!B:C,2,0)</f>
        <v>#N/A</v>
      </c>
      <c r="R186" s="9"/>
      <c r="S186" s="12" t="e">
        <f>VLOOKUP(O186, '[1]لیست محصولات 1402'!B:F,5,0)</f>
        <v>#N/A</v>
      </c>
      <c r="T186" s="14" t="e">
        <f>VLOOKUP(O186, '[1]لیست محصولات 1402'!B:G,6,0)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1402'!B:C,2,0)</f>
        <v>#N/A</v>
      </c>
      <c r="R187" s="9"/>
      <c r="S187" s="12" t="e">
        <f>VLOOKUP(O187, '[1]لیست محصولات 1402'!B:F,5,0)</f>
        <v>#N/A</v>
      </c>
      <c r="T187" s="14" t="e">
        <f>VLOOKUP(O187, '[1]لیست محصولات 1402'!B:G,6,0)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1402'!B:C,2,0)</f>
        <v>#N/A</v>
      </c>
      <c r="R188" s="9"/>
      <c r="S188" s="12" t="e">
        <f>VLOOKUP(O188, '[1]لیست محصولات 1402'!B:F,5,0)</f>
        <v>#N/A</v>
      </c>
      <c r="T188" s="14" t="e">
        <f>VLOOKUP(O188, '[1]لیست محصولات 1402'!B:G,6,0)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1402'!B:C,2,0)</f>
        <v>#N/A</v>
      </c>
      <c r="R189" s="9"/>
      <c r="S189" s="12" t="e">
        <f>VLOOKUP(O189, '[1]لیست محصولات 1402'!B:F,5,0)</f>
        <v>#N/A</v>
      </c>
      <c r="T189" s="14" t="e">
        <f>VLOOKUP(O189, '[1]لیست محصولات 1402'!B:G,6,0)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1402'!B:C,2,0)</f>
        <v>#N/A</v>
      </c>
      <c r="R190" s="9"/>
      <c r="S190" s="12" t="e">
        <f>VLOOKUP(O190, '[1]لیست محصولات 1402'!B:F,5,0)</f>
        <v>#N/A</v>
      </c>
      <c r="T190" s="14" t="e">
        <f>VLOOKUP(O190, '[1]لیست محصولات 1402'!B:G,6,0)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1402'!B:C,2,0)</f>
        <v>#N/A</v>
      </c>
      <c r="R191" s="9"/>
      <c r="S191" s="12" t="e">
        <f>VLOOKUP(O191, '[1]لیست محصولات 1402'!B:F,5,0)</f>
        <v>#N/A</v>
      </c>
      <c r="T191" s="14" t="e">
        <f>VLOOKUP(O191, '[1]لیست محصولات 1402'!B:G,6,0)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1402'!B:C,2,0)</f>
        <v>#N/A</v>
      </c>
      <c r="R192" s="9"/>
      <c r="S192" s="12" t="e">
        <f>VLOOKUP(O192, '[1]لیست محصولات 1402'!B:F,5,0)</f>
        <v>#N/A</v>
      </c>
      <c r="T192" s="14" t="e">
        <f>VLOOKUP(O192, '[1]لیست محصولات 1402'!B:G,6,0)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1402'!B:C,2,0)</f>
        <v>#N/A</v>
      </c>
      <c r="R193" s="9"/>
      <c r="S193" s="12" t="e">
        <f>VLOOKUP(O193, '[1]لیست محصولات 1402'!B:F,5,0)</f>
        <v>#N/A</v>
      </c>
      <c r="T193" s="14" t="e">
        <f>VLOOKUP(O193, '[1]لیست محصولات 1402'!B:G,6,0)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1402'!B:C,2,0)</f>
        <v>#N/A</v>
      </c>
      <c r="R194" s="9"/>
      <c r="S194" s="12" t="e">
        <f>VLOOKUP(O194, '[1]لیست محصولات 1402'!B:F,5,0)</f>
        <v>#N/A</v>
      </c>
      <c r="T194" s="14" t="e">
        <f>VLOOKUP(O194, '[1]لیست محصولات 1402'!B:G,6,0)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1402'!B:C,2,0)</f>
        <v>#N/A</v>
      </c>
      <c r="R195" s="9"/>
      <c r="S195" s="12" t="e">
        <f>VLOOKUP(O195, '[1]لیست محصولات 1402'!B:F,5,0)</f>
        <v>#N/A</v>
      </c>
      <c r="T195" s="14" t="e">
        <f>VLOOKUP(O195, '[1]لیست محصولات 1402'!B:G,6,0)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1402'!B:C,2,0)</f>
        <v>#N/A</v>
      </c>
      <c r="R196" s="9"/>
      <c r="S196" s="12" t="e">
        <f>VLOOKUP(O196, '[1]لیست محصولات 1402'!B:F,5,0)</f>
        <v>#N/A</v>
      </c>
      <c r="T196" s="14" t="e">
        <f>VLOOKUP(O196, '[1]لیست محصولات 1402'!B:G,6,0)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1402'!B:C,2,0)</f>
        <v>#N/A</v>
      </c>
      <c r="R197" s="9"/>
      <c r="S197" s="12" t="e">
        <f>VLOOKUP(O197, '[1]لیست محصولات 1402'!B:F,5,0)</f>
        <v>#N/A</v>
      </c>
      <c r="T197" s="14" t="e">
        <f>VLOOKUP(O197, '[1]لیست محصولات 1402'!B:G,6,0)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1402'!B:C,2,0)</f>
        <v>#N/A</v>
      </c>
      <c r="R198" s="9"/>
      <c r="S198" s="12" t="e">
        <f>VLOOKUP(O198, '[1]لیست محصولات 1402'!B:F,5,0)</f>
        <v>#N/A</v>
      </c>
      <c r="T198" s="14" t="e">
        <f>VLOOKUP(O198, '[1]لیست محصولات 1402'!B:G,6,0)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1402'!B:C,2,0)</f>
        <v>#N/A</v>
      </c>
      <c r="R199" s="9"/>
      <c r="S199" s="12" t="e">
        <f>VLOOKUP(O199, '[1]لیست محصولات 1402'!B:F,5,0)</f>
        <v>#N/A</v>
      </c>
      <c r="T199" s="14" t="e">
        <f>VLOOKUP(O199, '[1]لیست محصولات 1402'!B:G,6,0)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1402'!B:C,2,0)</f>
        <v>#N/A</v>
      </c>
      <c r="R200" s="9"/>
      <c r="S200" s="12" t="e">
        <f>VLOOKUP(O200, '[1]لیست محصولات 1402'!B:F,5,0)</f>
        <v>#N/A</v>
      </c>
      <c r="T200" s="14" t="e">
        <f>VLOOKUP(O200, '[1]لیست محصولات 1402'!B:G,6,0)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15</v>
      </c>
      <c r="AI240" s="56">
        <f t="shared" si="19"/>
        <v>0</v>
      </c>
      <c r="AJ240" s="57">
        <f>AH240-AI240</f>
        <v>15</v>
      </c>
      <c r="AK240" s="58">
        <f t="shared" si="23"/>
        <v>2.25</v>
      </c>
      <c r="AL240" s="59">
        <f>AO240+AQ240-[2]Sheet1!$AH241</f>
        <v>0</v>
      </c>
      <c r="AM240" s="59">
        <f t="shared" si="25"/>
        <v>-15</v>
      </c>
      <c r="AN240" s="58">
        <f t="shared" si="21"/>
        <v>0</v>
      </c>
      <c r="AO240" s="59"/>
      <c r="AP240" s="58">
        <f t="shared" si="22"/>
        <v>-2.25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</v>
      </c>
      <c r="AI241" s="56">
        <f t="shared" si="19"/>
        <v>0</v>
      </c>
      <c r="AJ241" s="57">
        <f t="shared" ref="AJ241:AJ264" si="27">AH241-AI241</f>
        <v>2</v>
      </c>
      <c r="AK241" s="58">
        <f>AH241*AG241/1000</f>
        <v>1.5</v>
      </c>
      <c r="AL241" s="59">
        <f>AO241+AQ241-[2]Sheet1!$AH242</f>
        <v>0</v>
      </c>
      <c r="AM241" s="59">
        <f t="shared" si="25"/>
        <v>-2</v>
      </c>
      <c r="AN241" s="58">
        <f t="shared" si="21"/>
        <v>0</v>
      </c>
      <c r="AO241" s="59"/>
      <c r="AP241" s="58">
        <f t="shared" si="22"/>
        <v>-1.5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25</v>
      </c>
      <c r="AI242" s="56">
        <f t="shared" si="19"/>
        <v>0</v>
      </c>
      <c r="AJ242" s="57">
        <f t="shared" si="27"/>
        <v>25</v>
      </c>
      <c r="AK242" s="58">
        <f t="shared" ref="AK242:AK267" si="28">AH242*AG242/1000</f>
        <v>100</v>
      </c>
      <c r="AL242" s="59">
        <f>AO242+AQ242-[2]Sheet1!$AH243</f>
        <v>0</v>
      </c>
      <c r="AM242" s="59">
        <f t="shared" si="25"/>
        <v>-25</v>
      </c>
      <c r="AN242" s="58">
        <f t="shared" si="21"/>
        <v>0</v>
      </c>
      <c r="AO242" s="59"/>
      <c r="AP242" s="58">
        <f t="shared" si="22"/>
        <v>-100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8</v>
      </c>
      <c r="AI252" s="56">
        <f t="shared" si="19"/>
        <v>0</v>
      </c>
      <c r="AJ252" s="57">
        <f t="shared" si="27"/>
        <v>8</v>
      </c>
      <c r="AK252" s="58">
        <f t="shared" si="28"/>
        <v>6</v>
      </c>
      <c r="AL252" s="59">
        <f>AO252+AQ252-[2]Sheet1!$AH253</f>
        <v>0</v>
      </c>
      <c r="AM252" s="59">
        <f t="shared" si="25"/>
        <v>-8</v>
      </c>
      <c r="AN252" s="58">
        <f t="shared" si="21"/>
        <v>0</v>
      </c>
      <c r="AO252" s="59"/>
      <c r="AP252" s="58">
        <f t="shared" si="22"/>
        <v>-6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3</v>
      </c>
      <c r="AI253" s="56">
        <f t="shared" si="19"/>
        <v>0</v>
      </c>
      <c r="AJ253" s="57">
        <f t="shared" si="27"/>
        <v>3</v>
      </c>
      <c r="AK253" s="58">
        <f t="shared" si="28"/>
        <v>0.45</v>
      </c>
      <c r="AL253" s="59">
        <f>AO253+AQ253-[2]Sheet1!$AH254</f>
        <v>0</v>
      </c>
      <c r="AM253" s="59">
        <f t="shared" si="25"/>
        <v>-3</v>
      </c>
      <c r="AN253" s="58">
        <f t="shared" si="21"/>
        <v>0</v>
      </c>
      <c r="AO253" s="59"/>
      <c r="AP253" s="58">
        <f t="shared" si="22"/>
        <v>-0.45</v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1</v>
      </c>
      <c r="AI254" s="56">
        <f t="shared" si="19"/>
        <v>0</v>
      </c>
      <c r="AJ254" s="57">
        <f t="shared" si="27"/>
        <v>1</v>
      </c>
      <c r="AK254" s="58">
        <f t="shared" si="28"/>
        <v>0.75</v>
      </c>
      <c r="AL254" s="59">
        <f>AO254+AQ254-[2]Sheet1!$AH255</f>
        <v>0</v>
      </c>
      <c r="AM254" s="59">
        <f t="shared" si="25"/>
        <v>-1</v>
      </c>
      <c r="AN254" s="58">
        <f t="shared" si="21"/>
        <v>0</v>
      </c>
      <c r="AO254" s="59"/>
      <c r="AP254" s="58">
        <f t="shared" si="22"/>
        <v>-0.75</v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7</v>
      </c>
      <c r="AI259" s="56">
        <f t="shared" si="19"/>
        <v>0</v>
      </c>
      <c r="AJ259" s="57">
        <f t="shared" si="27"/>
        <v>7</v>
      </c>
      <c r="AK259" s="58">
        <f t="shared" si="28"/>
        <v>1.05</v>
      </c>
      <c r="AL259" s="59">
        <f>AO259+AQ259-[2]Sheet1!$AH260</f>
        <v>0</v>
      </c>
      <c r="AM259" s="59">
        <f t="shared" si="25"/>
        <v>-7</v>
      </c>
      <c r="AN259" s="58">
        <f t="shared" si="21"/>
        <v>0</v>
      </c>
      <c r="AO259" s="59"/>
      <c r="AP259" s="58">
        <f t="shared" si="22"/>
        <v>-1.05</v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10</v>
      </c>
      <c r="AI260" s="56">
        <f t="shared" si="19"/>
        <v>0</v>
      </c>
      <c r="AJ260" s="57">
        <f t="shared" si="27"/>
        <v>10</v>
      </c>
      <c r="AK260" s="58">
        <f t="shared" si="28"/>
        <v>7.5</v>
      </c>
      <c r="AL260" s="59">
        <f>AO260+AQ260-[2]Sheet1!$AH261</f>
        <v>0</v>
      </c>
      <c r="AM260" s="59">
        <f t="shared" si="25"/>
        <v>-10</v>
      </c>
      <c r="AN260" s="58">
        <f t="shared" si="21"/>
        <v>0</v>
      </c>
      <c r="AO260" s="59"/>
      <c r="AP260" s="58">
        <f t="shared" si="22"/>
        <v>-7.5</v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9</v>
      </c>
      <c r="AI261" s="56">
        <f t="shared" si="19"/>
        <v>0</v>
      </c>
      <c r="AJ261" s="57">
        <f t="shared" si="27"/>
        <v>9</v>
      </c>
      <c r="AK261" s="58">
        <f t="shared" si="28"/>
        <v>36</v>
      </c>
      <c r="AL261" s="59">
        <f>AO261+AQ261-[2]Sheet1!$AH262</f>
        <v>0</v>
      </c>
      <c r="AM261" s="59">
        <f t="shared" si="25"/>
        <v>-9</v>
      </c>
      <c r="AN261" s="58">
        <f t="shared" si="21"/>
        <v>0</v>
      </c>
      <c r="AO261" s="59"/>
      <c r="AP261" s="58">
        <f t="shared" si="22"/>
        <v>-36</v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06">
    <mergeCell ref="G30:G31"/>
    <mergeCell ref="N35:N36"/>
    <mergeCell ref="M35:M36"/>
    <mergeCell ref="L35:L36"/>
    <mergeCell ref="I35:I36"/>
    <mergeCell ref="H35:H36"/>
    <mergeCell ref="G35:G36"/>
    <mergeCell ref="N30:N31"/>
    <mergeCell ref="M30:M31"/>
    <mergeCell ref="L30:L31"/>
    <mergeCell ref="I30:I31"/>
    <mergeCell ref="H30:H31"/>
    <mergeCell ref="AE27:AE28"/>
    <mergeCell ref="AD30:AD31"/>
    <mergeCell ref="AC30:AC31"/>
    <mergeCell ref="AB30:AB31"/>
    <mergeCell ref="AA30:AA31"/>
    <mergeCell ref="AD35:AD36"/>
    <mergeCell ref="AC35:AC36"/>
    <mergeCell ref="AB35:AB36"/>
    <mergeCell ref="AA35:AA36"/>
    <mergeCell ref="G27:G28"/>
    <mergeCell ref="AD27:AD28"/>
    <mergeCell ref="AC27:AC28"/>
    <mergeCell ref="AB27:AB28"/>
    <mergeCell ref="AA27:AA28"/>
    <mergeCell ref="N27:N28"/>
    <mergeCell ref="M27:M28"/>
    <mergeCell ref="L27:L28"/>
    <mergeCell ref="I27:I28"/>
    <mergeCell ref="H27:H28"/>
    <mergeCell ref="G25:G26"/>
    <mergeCell ref="AE25:AE26"/>
    <mergeCell ref="AD25:AD26"/>
    <mergeCell ref="AC25:AC26"/>
    <mergeCell ref="AB25:AB26"/>
    <mergeCell ref="AA25:AA26"/>
    <mergeCell ref="N25:N26"/>
    <mergeCell ref="M25:M26"/>
    <mergeCell ref="L25:L26"/>
    <mergeCell ref="I25:I26"/>
    <mergeCell ref="H25:H26"/>
    <mergeCell ref="G18:G20"/>
    <mergeCell ref="AC21:AC24"/>
    <mergeCell ref="AD21:AD24"/>
    <mergeCell ref="AB21:AB24"/>
    <mergeCell ref="AA21:AA24"/>
    <mergeCell ref="G21:G24"/>
    <mergeCell ref="H21:H24"/>
    <mergeCell ref="I21:I24"/>
    <mergeCell ref="L21:L24"/>
    <mergeCell ref="M21:M24"/>
    <mergeCell ref="N21:N24"/>
    <mergeCell ref="AD18:AD20"/>
    <mergeCell ref="AC18:AC20"/>
    <mergeCell ref="AB18:AB20"/>
    <mergeCell ref="AA18:AA20"/>
    <mergeCell ref="N18:N20"/>
    <mergeCell ref="M18:M20"/>
    <mergeCell ref="L18:L20"/>
    <mergeCell ref="I18:I20"/>
    <mergeCell ref="H18:H20"/>
    <mergeCell ref="G10:G11"/>
    <mergeCell ref="G12:G13"/>
    <mergeCell ref="AD12:AD13"/>
    <mergeCell ref="AC12:AC13"/>
    <mergeCell ref="AB12:AB13"/>
    <mergeCell ref="AA12:AA13"/>
    <mergeCell ref="N12:N13"/>
    <mergeCell ref="M12:M13"/>
    <mergeCell ref="L12:L13"/>
    <mergeCell ref="I12:I13"/>
    <mergeCell ref="H12:H13"/>
    <mergeCell ref="AD10:AD11"/>
    <mergeCell ref="AC10:AC11"/>
    <mergeCell ref="AB10:AB11"/>
    <mergeCell ref="AA10:AA11"/>
    <mergeCell ref="N10:N11"/>
    <mergeCell ref="M10:M11"/>
    <mergeCell ref="L10:L11"/>
    <mergeCell ref="I10:I11"/>
    <mergeCell ref="H10:H11"/>
    <mergeCell ref="AD2:AD3"/>
    <mergeCell ref="AC2:AC3"/>
    <mergeCell ref="AB2:AB3"/>
    <mergeCell ref="AA2:AA3"/>
    <mergeCell ref="A1:B1"/>
    <mergeCell ref="C1:D1"/>
    <mergeCell ref="E1:F1"/>
    <mergeCell ref="U1:V1"/>
    <mergeCell ref="N2:N3"/>
    <mergeCell ref="M2:M3"/>
    <mergeCell ref="L2:L3"/>
    <mergeCell ref="I2:I3"/>
    <mergeCell ref="H2:H3"/>
    <mergeCell ref="G2:G3"/>
    <mergeCell ref="G41:G42"/>
    <mergeCell ref="AA41:AA42"/>
    <mergeCell ref="AB41:AB42"/>
    <mergeCell ref="AC41:AC42"/>
    <mergeCell ref="AD41:AD42"/>
    <mergeCell ref="N41:N42"/>
    <mergeCell ref="M41:M42"/>
    <mergeCell ref="L41:L42"/>
    <mergeCell ref="I41:I42"/>
    <mergeCell ref="H41:H42"/>
  </mergeCells>
  <conditionalFormatting sqref="G2:J2 AD2 Z2:Z200 J3:J200 AD4:AD10 G12:I12 AD12 G14:I18 AD14:AD18 G21:I21 AD21 G25:I25 AD25 G27:I27 AD27 G29:I30 AD29:AD30 G32:I35 AD32:AD35 G37:I41 AD37:AD41 G43:I200 AD43:AD200">
    <cfRule type="expression" dxfId="44" priority="63">
      <formula>$A2</formula>
    </cfRule>
    <cfRule type="expression" dxfId="43" priority="65">
      <formula>$E2</formula>
    </cfRule>
  </conditionalFormatting>
  <conditionalFormatting sqref="G2:AF2 J3:J200 Q3:Z200 AA4:AF10 G12:I12 AA12:AF12 G14:I18 AA14:AF18 G21:I21 AA21:AF21 G25:I25 AA25:AF25 G27:I27 AA27:AF27 G29:I30 AA29:AF30 G32:I35 AA32:AF35 G37:I41 AA37:AF41 G43:I200 AA43:AF200 AE3:AF3 K3:K11 O3:P11 H4:H10 AE11:AF11 K12:P12 K13 O13:P13 AE13:AF13 K14:P18 K19:K20 O19:P20 AE19:AF20 K21:P21 K22:K24 O22:P24 AE22:AF24 K25:P25 K26 O26:P26 AF26 K27:P27 K28 O28:P28 AF28 K29:P30 K31 O31:P31 AE31:AF31 K32:P35 K36 O36:P36 AE36:AF36 K37:P41 K42 O42:P42 AE42:AF42 K43:P200">
    <cfRule type="expression" dxfId="42" priority="64">
      <formula>$C2</formula>
    </cfRule>
  </conditionalFormatting>
  <conditionalFormatting sqref="W2:W200">
    <cfRule type="expression" dxfId="41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{3E549DFD-3498-4A5A-80D4-C5155B3434CD}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{C9B39695-7BE7-443D-81D2-891E77395740}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{0E65F2D0-81D1-4DBF-8BCD-FF180F237909}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{E41D52E7-B557-419A-ADEA-0DDC4D709CE7}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{E8E5C085-926E-4D01-AE60-215D9FE34B1B}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{073C8726-4E2D-4248-9EC5-22C5D9853375}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{FC614525-143E-4DCC-A5F5-B4318A3FD5CC}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{9F19978A-028A-4238-873E-C91FB23787D5}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{8F50091E-7232-4926-BC41-BC216A14065A}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{A5FF667F-4B43-460E-BB04-6B97542B427D}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{4036DE4D-FE49-4AAD-9481-26B06BB49484}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{E0111A9B-1B87-44AA-A0AD-6B92A8C9210B}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{82869DC2-0DE9-41C7-A1B6-8EE6AC080684}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{3724D052-651B-4B77-824F-5FD92464E61E}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{9C0522E6-37B0-4E35-8A8D-D6EE5A4B0C01}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{A61C11A1-CA05-46ED-8C6B-D6AB47307079}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{22399A10-6BF4-423B-B280-FF8B0345FD3E}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{40C8AFD3-4D98-4E79-AB48-40221EA0912E}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{17D3FCF0-F8FA-490E-8F6F-20EE7206F4C4}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{C963CF15-E138-4D83-A92D-5B6604A1F93C}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{EC928039-08B3-49C9-98AD-7E50EFBDC05B}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{78212A6F-C19E-4C6C-B904-B20E680B9D91}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{68824C28-17F1-4B6F-BEFB-AF7881613C5F}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{AA4FD4FB-930C-4A23-AC21-5EB10D1AC9DE}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{A3F4E8AC-7A8E-4E50-A6E9-5B7EBD19B5C7}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{4834197A-5B7F-4EC7-A13A-4510F024737A}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{16CF59C1-F241-434F-9A14-016144648582}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{E61B5BC6-7B92-463B-9D43-7E5F1057A797}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{5FF69F1D-6231-4CE5-B98B-9CB07D2B4EFA}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{3AC7D4CB-17BD-4958-8E35-CDCF55D1F952}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{00CF2170-2F86-4FC3-B17E-FE45EA887695}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{AB6810A8-BFAA-4EA6-B107-52DAEB15A1D6}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{DD6CBF70-8D4E-498C-A5C5-F6285BD0E035}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{DB0622B0-91B7-4572-9144-7367013DD37B}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{AE8C986A-B635-410C-B337-250E0C17BBF1}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{90BB3BCF-409A-49D4-920E-DEB034D82217}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{EAC3032F-3ABF-4940-BFAC-AE02D0DD0442}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{723A9EF2-E7FD-481C-ABC5-8D7638609C6B}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{0CF30BAB-6EDF-4238-BF8A-CEEA3C1F90A6}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{A8899116-D395-4C6C-AE29-43090A225230}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{1335466A-3C77-4A17-AACC-5683D7130C01}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{833F6CB2-DDF1-499B-9715-BC6304A1B996}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{2EFD18D2-BA16-42B5-8879-D48F7DEB113B}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{A9B89FDF-6C42-4827-857A-F1D514FF85C1}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{D206D51A-4E9E-48D8-9EFE-CB61207ED27F}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{0E9D66BA-0C0E-454E-A96A-3DD24F720B33}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{B66545C0-B406-4707-9E41-346C3932F411}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{47415FDF-3094-4C71-B677-EDE95A7D6E3D}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{3B079565-5765-4FD2-8674-F0E34D5D68E9}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{6E390C2A-3E8C-4FB5-97EB-C95258265712}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{2273560C-C006-479E-895E-324F1DA572EA}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{E25EA9C6-2E35-4B7D-95D5-8D3DFFF23817}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{F2C234BF-1597-4F3C-8CA8-9DF780CDFBD8}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{FA2438DA-84E2-4F77-BC5D-E1386B107894}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{D4B2647D-6AB3-42B9-9F82-E1A5B206067F}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{A0CB7049-6816-4492-9BA5-5E740BDD0876}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{74B63109-A37D-4B59-A7C1-5839484CA9C3}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{0449F385-5631-43C8-80B8-FEAEBFB99A67}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{027E949B-165C-4863-92B3-4A977752C877}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{5818AF32-036B-4CDB-A206-2DD9AE341F55}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{1BE39972-3644-47FA-AB81-26E7719C2909}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549DFD-3498-4A5A-80D4-C5155B3434CD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C9B39695-7BE7-443D-81D2-891E77395740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0E65F2D0-81D1-4DBF-8BCD-FF180F237909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E41D52E7-B557-419A-ADEA-0DDC4D709CE7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E8E5C085-926E-4D01-AE60-215D9FE34B1B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073C8726-4E2D-4248-9EC5-22C5D9853375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FC614525-143E-4DCC-A5F5-B4318A3FD5CC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9F19978A-028A-4238-873E-C91FB23787D5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8F50091E-7232-4926-BC41-BC216A14065A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A5FF667F-4B43-460E-BB04-6B97542B427D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4036DE4D-FE49-4AAD-9481-26B06BB49484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E0111A9B-1B87-44AA-A0AD-6B92A8C9210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82869DC2-0DE9-41C7-A1B6-8EE6AC080684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3724D052-651B-4B77-824F-5FD92464E61E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9C0522E6-37B0-4E35-8A8D-D6EE5A4B0C01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A61C11A1-CA05-46ED-8C6B-D6AB47307079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22399A10-6BF4-423B-B280-FF8B0345FD3E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40C8AFD3-4D98-4E79-AB48-40221EA0912E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17D3FCF0-F8FA-490E-8F6F-20EE7206F4C4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C963CF15-E138-4D83-A92D-5B6604A1F93C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EC928039-08B3-49C9-98AD-7E50EFBDC05B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78212A6F-C19E-4C6C-B904-B20E680B9D91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68824C28-17F1-4B6F-BEFB-AF7881613C5F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AA4FD4FB-930C-4A23-AC21-5EB10D1AC9DE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A3F4E8AC-7A8E-4E50-A6E9-5B7EBD19B5C7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4834197A-5B7F-4EC7-A13A-4510F024737A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16CF59C1-F241-434F-9A14-016144648582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E61B5BC6-7B92-463B-9D43-7E5F1057A797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5FF69F1D-6231-4CE5-B98B-9CB07D2B4EFA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AC7D4CB-17BD-4958-8E35-CDCF55D1F952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00CF2170-2F86-4FC3-B17E-FE45EA887695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AB6810A8-BFAA-4EA6-B107-52DAEB15A1D6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DD6CBF70-8D4E-498C-A5C5-F6285BD0E035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DB0622B0-91B7-4572-9144-7367013DD37B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AE8C986A-B635-410C-B337-250E0C17BBF1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90BB3BCF-409A-49D4-920E-DEB034D82217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EAC3032F-3ABF-4940-BFAC-AE02D0DD0442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723A9EF2-E7FD-481C-ABC5-8D7638609C6B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0CF30BAB-6EDF-4238-BF8A-CEEA3C1F90A6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A8899116-D395-4C6C-AE29-43090A225230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1335466A-3C77-4A17-AACC-5683D7130C01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833F6CB2-DDF1-499B-9715-BC6304A1B99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2EFD18D2-BA16-42B5-8879-D48F7DEB113B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A9B89FDF-6C42-4827-857A-F1D514FF85C1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D206D51A-4E9E-48D8-9EFE-CB61207ED27F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0E9D66BA-0C0E-454E-A96A-3DD24F720B33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B66545C0-B406-4707-9E41-346C3932F411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47415FDF-3094-4C71-B677-EDE95A7D6E3D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3B079565-5765-4FD2-8674-F0E34D5D68E9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6E390C2A-3E8C-4FB5-97EB-C95258265712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2273560C-C006-479E-895E-324F1DA572EA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E25EA9C6-2E35-4B7D-95D5-8D3DFFF2381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F2C234BF-1597-4F3C-8CA8-9DF780CDFBD8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FA2438DA-84E2-4F77-BC5D-E1386B107894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D4B2647D-6AB3-42B9-9F82-E1A5B206067F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A0CB7049-6816-4492-9BA5-5E740BDD0876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74B63109-A37D-4B59-A7C1-5839484CA9C3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0449F385-5631-43C8-80B8-FEAEBFB99A67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027E949B-165C-4863-92B3-4A977752C877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818AF32-036B-4CDB-A206-2DD9AE341F55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BE39972-3644-47FA-AB81-26E7719C2909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02B2A-F002-449A-A714-C68BAA768731}">
  <dimension ref="A1:AR267"/>
  <sheetViews>
    <sheetView rightToLeft="1" topLeftCell="I1" zoomScale="70" zoomScaleNormal="70" workbookViewId="0">
      <selection activeCell="L2" sqref="L2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40.5546875" style="28" bestFit="1" customWidth="1"/>
    <col min="9" max="9" width="26.3320312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6.88671875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83" style="24" bestFit="1" customWidth="1"/>
    <col min="29" max="29" width="15.77734375" style="31" bestFit="1" customWidth="1"/>
    <col min="30" max="30" width="13.6640625" style="32" bestFit="1" customWidth="1"/>
    <col min="31" max="31" width="24.6640625" style="24" bestFit="1" customWidth="1"/>
    <col min="32" max="32" width="28.33203125" style="24" bestFit="1" customWidth="1"/>
    <col min="33" max="33" width="13.44140625" style="24" bestFit="1" customWidth="1"/>
    <col min="34" max="34" width="104.10937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137" t="s">
        <v>0</v>
      </c>
      <c r="B1" s="138"/>
      <c r="C1" s="137" t="s">
        <v>1</v>
      </c>
      <c r="D1" s="138"/>
      <c r="E1" s="137" t="s">
        <v>2</v>
      </c>
      <c r="F1" s="13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39" t="s">
        <v>17</v>
      </c>
      <c r="V1" s="14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52410877402</v>
      </c>
      <c r="I2" s="9" t="s">
        <v>986</v>
      </c>
      <c r="J2" s="9"/>
      <c r="K2" s="11" t="str">
        <f t="shared" ref="K2:K65" ca="1" si="0">IF(C2, TODAY(), "" )</f>
        <v/>
      </c>
      <c r="L2" s="12" t="s">
        <v>1054</v>
      </c>
      <c r="M2" s="12" t="s">
        <v>1055</v>
      </c>
      <c r="N2" s="12"/>
      <c r="O2" s="9">
        <v>5521.2</v>
      </c>
      <c r="P2" s="9">
        <v>1</v>
      </c>
      <c r="Q2" s="13" t="str">
        <f>VLOOKUP(O2, '[1]لیست محصولات 1402'!B:C,2,0)</f>
        <v xml:space="preserve">Ethiopia Sidama |اتیوپی سیداما    </v>
      </c>
      <c r="R2" s="9"/>
      <c r="S2" s="12">
        <f>VLOOKUP(O2, '[1]لیست محصولات 1402'!B:F,5,0)</f>
        <v>750</v>
      </c>
      <c r="T2" s="14">
        <f>VLOOKUP(O2, '[1]لیست محصولات 1402'!B:G,6,0)</f>
        <v>8150000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8150000</v>
      </c>
      <c r="Y2" s="17"/>
      <c r="Z2" s="14">
        <f t="shared" ref="Z2:Z65" si="4">X2-Y2</f>
        <v>8150000</v>
      </c>
      <c r="AA2" s="18" t="s">
        <v>552</v>
      </c>
      <c r="AB2" s="13" t="s">
        <v>1056</v>
      </c>
      <c r="AC2" s="19" t="s">
        <v>1057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قزوین خیابان امام خمینی، مجموعه سعدالسلطنه ، حجره ۴۰ ، دفتر فنی سازمان نوسازی و بهسازی  - فراز چگینی 09125817860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52412457402</v>
      </c>
      <c r="I3" s="9" t="s">
        <v>986</v>
      </c>
      <c r="J3" s="9"/>
      <c r="K3" s="11" t="str">
        <f t="shared" ca="1" si="0"/>
        <v/>
      </c>
      <c r="L3" s="12" t="s">
        <v>149</v>
      </c>
      <c r="M3" s="12" t="s">
        <v>1058</v>
      </c>
      <c r="N3" s="12" t="s">
        <v>1059</v>
      </c>
      <c r="O3" s="9">
        <v>5521.3</v>
      </c>
      <c r="P3" s="9">
        <v>1</v>
      </c>
      <c r="Q3" s="13" t="str">
        <f>VLOOKUP(O3, '[1]لیست محصولات 1402'!B:C,2,0)</f>
        <v xml:space="preserve">Ethiopia Sidama |اتیوپی سیداما    </v>
      </c>
      <c r="R3" s="9"/>
      <c r="S3" s="12">
        <f>VLOOKUP(O3, '[1]لیست محصولات 1402'!B:F,5,0)</f>
        <v>4000</v>
      </c>
      <c r="T3" s="14">
        <f>VLOOKUP(O3, '[1]لیست محصولات 1402'!B:G,6,0)</f>
        <v>41200000</v>
      </c>
      <c r="U3" s="15"/>
      <c r="V3" s="16">
        <f t="shared" si="1"/>
        <v>0</v>
      </c>
      <c r="W3" s="12">
        <f t="shared" si="2"/>
        <v>1</v>
      </c>
      <c r="X3" s="14">
        <f t="shared" si="3"/>
        <v>41200000</v>
      </c>
      <c r="Y3" s="17"/>
      <c r="Z3" s="14">
        <f t="shared" si="4"/>
        <v>41200000</v>
      </c>
      <c r="AA3" s="18" t="s">
        <v>79</v>
      </c>
      <c r="AB3" s="13" t="s">
        <v>1060</v>
      </c>
      <c r="AC3" s="19" t="s">
        <v>1061</v>
      </c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خراسان جنوبی بیرجند - خیابان آزادگان - نبش آزادگان ۶ فروشگاه و بیرون بر سی - امیر باغبانی 09153634900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25">
        <v>3</v>
      </c>
      <c r="H4" s="141">
        <v>52417272902</v>
      </c>
      <c r="I4" s="125" t="s">
        <v>986</v>
      </c>
      <c r="J4" s="9"/>
      <c r="K4" s="11" t="str">
        <f t="shared" ca="1" si="0"/>
        <v/>
      </c>
      <c r="L4" s="123" t="s">
        <v>162</v>
      </c>
      <c r="M4" s="123" t="s">
        <v>1062</v>
      </c>
      <c r="N4" s="123" t="s">
        <v>1063</v>
      </c>
      <c r="O4" s="9">
        <v>5511.11</v>
      </c>
      <c r="P4" s="9">
        <v>1</v>
      </c>
      <c r="Q4" s="69" t="str">
        <f>VLOOKUP(O4, '[1]لیست محصولات 1402'!B:C,2,0)</f>
        <v>هامبلا(رست دمی) | Hambella( Filter Roast)</v>
      </c>
      <c r="R4" s="9"/>
      <c r="S4" s="12">
        <f>VLOOKUP(O4, '[1]لیست محصولات 1402'!B:F,5,0)</f>
        <v>150</v>
      </c>
      <c r="T4" s="14">
        <f>VLOOKUP(O4, '[1]لیست محصولات 1402'!B:G,6,0)</f>
        <v>2500000</v>
      </c>
      <c r="U4" s="15"/>
      <c r="V4" s="16">
        <f t="shared" si="1"/>
        <v>0</v>
      </c>
      <c r="W4" s="12">
        <f t="shared" si="2"/>
        <v>1</v>
      </c>
      <c r="X4" s="14">
        <f t="shared" si="3"/>
        <v>2500000</v>
      </c>
      <c r="Y4" s="17"/>
      <c r="Z4" s="14">
        <f t="shared" si="4"/>
        <v>2500000</v>
      </c>
      <c r="AA4" s="133" t="s">
        <v>453</v>
      </c>
      <c r="AB4" s="131" t="s">
        <v>1064</v>
      </c>
      <c r="AC4" s="129" t="s">
        <v>1065</v>
      </c>
      <c r="AD4" s="127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گیلان رشت - بلوار دیلمان،نبش کوچه همت، نبش اسنوا کافه پیل - مجتبی قیاثی 09114688769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26"/>
      <c r="H5" s="142"/>
      <c r="I5" s="126"/>
      <c r="J5" s="9"/>
      <c r="K5" s="11" t="str">
        <f t="shared" ca="1" si="0"/>
        <v/>
      </c>
      <c r="L5" s="124"/>
      <c r="M5" s="124"/>
      <c r="N5" s="124"/>
      <c r="O5" s="9">
        <v>5518.1</v>
      </c>
      <c r="P5" s="9">
        <v>1</v>
      </c>
      <c r="Q5" s="13" t="str">
        <f>VLOOKUP(O5, '[1]لیست محصولات 1402'!B:C,2,0)</f>
        <v>هوآنکایو | Peru Huancayo</v>
      </c>
      <c r="R5" s="9"/>
      <c r="S5" s="12">
        <f>VLOOKUP(O5, '[1]لیست محصولات 1402'!B:F,5,0)</f>
        <v>150</v>
      </c>
      <c r="T5" s="14">
        <f>VLOOKUP(O5, '[1]لیست محصولات 1402'!B:G,6,0)</f>
        <v>1800000</v>
      </c>
      <c r="U5" s="15"/>
      <c r="V5" s="16">
        <f t="shared" si="1"/>
        <v>0</v>
      </c>
      <c r="W5" s="12">
        <f t="shared" si="2"/>
        <v>1</v>
      </c>
      <c r="X5" s="14">
        <f t="shared" si="3"/>
        <v>1800000</v>
      </c>
      <c r="Y5" s="17"/>
      <c r="Z5" s="14">
        <f t="shared" si="4"/>
        <v>1800000</v>
      </c>
      <c r="AA5" s="134"/>
      <c r="AB5" s="132"/>
      <c r="AC5" s="130"/>
      <c r="AD5" s="128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2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52417986502</v>
      </c>
      <c r="I6" s="25" t="s">
        <v>986</v>
      </c>
      <c r="J6" s="9"/>
      <c r="K6" s="11" t="str">
        <f t="shared" ca="1" si="0"/>
        <v/>
      </c>
      <c r="L6" s="12" t="s">
        <v>1066</v>
      </c>
      <c r="M6" s="12" t="s">
        <v>465</v>
      </c>
      <c r="N6" s="12"/>
      <c r="O6" s="9">
        <v>5501.2</v>
      </c>
      <c r="P6" s="9">
        <v>2</v>
      </c>
      <c r="Q6" s="13" t="str">
        <f>VLOOKUP(O6, '[1]لیست محصولات 1402'!B:C,2,0)</f>
        <v>ورتکس | Vortex</v>
      </c>
      <c r="R6" s="9"/>
      <c r="S6" s="12">
        <f>VLOOKUP(O6, '[1]لیست محصولات 1402'!B:F,5,0)</f>
        <v>750</v>
      </c>
      <c r="T6" s="14">
        <f>VLOOKUP(O6, '[1]لیست محصولات 1402'!B:G,6,0)</f>
        <v>8200000</v>
      </c>
      <c r="U6" s="15"/>
      <c r="V6" s="16">
        <f t="shared" si="1"/>
        <v>0</v>
      </c>
      <c r="W6" s="12">
        <f t="shared" si="2"/>
        <v>2</v>
      </c>
      <c r="X6" s="14">
        <f t="shared" si="3"/>
        <v>16400000</v>
      </c>
      <c r="Y6" s="17"/>
      <c r="Z6" s="14">
        <f t="shared" si="4"/>
        <v>16400000</v>
      </c>
      <c r="AA6" s="18" t="s">
        <v>85</v>
      </c>
      <c r="AB6" s="13" t="s">
        <v>1067</v>
      </c>
      <c r="AC6" s="19" t="s">
        <v>1068</v>
      </c>
      <c r="AD6" s="20" t="s">
        <v>94</v>
      </c>
      <c r="AE6" s="19"/>
      <c r="AF6" s="21"/>
      <c r="AG6" s="22" t="str">
        <f t="shared" si="5"/>
        <v>TRUE</v>
      </c>
      <c r="AH6" s="23" t="str">
        <f t="shared" si="6"/>
        <v>تهران اکباتان فاز دو خیابان صارمی خیابان محقق سعید پاساژ گلها  - سید حسین سید حاتمی 09192168701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5</v>
      </c>
      <c r="H7" s="10">
        <v>52430158402</v>
      </c>
      <c r="I7" s="9" t="s">
        <v>1073</v>
      </c>
      <c r="J7" s="9"/>
      <c r="K7" s="11" t="str">
        <f t="shared" ca="1" si="0"/>
        <v/>
      </c>
      <c r="L7" s="12" t="s">
        <v>1069</v>
      </c>
      <c r="M7" s="12" t="s">
        <v>1070</v>
      </c>
      <c r="N7" s="12"/>
      <c r="O7" s="9">
        <v>5501.2</v>
      </c>
      <c r="P7" s="9">
        <v>1</v>
      </c>
      <c r="Q7" s="13" t="str">
        <f>VLOOKUP(O7, '[1]لیست محصولات 1402'!B:C,2,0)</f>
        <v>ورتکس | Vortex</v>
      </c>
      <c r="R7" s="9" t="s">
        <v>122</v>
      </c>
      <c r="S7" s="12">
        <f>VLOOKUP(O7, '[1]لیست محصولات 1402'!B:F,5,0)</f>
        <v>750</v>
      </c>
      <c r="T7" s="14">
        <f>VLOOKUP(O7, '[1]لیست محصولات 1402'!B:G,6,0)</f>
        <v>8200000</v>
      </c>
      <c r="U7" s="26"/>
      <c r="V7" s="16">
        <f t="shared" si="1"/>
        <v>0</v>
      </c>
      <c r="W7" s="12">
        <f t="shared" si="2"/>
        <v>1</v>
      </c>
      <c r="X7" s="14">
        <f t="shared" si="3"/>
        <v>8200000</v>
      </c>
      <c r="Y7" s="17"/>
      <c r="Z7" s="14">
        <f t="shared" si="4"/>
        <v>8200000</v>
      </c>
      <c r="AA7" s="18" t="s">
        <v>579</v>
      </c>
      <c r="AB7" s="13" t="s">
        <v>1071</v>
      </c>
      <c r="AC7" s="19" t="s">
        <v>1072</v>
      </c>
      <c r="AD7" s="20"/>
      <c r="AE7" s="19"/>
      <c r="AF7" s="21"/>
      <c r="AG7" s="22" t="str">
        <f t="shared" si="5"/>
        <v>TRUE</v>
      </c>
      <c r="AH7" s="23" t="str">
        <f t="shared" si="6"/>
        <v>آذربایجان شرقی تبریز - ولیعصر - فلکه همافر - خیابان صادقیان - جنب گالری لوکس - پلاک ۴ طبقه ۵  - کیارش شیوا 09146669863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6</v>
      </c>
      <c r="H8" s="10">
        <v>52436422702</v>
      </c>
      <c r="I8" s="9" t="s">
        <v>1073</v>
      </c>
      <c r="J8" s="9"/>
      <c r="K8" s="11" t="str">
        <f t="shared" ca="1" si="0"/>
        <v/>
      </c>
      <c r="L8" s="12" t="s">
        <v>105</v>
      </c>
      <c r="M8" s="12" t="s">
        <v>1074</v>
      </c>
      <c r="N8" s="12" t="s">
        <v>1075</v>
      </c>
      <c r="O8" s="9">
        <v>5518.1</v>
      </c>
      <c r="P8" s="9">
        <v>1</v>
      </c>
      <c r="Q8" s="13" t="str">
        <f>VLOOKUP(O8, '[1]لیست محصولات 1402'!B:C,2,0)</f>
        <v>هوآنکایو | Peru Huancayo</v>
      </c>
      <c r="R8" s="9"/>
      <c r="S8" s="12">
        <f>VLOOKUP(O8, '[1]لیست محصولات 1402'!B:F,5,0)</f>
        <v>150</v>
      </c>
      <c r="T8" s="14">
        <f>VLOOKUP(O8, '[1]لیست محصولات 1402'!B:G,6,0)</f>
        <v>1800000</v>
      </c>
      <c r="U8" s="15"/>
      <c r="V8" s="16">
        <f t="shared" si="1"/>
        <v>0</v>
      </c>
      <c r="W8" s="12">
        <f t="shared" si="2"/>
        <v>1</v>
      </c>
      <c r="X8" s="14">
        <f t="shared" si="3"/>
        <v>1800000</v>
      </c>
      <c r="Y8" s="17"/>
      <c r="Z8" s="14">
        <f t="shared" si="4"/>
        <v>1800000</v>
      </c>
      <c r="AA8" s="18" t="s">
        <v>1076</v>
      </c>
      <c r="AB8" s="13" t="s">
        <v>1077</v>
      </c>
      <c r="AC8" s="19" t="s">
        <v>1078</v>
      </c>
      <c r="AD8" s="20"/>
      <c r="AE8" s="19"/>
      <c r="AF8" s="21"/>
      <c r="AG8" s="22" t="str">
        <f t="shared" si="5"/>
        <v>TRUE</v>
      </c>
      <c r="AH8" s="23" t="str">
        <f t="shared" si="6"/>
        <v>سمنان میدان امام علی قهوه باماهاس - علی سیاهبالایی 09117328528</v>
      </c>
    </row>
    <row r="9" spans="1:34" ht="22.2" customHeight="1">
      <c r="A9" s="7"/>
      <c r="B9" s="7"/>
      <c r="C9" s="7" t="b">
        <v>0</v>
      </c>
      <c r="D9" s="7"/>
      <c r="E9" s="7"/>
      <c r="F9" s="8"/>
      <c r="G9" s="9">
        <v>7</v>
      </c>
      <c r="H9" s="10">
        <v>52443841202</v>
      </c>
      <c r="I9" s="25" t="s">
        <v>1073</v>
      </c>
      <c r="J9" s="9"/>
      <c r="K9" s="11" t="str">
        <f t="shared" ca="1" si="0"/>
        <v/>
      </c>
      <c r="L9" s="27" t="s">
        <v>427</v>
      </c>
      <c r="M9" s="12" t="s">
        <v>1081</v>
      </c>
      <c r="N9" s="12" t="s">
        <v>1082</v>
      </c>
      <c r="O9" s="9">
        <v>5501.2</v>
      </c>
      <c r="P9" s="9">
        <v>6</v>
      </c>
      <c r="Q9" s="13" t="str">
        <f>VLOOKUP(O9, '[1]لیست محصولات 1402'!B:C,2,0)</f>
        <v>ورتکس | Vortex</v>
      </c>
      <c r="R9" s="9"/>
      <c r="S9" s="12">
        <f>VLOOKUP(O9, '[1]لیست محصولات 1402'!B:F,5,0)</f>
        <v>750</v>
      </c>
      <c r="T9" s="14">
        <f>VLOOKUP(O9, '[1]لیست محصولات 1402'!B:G,6,0)</f>
        <v>8200000</v>
      </c>
      <c r="U9" s="15"/>
      <c r="V9" s="16">
        <f t="shared" si="1"/>
        <v>0</v>
      </c>
      <c r="W9" s="12">
        <f t="shared" si="2"/>
        <v>6</v>
      </c>
      <c r="X9" s="14">
        <f t="shared" si="3"/>
        <v>49200000</v>
      </c>
      <c r="Y9" s="17"/>
      <c r="Z9" s="14">
        <f t="shared" si="4"/>
        <v>49200000</v>
      </c>
      <c r="AA9" s="18" t="s">
        <v>579</v>
      </c>
      <c r="AB9" s="13" t="s">
        <v>1083</v>
      </c>
      <c r="AC9" s="19" t="s">
        <v>1084</v>
      </c>
      <c r="AD9" s="20"/>
      <c r="AE9" s="19"/>
      <c r="AF9" s="21"/>
      <c r="AG9" s="22" t="str">
        <f t="shared" si="5"/>
        <v>TRUE</v>
      </c>
      <c r="AH9" s="23" t="str">
        <f t="shared" si="6"/>
        <v>آذربایجان شرقی تبریز - ولیعصر خیابان رودکی انتهای خیابان خوارزمی بعد از دونر درنا پلاک ۱ کافه پی - امین کیانی 09144146711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135">
        <v>8</v>
      </c>
      <c r="H10" s="143"/>
      <c r="I10" s="135" t="s">
        <v>1073</v>
      </c>
      <c r="J10" s="9"/>
      <c r="K10" s="11" t="str">
        <f t="shared" ca="1" si="0"/>
        <v/>
      </c>
      <c r="L10" s="123" t="s">
        <v>437</v>
      </c>
      <c r="M10" s="123" t="s">
        <v>821</v>
      </c>
      <c r="N10" s="123" t="s">
        <v>822</v>
      </c>
      <c r="O10" s="9">
        <v>1127.0999999999999</v>
      </c>
      <c r="P10" s="9">
        <v>5</v>
      </c>
      <c r="Q10" s="13" t="str">
        <f>VLOOKUP(O10, '[1]لیست محصولات 1402'!B:C,2,0)</f>
        <v>سولداد | Soledad</v>
      </c>
      <c r="R10" s="9"/>
      <c r="S10" s="12">
        <f>VLOOKUP(O10, '[1]لیست محصولات 1402'!B:F,5,0)</f>
        <v>80</v>
      </c>
      <c r="T10" s="14">
        <f>VLOOKUP(O10, '[1]لیست محصولات 1402'!B:G,6,0)</f>
        <v>4900000</v>
      </c>
      <c r="U10" s="15"/>
      <c r="V10" s="16">
        <f t="shared" si="1"/>
        <v>0</v>
      </c>
      <c r="W10" s="12">
        <f t="shared" si="2"/>
        <v>5</v>
      </c>
      <c r="X10" s="14">
        <f t="shared" si="3"/>
        <v>24500000</v>
      </c>
      <c r="Y10" s="17"/>
      <c r="Z10" s="14">
        <f t="shared" si="4"/>
        <v>24500000</v>
      </c>
      <c r="AA10" s="133" t="s">
        <v>85</v>
      </c>
      <c r="AB10" s="131" t="s">
        <v>70</v>
      </c>
      <c r="AC10" s="129" t="s">
        <v>823</v>
      </c>
      <c r="AD10" s="127"/>
      <c r="AE10" s="19"/>
      <c r="AF10" s="21"/>
      <c r="AG10" s="22" t="str">
        <f t="shared" si="5"/>
        <v>TRUE</v>
      </c>
      <c r="AH10" s="23" t="str">
        <f t="shared" si="6"/>
        <v>تهران - ویکافه - محمدرضا دلجو 09051534303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36"/>
      <c r="H11" s="144"/>
      <c r="I11" s="136"/>
      <c r="J11" s="9"/>
      <c r="K11" s="11" t="str">
        <f t="shared" ca="1" si="0"/>
        <v/>
      </c>
      <c r="L11" s="124"/>
      <c r="M11" s="124"/>
      <c r="N11" s="124"/>
      <c r="O11" s="9">
        <v>5518.1</v>
      </c>
      <c r="P11" s="9">
        <v>2</v>
      </c>
      <c r="Q11" s="13" t="str">
        <f>VLOOKUP(O11, '[1]لیست محصولات 1402'!B:C,2,0)</f>
        <v>هوآنکایو | Peru Huancayo</v>
      </c>
      <c r="R11" s="9"/>
      <c r="S11" s="12">
        <f>VLOOKUP(O11, '[1]لیست محصولات 1402'!B:F,5,0)</f>
        <v>150</v>
      </c>
      <c r="T11" s="14">
        <f>VLOOKUP(O11, '[1]لیست محصولات 1402'!B:G,6,0)</f>
        <v>1800000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3600000</v>
      </c>
      <c r="Y11" s="17"/>
      <c r="Z11" s="14">
        <f t="shared" si="4"/>
        <v>3600000</v>
      </c>
      <c r="AA11" s="134"/>
      <c r="AB11" s="132"/>
      <c r="AC11" s="130"/>
      <c r="AD11" s="128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25">
        <v>9</v>
      </c>
      <c r="H12" s="206" t="s">
        <v>1090</v>
      </c>
      <c r="I12" s="125" t="s">
        <v>1073</v>
      </c>
      <c r="J12" s="9"/>
      <c r="K12" s="11" t="str">
        <f t="shared" ca="1" si="0"/>
        <v/>
      </c>
      <c r="L12" s="123" t="s">
        <v>347</v>
      </c>
      <c r="M12" s="123" t="s">
        <v>244</v>
      </c>
      <c r="N12" s="123" t="s">
        <v>1091</v>
      </c>
      <c r="O12" s="9">
        <v>5511.2</v>
      </c>
      <c r="P12" s="9">
        <v>2</v>
      </c>
      <c r="Q12" s="13" t="str">
        <f>VLOOKUP(O12, '[1]لیست محصولات 1402'!B:C,2,0)</f>
        <v>هامبلا | Hambella</v>
      </c>
      <c r="R12" s="9"/>
      <c r="S12" s="12">
        <f>VLOOKUP(O12, '[1]لیست محصولات 1402'!B:F,5,0)</f>
        <v>750</v>
      </c>
      <c r="T12" s="14">
        <f>VLOOKUP(O12, '[1]لیست محصولات 1402'!B:G,6,0)</f>
        <v>11850000</v>
      </c>
      <c r="U12" s="15"/>
      <c r="V12" s="16">
        <f t="shared" si="1"/>
        <v>0</v>
      </c>
      <c r="W12" s="12">
        <f t="shared" si="2"/>
        <v>2</v>
      </c>
      <c r="X12" s="14">
        <f t="shared" si="3"/>
        <v>23700000</v>
      </c>
      <c r="Y12" s="17"/>
      <c r="Z12" s="14">
        <f t="shared" si="4"/>
        <v>23700000</v>
      </c>
      <c r="AA12" s="133" t="s">
        <v>85</v>
      </c>
      <c r="AB12" s="131" t="s">
        <v>1092</v>
      </c>
      <c r="AC12" s="129" t="s">
        <v>1093</v>
      </c>
      <c r="AD12" s="127"/>
      <c r="AE12" s="19"/>
      <c r="AF12" s="21"/>
      <c r="AG12" s="22" t="str">
        <f t="shared" si="5"/>
        <v>TRUE</v>
      </c>
      <c r="AH12" s="23" t="str">
        <f t="shared" si="6"/>
        <v>تهران خیابان نیاوران، خیابان جماران، بالاتر از جم سنتر، سرای محله جماران کافه زنو - حسین حسینی 09124436563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26"/>
      <c r="H13" s="207"/>
      <c r="I13" s="126"/>
      <c r="J13" s="9"/>
      <c r="K13" s="11" t="str">
        <f t="shared" ca="1" si="0"/>
        <v/>
      </c>
      <c r="L13" s="124"/>
      <c r="M13" s="124"/>
      <c r="N13" s="124"/>
      <c r="O13" s="9">
        <v>5518.2</v>
      </c>
      <c r="P13" s="9">
        <v>2</v>
      </c>
      <c r="Q13" s="13" t="str">
        <f>VLOOKUP(O13, '[1]لیست محصولات 1402'!B:C,2,0)</f>
        <v>هوآنکایو | Peru Huancayo</v>
      </c>
      <c r="R13" s="9"/>
      <c r="S13" s="12">
        <f>VLOOKUP(O13, '[1]لیست محصولات 1402'!B:F,5,0)</f>
        <v>750</v>
      </c>
      <c r="T13" s="14">
        <f>VLOOKUP(O13, '[1]لیست محصولات 1402'!B:G,6,0)</f>
        <v>8300000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16600000</v>
      </c>
      <c r="Y13" s="17"/>
      <c r="Z13" s="14">
        <f t="shared" si="4"/>
        <v>16600000</v>
      </c>
      <c r="AA13" s="134"/>
      <c r="AB13" s="132"/>
      <c r="AC13" s="130"/>
      <c r="AD13" s="128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125">
        <v>10</v>
      </c>
      <c r="H14" s="141">
        <v>52449142102</v>
      </c>
      <c r="I14" s="125" t="s">
        <v>1073</v>
      </c>
      <c r="J14" s="9"/>
      <c r="K14" s="11" t="str">
        <f t="shared" ca="1" si="0"/>
        <v/>
      </c>
      <c r="L14" s="123" t="s">
        <v>437</v>
      </c>
      <c r="M14" s="123" t="s">
        <v>516</v>
      </c>
      <c r="N14" s="123" t="s">
        <v>517</v>
      </c>
      <c r="O14" s="9">
        <v>5511.2</v>
      </c>
      <c r="P14" s="9">
        <v>1</v>
      </c>
      <c r="Q14" s="13" t="str">
        <f>VLOOKUP(O14, '[1]لیست محصولات 1402'!B:C,2,0)</f>
        <v>هامبلا | Hambella</v>
      </c>
      <c r="R14" s="9"/>
      <c r="S14" s="12">
        <f>VLOOKUP(O14, '[1]لیست محصولات 1402'!B:F,5,0)</f>
        <v>750</v>
      </c>
      <c r="T14" s="14">
        <f>VLOOKUP(O14, '[1]لیست محصولات 1402'!B:G,6,0)</f>
        <v>11850000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11850000</v>
      </c>
      <c r="Y14" s="17"/>
      <c r="Z14" s="14">
        <f t="shared" si="4"/>
        <v>11850000</v>
      </c>
      <c r="AA14" s="133" t="s">
        <v>91</v>
      </c>
      <c r="AB14" s="131" t="s">
        <v>1094</v>
      </c>
      <c r="AC14" s="129" t="s">
        <v>519</v>
      </c>
      <c r="AD14" s="127"/>
      <c r="AE14" s="19"/>
      <c r="AF14" s="21"/>
      <c r="AG14" s="22" t="str">
        <f t="shared" si="5"/>
        <v>TRUE</v>
      </c>
      <c r="AH14" s="23" t="str">
        <f t="shared" si="6"/>
        <v>مازندران ساری - میدان امام بلوار آزادی خیابان بعثت بین بعثت ۲ و ۴ کافه قهومون - محمدرضا غلامی شه بندی 09376143341</v>
      </c>
    </row>
    <row r="15" spans="1:34" ht="22.2" customHeight="1">
      <c r="A15" s="7"/>
      <c r="B15" s="7"/>
      <c r="C15" s="7"/>
      <c r="D15" s="7"/>
      <c r="E15" s="7"/>
      <c r="F15" s="8"/>
      <c r="G15" s="126"/>
      <c r="H15" s="142"/>
      <c r="I15" s="126"/>
      <c r="J15" s="9"/>
      <c r="K15" s="11" t="str">
        <f t="shared" ca="1" si="0"/>
        <v/>
      </c>
      <c r="L15" s="124"/>
      <c r="M15" s="124"/>
      <c r="N15" s="124"/>
      <c r="O15" s="9">
        <v>5501.3</v>
      </c>
      <c r="P15" s="9">
        <v>1</v>
      </c>
      <c r="Q15" s="13" t="str">
        <f>VLOOKUP(O15, '[1]لیست محصولات 1402'!B:C,2,0)</f>
        <v>ورتکس | Vortex</v>
      </c>
      <c r="R15" s="9"/>
      <c r="S15" s="12">
        <f>VLOOKUP(O15, '[1]لیست محصولات 1402'!B:F,5,0)</f>
        <v>4000</v>
      </c>
      <c r="T15" s="14">
        <f>VLOOKUP(O15, '[1]لیست محصولات 1402'!B:G,6,0)</f>
        <v>41600000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41600000</v>
      </c>
      <c r="Y15" s="17"/>
      <c r="Z15" s="14">
        <f t="shared" si="4"/>
        <v>41600000</v>
      </c>
      <c r="AA15" s="134"/>
      <c r="AB15" s="132"/>
      <c r="AC15" s="130"/>
      <c r="AD15" s="128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9">
        <v>11</v>
      </c>
      <c r="H16" s="10">
        <v>52484659502</v>
      </c>
      <c r="I16" s="9" t="s">
        <v>1095</v>
      </c>
      <c r="J16" s="9"/>
      <c r="K16" s="11" t="str">
        <f t="shared" ca="1" si="0"/>
        <v/>
      </c>
      <c r="L16" s="12" t="s">
        <v>1096</v>
      </c>
      <c r="M16" s="12" t="s">
        <v>1097</v>
      </c>
      <c r="N16" s="12"/>
      <c r="O16" s="9">
        <v>5511.11</v>
      </c>
      <c r="P16" s="9">
        <v>1</v>
      </c>
      <c r="Q16" s="13" t="str">
        <f>VLOOKUP(O16, '[1]لیست محصولات 1402'!B:C,2,0)</f>
        <v>هامبلا(رست دمی) | Hambella( Filter Roast)</v>
      </c>
      <c r="R16" s="9" t="s">
        <v>669</v>
      </c>
      <c r="S16" s="12">
        <f>VLOOKUP(O16, '[1]لیست محصولات 1402'!B:F,5,0)</f>
        <v>150</v>
      </c>
      <c r="T16" s="14">
        <f>VLOOKUP(O16, '[1]لیست محصولات 1402'!B:G,6,0)</f>
        <v>2500000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2500000</v>
      </c>
      <c r="Y16" s="17"/>
      <c r="Z16" s="14">
        <f t="shared" si="4"/>
        <v>2500000</v>
      </c>
      <c r="AA16" s="18" t="s">
        <v>85</v>
      </c>
      <c r="AB16" s="13" t="s">
        <v>1099</v>
      </c>
      <c r="AC16" s="19" t="s">
        <v>1098</v>
      </c>
      <c r="AD16" s="20" t="s">
        <v>94</v>
      </c>
      <c r="AE16" s="19"/>
      <c r="AF16" s="21"/>
      <c r="AG16" s="22" t="str">
        <f t="shared" si="5"/>
        <v>TRUE</v>
      </c>
      <c r="AH16" s="23" t="str">
        <f t="shared" si="6"/>
        <v>تهران اندرزگو نرسیده به  چهارراه کامرانیه مجتمع تجاری آوان طبقه 6  - آرمین آزادیان 09398786314</v>
      </c>
    </row>
    <row r="17" spans="1:34" ht="22.2" customHeight="1">
      <c r="A17" s="7"/>
      <c r="B17" s="7"/>
      <c r="C17" s="7"/>
      <c r="D17" s="7"/>
      <c r="E17" s="7"/>
      <c r="F17" s="8"/>
      <c r="G17" s="66">
        <v>12</v>
      </c>
      <c r="H17" s="67"/>
      <c r="I17" s="66" t="s">
        <v>1100</v>
      </c>
      <c r="J17" s="9"/>
      <c r="K17" s="11" t="str">
        <f t="shared" ca="1" si="0"/>
        <v/>
      </c>
      <c r="L17" s="12" t="s">
        <v>126</v>
      </c>
      <c r="M17" s="12" t="s">
        <v>1101</v>
      </c>
      <c r="N17" s="12" t="s">
        <v>1102</v>
      </c>
      <c r="O17" s="9">
        <v>5518.3</v>
      </c>
      <c r="P17" s="9">
        <v>1</v>
      </c>
      <c r="Q17" s="13" t="str">
        <f>VLOOKUP(O17, '[1]لیست محصولات 1402'!B:C,2,0)</f>
        <v>هوآنکایو | Peru Huancayo</v>
      </c>
      <c r="R17" s="9"/>
      <c r="S17" s="12">
        <f>VLOOKUP(O17, '[1]لیست محصولات 1402'!B:F,5,0)</f>
        <v>4000</v>
      </c>
      <c r="T17" s="14">
        <f>VLOOKUP(O17, '[1]لیست محصولات 1402'!B:G,6,0)</f>
        <v>42000000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42000000</v>
      </c>
      <c r="Y17" s="17"/>
      <c r="Z17" s="14">
        <f t="shared" si="4"/>
        <v>42000000</v>
      </c>
      <c r="AA17" s="18" t="s">
        <v>85</v>
      </c>
      <c r="AB17" s="13" t="s">
        <v>1103</v>
      </c>
      <c r="AC17" s="19" t="s">
        <v>1104</v>
      </c>
      <c r="AD17" s="20"/>
      <c r="AE17" s="70" t="s">
        <v>1105</v>
      </c>
      <c r="AF17" s="21"/>
      <c r="AG17" s="22" t="str">
        <f t="shared" si="5"/>
        <v>TRUE</v>
      </c>
      <c r="AH17" s="23" t="str">
        <f t="shared" si="6"/>
        <v>تهران زعفرانيه، سه راه آصف، نبش رامكوه هلو شف - مهدی زکایی 09125860219</v>
      </c>
    </row>
    <row r="18" spans="1:34" ht="22.2" customHeight="1">
      <c r="A18" s="7"/>
      <c r="B18" s="7"/>
      <c r="C18" s="7"/>
      <c r="D18" s="7"/>
      <c r="E18" s="7"/>
      <c r="F18" s="8"/>
      <c r="G18" s="66">
        <v>13</v>
      </c>
      <c r="H18" s="67"/>
      <c r="I18" s="66" t="s">
        <v>1100</v>
      </c>
      <c r="J18" s="9"/>
      <c r="K18" s="11" t="str">
        <f t="shared" ca="1" si="0"/>
        <v/>
      </c>
      <c r="L18" s="12" t="s">
        <v>408</v>
      </c>
      <c r="M18" s="12" t="s">
        <v>1107</v>
      </c>
      <c r="N18" s="12" t="s">
        <v>1106</v>
      </c>
      <c r="O18" s="9">
        <v>5501.3</v>
      </c>
      <c r="P18" s="9">
        <v>3</v>
      </c>
      <c r="Q18" s="13" t="str">
        <f>VLOOKUP(O18, '[1]لیست محصولات 1402'!B:C,2,0)</f>
        <v>ورتکس | Vortex</v>
      </c>
      <c r="R18" s="9"/>
      <c r="S18" s="12">
        <f>VLOOKUP(O18, '[1]لیست محصولات 1402'!B:F,5,0)</f>
        <v>4000</v>
      </c>
      <c r="T18" s="14">
        <f>VLOOKUP(O18, '[1]لیست محصولات 1402'!B:G,6,0)</f>
        <v>41600000</v>
      </c>
      <c r="U18" s="15"/>
      <c r="V18" s="16">
        <f t="shared" si="1"/>
        <v>0</v>
      </c>
      <c r="W18" s="12">
        <f t="shared" si="2"/>
        <v>3</v>
      </c>
      <c r="X18" s="14">
        <f t="shared" si="3"/>
        <v>124800000</v>
      </c>
      <c r="Y18" s="17"/>
      <c r="Z18" s="14">
        <f t="shared" si="4"/>
        <v>124800000</v>
      </c>
      <c r="AA18" s="18" t="s">
        <v>168</v>
      </c>
      <c r="AB18" s="13" t="s">
        <v>1108</v>
      </c>
      <c r="AC18" s="19" t="s">
        <v>1109</v>
      </c>
      <c r="AD18" s="20"/>
      <c r="AE18" s="70" t="s">
        <v>1105</v>
      </c>
      <c r="AF18" s="21"/>
      <c r="AG18" s="22" t="str">
        <f t="shared" si="5"/>
        <v>TRUE</v>
      </c>
      <c r="AH18" s="23" t="str">
        <f t="shared" si="6"/>
        <v>قم خ شهيد فاطمي (دورشهر) بين كوچه 17 و 19  کاژه لانژ - صادق کریمی 09365088010</v>
      </c>
    </row>
    <row r="19" spans="1:34" ht="22.2" customHeight="1">
      <c r="A19" s="7"/>
      <c r="B19" s="7"/>
      <c r="C19" s="7"/>
      <c r="D19" s="7"/>
      <c r="E19" s="7"/>
      <c r="F19" s="8"/>
      <c r="G19" s="66">
        <v>14</v>
      </c>
      <c r="H19" s="67" t="s">
        <v>601</v>
      </c>
      <c r="I19" s="66" t="s">
        <v>1073</v>
      </c>
      <c r="J19" s="9"/>
      <c r="K19" s="11" t="str">
        <f t="shared" ca="1" si="0"/>
        <v/>
      </c>
      <c r="L19" s="12" t="s">
        <v>1110</v>
      </c>
      <c r="M19" s="12" t="s">
        <v>1111</v>
      </c>
      <c r="N19" s="12" t="s">
        <v>1112</v>
      </c>
      <c r="O19" s="9">
        <v>5501.3</v>
      </c>
      <c r="P19" s="9">
        <v>1</v>
      </c>
      <c r="Q19" s="13" t="str">
        <f>VLOOKUP(O19, '[1]لیست محصولات 1402'!B:C,2,0)</f>
        <v>ورتکس | Vortex</v>
      </c>
      <c r="R19" s="9"/>
      <c r="S19" s="12">
        <f>VLOOKUP(O19, '[1]لیست محصولات 1402'!B:F,5,0)</f>
        <v>4000</v>
      </c>
      <c r="T19" s="14">
        <f>VLOOKUP(O19, '[1]لیست محصولات 1402'!B:G,6,0)</f>
        <v>41600000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41600000</v>
      </c>
      <c r="Y19" s="17"/>
      <c r="Z19" s="14">
        <f t="shared" si="4"/>
        <v>41600000</v>
      </c>
      <c r="AA19" s="18" t="s">
        <v>85</v>
      </c>
      <c r="AB19" s="13" t="s">
        <v>1113</v>
      </c>
      <c r="AC19" s="19" t="s">
        <v>1114</v>
      </c>
      <c r="AD19" s="20"/>
      <c r="AE19" s="19"/>
      <c r="AF19" s="21"/>
      <c r="AG19" s="22" t="str">
        <f t="shared" si="5"/>
        <v>TRUE</v>
      </c>
      <c r="AH19" s="23" t="str">
        <f t="shared" si="6"/>
        <v>تهران خیابان ولنجک،خیابان چهاردهم،پاساژ توچال،طبقه همکف تی کافه - سپیده منوچهری 09123962851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66">
        <v>15</v>
      </c>
      <c r="H20" s="67" t="s">
        <v>1127</v>
      </c>
      <c r="I20" s="66" t="s">
        <v>1073</v>
      </c>
      <c r="J20" s="9"/>
      <c r="K20" s="11" t="str">
        <f t="shared" ca="1" si="0"/>
        <v/>
      </c>
      <c r="L20" s="12"/>
      <c r="M20" s="12" t="s">
        <v>562</v>
      </c>
      <c r="N20" s="12" t="s">
        <v>677</v>
      </c>
      <c r="O20" s="9">
        <v>5511.2</v>
      </c>
      <c r="P20" s="9">
        <v>15</v>
      </c>
      <c r="Q20" s="13" t="str">
        <f>VLOOKUP(O20, '[1]لیست محصولات 1402'!B:C,2,0)</f>
        <v>هامبلا | Hambella</v>
      </c>
      <c r="R20" s="9"/>
      <c r="S20" s="12">
        <f>VLOOKUP(O20, '[1]لیست محصولات 1402'!B:F,5,0)</f>
        <v>750</v>
      </c>
      <c r="T20" s="14">
        <f>VLOOKUP(O20, '[1]لیست محصولات 1402'!B:G,6,0)</f>
        <v>11850000</v>
      </c>
      <c r="U20" s="15"/>
      <c r="V20" s="16">
        <f t="shared" si="1"/>
        <v>0</v>
      </c>
      <c r="W20" s="12">
        <f t="shared" si="2"/>
        <v>15</v>
      </c>
      <c r="X20" s="14">
        <f t="shared" si="3"/>
        <v>177750000</v>
      </c>
      <c r="Y20" s="17"/>
      <c r="Z20" s="14">
        <f t="shared" si="4"/>
        <v>177750000</v>
      </c>
      <c r="AA20" s="18" t="s">
        <v>85</v>
      </c>
      <c r="AB20" s="13" t="s">
        <v>70</v>
      </c>
      <c r="AC20" s="19" t="s">
        <v>564</v>
      </c>
      <c r="AD20" s="20"/>
      <c r="AE20" s="19"/>
      <c r="AF20" s="21"/>
      <c r="AG20" s="22" t="str">
        <f t="shared" si="5"/>
        <v>TRUE</v>
      </c>
      <c r="AH20" s="23" t="str">
        <f t="shared" si="6"/>
        <v>تهران - کافه بیکری روستار سانا سنتر -  حجتی 09373955769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9">
        <v>16</v>
      </c>
      <c r="H21" s="10">
        <v>52475224202</v>
      </c>
      <c r="I21" s="25" t="s">
        <v>1095</v>
      </c>
      <c r="J21" s="9"/>
      <c r="K21" s="11" t="str">
        <f t="shared" ca="1" si="0"/>
        <v/>
      </c>
      <c r="L21" s="27" t="s">
        <v>469</v>
      </c>
      <c r="M21" s="27" t="s">
        <v>470</v>
      </c>
      <c r="N21" s="12" t="s">
        <v>471</v>
      </c>
      <c r="O21" s="9">
        <v>5501.2</v>
      </c>
      <c r="P21" s="9">
        <v>2</v>
      </c>
      <c r="Q21" s="13" t="str">
        <f>VLOOKUP(O21, '[1]لیست محصولات 1402'!B:C,2,0)</f>
        <v>ورتکس | Vortex</v>
      </c>
      <c r="R21" s="9"/>
      <c r="S21" s="12">
        <f>VLOOKUP(O21, '[1]لیست محصولات 1402'!B:F,5,0)</f>
        <v>750</v>
      </c>
      <c r="T21" s="14">
        <f>VLOOKUP(O21, '[1]لیست محصولات 1402'!B:G,6,0)</f>
        <v>8200000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16400000</v>
      </c>
      <c r="Y21" s="17"/>
      <c r="Z21" s="14">
        <f t="shared" si="4"/>
        <v>16400000</v>
      </c>
      <c r="AA21" s="18" t="s">
        <v>85</v>
      </c>
      <c r="AB21" s="13" t="s">
        <v>472</v>
      </c>
      <c r="AC21" s="19" t="s">
        <v>473</v>
      </c>
      <c r="AD21" s="20" t="s">
        <v>94</v>
      </c>
      <c r="AE21" s="19"/>
      <c r="AF21" s="21"/>
      <c r="AG21" s="22" t="str">
        <f t="shared" si="5"/>
        <v>TRUE</v>
      </c>
      <c r="AH21" s="23" t="str">
        <f t="shared" si="6"/>
        <v>تهران خیابان مطهری بعد از چهار راه مفتح به سمت سهروردی پلاک ۲۱۲ طبقه دوم کافه کینو - کیانا حسین پور 09931172980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9">
        <v>17</v>
      </c>
      <c r="H22" s="10">
        <v>52515870302</v>
      </c>
      <c r="I22" s="9" t="s">
        <v>1100</v>
      </c>
      <c r="J22" s="9"/>
      <c r="K22" s="11" t="str">
        <f t="shared" ca="1" si="0"/>
        <v/>
      </c>
      <c r="L22" s="12" t="s">
        <v>382</v>
      </c>
      <c r="M22" s="12" t="s">
        <v>1156</v>
      </c>
      <c r="N22" s="12" t="s">
        <v>1223</v>
      </c>
      <c r="O22" s="9">
        <v>5518.3</v>
      </c>
      <c r="P22" s="9">
        <v>1</v>
      </c>
      <c r="Q22" s="13" t="str">
        <f>VLOOKUP(O22, '[1]لیست محصولات 1402'!B:C,2,0)</f>
        <v>هوآنکایو | Peru Huancayo</v>
      </c>
      <c r="R22" s="9"/>
      <c r="S22" s="12">
        <f>VLOOKUP(O22, '[1]لیست محصولات 1402'!B:F,5,0)</f>
        <v>4000</v>
      </c>
      <c r="T22" s="14">
        <f>VLOOKUP(O22, '[1]لیست محصولات 1402'!B:G,6,0)</f>
        <v>42000000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42000000</v>
      </c>
      <c r="Y22" s="17"/>
      <c r="Z22" s="14">
        <f t="shared" si="4"/>
        <v>42000000</v>
      </c>
      <c r="AA22" s="18" t="s">
        <v>411</v>
      </c>
      <c r="AB22" s="13" t="s">
        <v>1158</v>
      </c>
      <c r="AC22" s="19" t="s">
        <v>1157</v>
      </c>
      <c r="AD22" s="20"/>
      <c r="AE22" s="19"/>
      <c r="AF22" s="21"/>
      <c r="AG22" s="22" t="str">
        <f t="shared" si="5"/>
        <v>TRUE</v>
      </c>
      <c r="AH22" s="23" t="str">
        <f t="shared" si="6"/>
        <v>زنجان اراضی مصلی خیابان هفتم پلاک 114 کافه نیروانا - محسن سعادتی 09123413312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1402'!B:C,2,0)</f>
        <v>#N/A</v>
      </c>
      <c r="R23" s="9"/>
      <c r="S23" s="12" t="e">
        <f>VLOOKUP(O23, '[1]لیست محصولات 1402'!B:F,5,0)</f>
        <v>#N/A</v>
      </c>
      <c r="T23" s="14" t="e">
        <f>VLOOKUP(O23, '[1]لیست محصولات 1402'!B:G,6,0)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1402'!B:C,2,0)</f>
        <v>#N/A</v>
      </c>
      <c r="R24" s="9"/>
      <c r="S24" s="12" t="e">
        <f>VLOOKUP(O24, '[1]لیست محصولات 1402'!B:F,5,0)</f>
        <v>#N/A</v>
      </c>
      <c r="T24" s="14" t="e">
        <f>VLOOKUP(O24, '[1]لیست محصولات 1402'!B:G,6,0)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1402'!B:C,2,0)</f>
        <v>#N/A</v>
      </c>
      <c r="R25" s="9"/>
      <c r="S25" s="12" t="e">
        <f>VLOOKUP(O25, '[1]لیست محصولات 1402'!B:F,5,0)</f>
        <v>#N/A</v>
      </c>
      <c r="T25" s="14" t="e">
        <f>VLOOKUP(O25, '[1]لیست محصولات 1402'!B:G,6,0)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1402'!B:C,2,0)</f>
        <v>#N/A</v>
      </c>
      <c r="R26" s="9"/>
      <c r="S26" s="12" t="e">
        <f>VLOOKUP(O26, '[1]لیست محصولات 1402'!B:F,5,0)</f>
        <v>#N/A</v>
      </c>
      <c r="T26" s="14" t="e">
        <f>VLOOKUP(O26, '[1]لیست محصولات 1402'!B:G,6,0)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1402'!B:C,2,0)</f>
        <v>#N/A</v>
      </c>
      <c r="R27" s="9"/>
      <c r="S27" s="12" t="e">
        <f>VLOOKUP(O27, '[1]لیست محصولات 1402'!B:F,5,0)</f>
        <v>#N/A</v>
      </c>
      <c r="T27" s="14" t="e">
        <f>VLOOKUP(O27, '[1]لیست محصولات 1402'!B:G,6,0)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1402'!B:C,2,0)</f>
        <v>#N/A</v>
      </c>
      <c r="R28" s="9"/>
      <c r="S28" s="12" t="e">
        <f>VLOOKUP(O28, '[1]لیست محصولات 1402'!B:F,5,0)</f>
        <v>#N/A</v>
      </c>
      <c r="T28" s="14" t="e">
        <f>VLOOKUP(O28, '[1]لیست محصولات 1402'!B:G,6,0)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1402'!B:C,2,0)</f>
        <v>#N/A</v>
      </c>
      <c r="R29" s="9"/>
      <c r="S29" s="12" t="e">
        <f>VLOOKUP(O29, '[1]لیست محصولات 1402'!B:F,5,0)</f>
        <v>#N/A</v>
      </c>
      <c r="T29" s="14" t="e">
        <f>VLOOKUP(O29, '[1]لیست محصولات 1402'!B:G,6,0)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1402'!B:C,2,0)</f>
        <v>#N/A</v>
      </c>
      <c r="R30" s="9"/>
      <c r="S30" s="12" t="e">
        <f>VLOOKUP(O30, '[1]لیست محصولات 1402'!B:F,5,0)</f>
        <v>#N/A</v>
      </c>
      <c r="T30" s="14" t="e">
        <f>VLOOKUP(O30, '[1]لیست محصولات 1402'!B:G,6,0)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1402'!B:C,2,0)</f>
        <v>#N/A</v>
      </c>
      <c r="R31" s="9"/>
      <c r="S31" s="12" t="e">
        <f>VLOOKUP(O31, '[1]لیست محصولات 1402'!B:F,5,0)</f>
        <v>#N/A</v>
      </c>
      <c r="T31" s="14" t="e">
        <f>VLOOKUP(O31, '[1]لیست محصولات 1402'!B:G,6,0)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1402'!B:C,2,0)</f>
        <v>#N/A</v>
      </c>
      <c r="R32" s="9"/>
      <c r="S32" s="12" t="e">
        <f>VLOOKUP(O32, '[1]لیست محصولات 1402'!B:F,5,0)</f>
        <v>#N/A</v>
      </c>
      <c r="T32" s="14" t="e">
        <f>VLOOKUP(O32, '[1]لیست محصولات 1402'!B:G,6,0)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1402'!B:C,2,0)</f>
        <v>#N/A</v>
      </c>
      <c r="R33" s="9"/>
      <c r="S33" s="12" t="e">
        <f>VLOOKUP(O33, '[1]لیست محصولات 1402'!B:F,5,0)</f>
        <v>#N/A</v>
      </c>
      <c r="T33" s="14" t="e">
        <f>VLOOKUP(O33, '[1]لیست محصولات 1402'!B:G,6,0)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1402'!B:C,2,0)</f>
        <v>#N/A</v>
      </c>
      <c r="R34" s="9"/>
      <c r="S34" s="12" t="e">
        <f>VLOOKUP(O34, '[1]لیست محصولات 1402'!B:F,5,0)</f>
        <v>#N/A</v>
      </c>
      <c r="T34" s="14" t="e">
        <f>VLOOKUP(O34, '[1]لیست محصولات 1402'!B:G,6,0)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1402'!B:C,2,0)</f>
        <v>#N/A</v>
      </c>
      <c r="R35" s="9"/>
      <c r="S35" s="12" t="e">
        <f>VLOOKUP(O35, '[1]لیست محصولات 1402'!B:F,5,0)</f>
        <v>#N/A</v>
      </c>
      <c r="T35" s="14" t="e">
        <f>VLOOKUP(O35, '[1]لیست محصولات 1402'!B:G,6,0)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1402'!B:C,2,0)</f>
        <v>#N/A</v>
      </c>
      <c r="R36" s="9"/>
      <c r="S36" s="12" t="e">
        <f>VLOOKUP(O36, '[1]لیست محصولات 1402'!B:F,5,0)</f>
        <v>#N/A</v>
      </c>
      <c r="T36" s="14" t="e">
        <f>VLOOKUP(O36, '[1]لیست محصولات 1402'!B:G,6,0)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1402'!B:C,2,0)</f>
        <v>#N/A</v>
      </c>
      <c r="R37" s="9"/>
      <c r="S37" s="12" t="e">
        <f>VLOOKUP(O37, '[1]لیست محصولات 1402'!B:F,5,0)</f>
        <v>#N/A</v>
      </c>
      <c r="T37" s="14" t="e">
        <f>VLOOKUP(O37, '[1]لیست محصولات 1402'!B:G,6,0)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1402'!B:C,2,0)</f>
        <v>#N/A</v>
      </c>
      <c r="R38" s="9"/>
      <c r="S38" s="12" t="e">
        <f>VLOOKUP(O38, '[1]لیست محصولات 1402'!B:F,5,0)</f>
        <v>#N/A</v>
      </c>
      <c r="T38" s="14" t="e">
        <f>VLOOKUP(O38, '[1]لیست محصولات 1402'!B:G,6,0)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1402'!B:C,2,0)</f>
        <v>#N/A</v>
      </c>
      <c r="R39" s="9"/>
      <c r="S39" s="12" t="e">
        <f>VLOOKUP(O39, '[1]لیست محصولات 1402'!B:F,5,0)</f>
        <v>#N/A</v>
      </c>
      <c r="T39" s="14" t="e">
        <f>VLOOKUP(O39, '[1]لیست محصولات 1402'!B:G,6,0)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1402'!B:C,2,0)</f>
        <v>#N/A</v>
      </c>
      <c r="R40" s="9"/>
      <c r="S40" s="12" t="e">
        <f>VLOOKUP(O40, '[1]لیست محصولات 1402'!B:F,5,0)</f>
        <v>#N/A</v>
      </c>
      <c r="T40" s="14" t="e">
        <f>VLOOKUP(O40, '[1]لیست محصولات 1402'!B:G,6,0)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1402'!B:C,2,0)</f>
        <v>#N/A</v>
      </c>
      <c r="R41" s="9"/>
      <c r="S41" s="12" t="e">
        <f>VLOOKUP(O41, '[1]لیست محصولات 1402'!B:F,5,0)</f>
        <v>#N/A</v>
      </c>
      <c r="T41" s="14" t="e">
        <f>VLOOKUP(O41, '[1]لیست محصولات 1402'!B:G,6,0)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1402'!B:C,2,0)</f>
        <v>#N/A</v>
      </c>
      <c r="R42" s="9"/>
      <c r="S42" s="12" t="e">
        <f>VLOOKUP(O42, '[1]لیست محصولات 1402'!B:F,5,0)</f>
        <v>#N/A</v>
      </c>
      <c r="T42" s="14" t="e">
        <f>VLOOKUP(O42, '[1]لیست محصولات 1402'!B:G,6,0)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1402'!B:C,2,0)</f>
        <v>#N/A</v>
      </c>
      <c r="R43" s="9"/>
      <c r="S43" s="12" t="e">
        <f>VLOOKUP(O43, '[1]لیست محصولات 1402'!B:F,5,0)</f>
        <v>#N/A</v>
      </c>
      <c r="T43" s="14" t="e">
        <f>VLOOKUP(O43, '[1]لیست محصولات 1402'!B:G,6,0)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1402'!B:C,2,0)</f>
        <v>#N/A</v>
      </c>
      <c r="R44" s="9"/>
      <c r="S44" s="12" t="e">
        <f>VLOOKUP(O44, '[1]لیست محصولات 1402'!B:F,5,0)</f>
        <v>#N/A</v>
      </c>
      <c r="T44" s="14" t="e">
        <f>VLOOKUP(O44, '[1]لیست محصولات 1402'!B:G,6,0)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1402'!B:C,2,0)</f>
        <v>#N/A</v>
      </c>
      <c r="R45" s="9"/>
      <c r="S45" s="12" t="e">
        <f>VLOOKUP(O45, '[1]لیست محصولات 1402'!B:F,5,0)</f>
        <v>#N/A</v>
      </c>
      <c r="T45" s="14" t="e">
        <f>VLOOKUP(O45, '[1]لیست محصولات 1402'!B:G,6,0)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1402'!B:C,2,0)</f>
        <v>#N/A</v>
      </c>
      <c r="R46" s="9"/>
      <c r="S46" s="12" t="e">
        <f>VLOOKUP(O46, '[1]لیست محصولات 1402'!B:F,5,0)</f>
        <v>#N/A</v>
      </c>
      <c r="T46" s="14" t="e">
        <f>VLOOKUP(O46, '[1]لیست محصولات 1402'!B:G,6,0)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1402'!B:C,2,0)</f>
        <v>#N/A</v>
      </c>
      <c r="R47" s="9"/>
      <c r="S47" s="12" t="e">
        <f>VLOOKUP(O47, '[1]لیست محصولات 1402'!B:F,5,0)</f>
        <v>#N/A</v>
      </c>
      <c r="T47" s="14" t="e">
        <f>VLOOKUP(O47, '[1]لیست محصولات 1402'!B:G,6,0)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1402'!B:C,2,0)</f>
        <v>#N/A</v>
      </c>
      <c r="R48" s="9"/>
      <c r="S48" s="12" t="e">
        <f>VLOOKUP(O48, '[1]لیست محصولات 1402'!B:F,5,0)</f>
        <v>#N/A</v>
      </c>
      <c r="T48" s="14" t="e">
        <f>VLOOKUP(O48, '[1]لیست محصولات 1402'!B:G,6,0)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1402'!B:C,2,0)</f>
        <v>#N/A</v>
      </c>
      <c r="R49" s="9"/>
      <c r="S49" s="12" t="e">
        <f>VLOOKUP(O49, '[1]لیست محصولات 1402'!B:F,5,0)</f>
        <v>#N/A</v>
      </c>
      <c r="T49" s="14" t="e">
        <f>VLOOKUP(O49, '[1]لیست محصولات 1402'!B:G,6,0)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1402'!B:C,2,0)</f>
        <v>#N/A</v>
      </c>
      <c r="R50" s="9"/>
      <c r="S50" s="12" t="e">
        <f>VLOOKUP(O50, '[1]لیست محصولات 1402'!B:F,5,0)</f>
        <v>#N/A</v>
      </c>
      <c r="T50" s="14" t="e">
        <f>VLOOKUP(O50, '[1]لیست محصولات 1402'!B:G,6,0)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1402'!B:C,2,0)</f>
        <v>#N/A</v>
      </c>
      <c r="R51" s="9"/>
      <c r="S51" s="12" t="e">
        <f>VLOOKUP(O51, '[1]لیست محصولات 1402'!B:F,5,0)</f>
        <v>#N/A</v>
      </c>
      <c r="T51" s="14" t="e">
        <f>VLOOKUP(O51, '[1]لیست محصولات 1402'!B:G,6,0)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1402'!B:C,2,0)</f>
        <v>#N/A</v>
      </c>
      <c r="R52" s="9"/>
      <c r="S52" s="12" t="e">
        <f>VLOOKUP(O52, '[1]لیست محصولات 1402'!B:F,5,0)</f>
        <v>#N/A</v>
      </c>
      <c r="T52" s="14" t="e">
        <f>VLOOKUP(O52, '[1]لیست محصولات 1402'!B:G,6,0)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1402'!B:C,2,0)</f>
        <v>#N/A</v>
      </c>
      <c r="R53" s="9"/>
      <c r="S53" s="12" t="e">
        <f>VLOOKUP(O53, '[1]لیست محصولات 1402'!B:F,5,0)</f>
        <v>#N/A</v>
      </c>
      <c r="T53" s="14" t="e">
        <f>VLOOKUP(O53, '[1]لیست محصولات 1402'!B:G,6,0)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1402'!B:C,2,0)</f>
        <v>#N/A</v>
      </c>
      <c r="R54" s="9"/>
      <c r="S54" s="12" t="e">
        <f>VLOOKUP(O54, '[1]لیست محصولات 1402'!B:F,5,0)</f>
        <v>#N/A</v>
      </c>
      <c r="T54" s="14" t="e">
        <f>VLOOKUP(O54, '[1]لیست محصولات 1402'!B:G,6,0)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1402'!B:C,2,0)</f>
        <v>#N/A</v>
      </c>
      <c r="R55" s="9"/>
      <c r="S55" s="12" t="e">
        <f>VLOOKUP(O55, '[1]لیست محصولات 1402'!B:F,5,0)</f>
        <v>#N/A</v>
      </c>
      <c r="T55" s="14" t="e">
        <f>VLOOKUP(O55, '[1]لیست محصولات 1402'!B:G,6,0)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1402'!B:C,2,0)</f>
        <v>#N/A</v>
      </c>
      <c r="R56" s="9"/>
      <c r="S56" s="12" t="e">
        <f>VLOOKUP(O56, '[1]لیست محصولات 1402'!B:F,5,0)</f>
        <v>#N/A</v>
      </c>
      <c r="T56" s="14" t="e">
        <f>VLOOKUP(O56, '[1]لیست محصولات 1402'!B:G,6,0)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1402'!B:C,2,0)</f>
        <v>#N/A</v>
      </c>
      <c r="R57" s="9"/>
      <c r="S57" s="12" t="e">
        <f>VLOOKUP(O57, '[1]لیست محصولات 1402'!B:F,5,0)</f>
        <v>#N/A</v>
      </c>
      <c r="T57" s="14" t="e">
        <f>VLOOKUP(O57, '[1]لیست محصولات 1402'!B:G,6,0)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1402'!B:C,2,0)</f>
        <v>#N/A</v>
      </c>
      <c r="R58" s="9"/>
      <c r="S58" s="12" t="e">
        <f>VLOOKUP(O58, '[1]لیست محصولات 1402'!B:F,5,0)</f>
        <v>#N/A</v>
      </c>
      <c r="T58" s="14" t="e">
        <f>VLOOKUP(O58, '[1]لیست محصولات 1402'!B:G,6,0)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1402'!B:C,2,0)</f>
        <v>#N/A</v>
      </c>
      <c r="R59" s="9"/>
      <c r="S59" s="12" t="e">
        <f>VLOOKUP(O59, '[1]لیست محصولات 1402'!B:F,5,0)</f>
        <v>#N/A</v>
      </c>
      <c r="T59" s="14" t="e">
        <f>VLOOKUP(O59, '[1]لیست محصولات 1402'!B:G,6,0)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1402'!B:C,2,0)</f>
        <v>#N/A</v>
      </c>
      <c r="R60" s="9"/>
      <c r="S60" s="12" t="e">
        <f>VLOOKUP(O60, '[1]لیست محصولات 1402'!B:F,5,0)</f>
        <v>#N/A</v>
      </c>
      <c r="T60" s="14" t="e">
        <f>VLOOKUP(O60, '[1]لیست محصولات 1402'!B:G,6,0)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1402'!B:C,2,0)</f>
        <v>#N/A</v>
      </c>
      <c r="R61" s="9"/>
      <c r="S61" s="12" t="e">
        <f>VLOOKUP(O61, '[1]لیست محصولات 1402'!B:F,5,0)</f>
        <v>#N/A</v>
      </c>
      <c r="T61" s="14" t="e">
        <f>VLOOKUP(O61, '[1]لیست محصولات 1402'!B:G,6,0)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1402'!B:C,2,0)</f>
        <v>#N/A</v>
      </c>
      <c r="R62" s="9"/>
      <c r="S62" s="12" t="e">
        <f>VLOOKUP(O62, '[1]لیست محصولات 1402'!B:F,5,0)</f>
        <v>#N/A</v>
      </c>
      <c r="T62" s="14" t="e">
        <f>VLOOKUP(O62, '[1]لیست محصولات 1402'!B:G,6,0)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1402'!B:C,2,0)</f>
        <v>#N/A</v>
      </c>
      <c r="R63" s="9"/>
      <c r="S63" s="12" t="e">
        <f>VLOOKUP(O63, '[1]لیست محصولات 1402'!B:F,5,0)</f>
        <v>#N/A</v>
      </c>
      <c r="T63" s="14" t="e">
        <f>VLOOKUP(O63, '[1]لیست محصولات 1402'!B:G,6,0)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1402'!B:C,2,0)</f>
        <v>#N/A</v>
      </c>
      <c r="R64" s="9"/>
      <c r="S64" s="12" t="e">
        <f>VLOOKUP(O64, '[1]لیست محصولات 1402'!B:F,5,0)</f>
        <v>#N/A</v>
      </c>
      <c r="T64" s="14" t="e">
        <f>VLOOKUP(O64, '[1]لیست محصولات 1402'!B:G,6,0)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1402'!B:C,2,0)</f>
        <v>#N/A</v>
      </c>
      <c r="R65" s="9"/>
      <c r="S65" s="12" t="e">
        <f>VLOOKUP(O65, '[1]لیست محصولات 1402'!B:F,5,0)</f>
        <v>#N/A</v>
      </c>
      <c r="T65" s="14" t="e">
        <f>VLOOKUP(O65, '[1]لیست محصولات 1402'!B:G,6,0)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1402'!B:C,2,0)</f>
        <v>#N/A</v>
      </c>
      <c r="R66" s="9"/>
      <c r="S66" s="12" t="e">
        <f>VLOOKUP(O66, '[1]لیست محصولات 1402'!B:F,5,0)</f>
        <v>#N/A</v>
      </c>
      <c r="T66" s="14" t="e">
        <f>VLOOKUP(O66, '[1]لیست محصولات 1402'!B:G,6,0)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1402'!B:C,2,0)</f>
        <v>#N/A</v>
      </c>
      <c r="R67" s="9"/>
      <c r="S67" s="12" t="e">
        <f>VLOOKUP(O67, '[1]لیست محصولات 1402'!B:F,5,0)</f>
        <v>#N/A</v>
      </c>
      <c r="T67" s="14" t="e">
        <f>VLOOKUP(O67, '[1]لیست محصولات 1402'!B:G,6,0)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1402'!B:C,2,0)</f>
        <v>#N/A</v>
      </c>
      <c r="R68" s="9"/>
      <c r="S68" s="12" t="e">
        <f>VLOOKUP(O68, '[1]لیست محصولات 1402'!B:F,5,0)</f>
        <v>#N/A</v>
      </c>
      <c r="T68" s="14" t="e">
        <f>VLOOKUP(O68, '[1]لیست محصولات 1402'!B:G,6,0)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1402'!B:C,2,0)</f>
        <v>#N/A</v>
      </c>
      <c r="R69" s="9"/>
      <c r="S69" s="12" t="e">
        <f>VLOOKUP(O69, '[1]لیست محصولات 1402'!B:F,5,0)</f>
        <v>#N/A</v>
      </c>
      <c r="T69" s="14" t="e">
        <f>VLOOKUP(O69, '[1]لیست محصولات 1402'!B:G,6,0)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1402'!B:C,2,0)</f>
        <v>#N/A</v>
      </c>
      <c r="R70" s="9"/>
      <c r="S70" s="12" t="e">
        <f>VLOOKUP(O70, '[1]لیست محصولات 1402'!B:F,5,0)</f>
        <v>#N/A</v>
      </c>
      <c r="T70" s="14" t="e">
        <f>VLOOKUP(O70, '[1]لیست محصولات 1402'!B:G,6,0)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1402'!B:C,2,0)</f>
        <v>#N/A</v>
      </c>
      <c r="R71" s="9"/>
      <c r="S71" s="12" t="e">
        <f>VLOOKUP(O71, '[1]لیست محصولات 1402'!B:F,5,0)</f>
        <v>#N/A</v>
      </c>
      <c r="T71" s="14" t="e">
        <f>VLOOKUP(O71, '[1]لیست محصولات 1402'!B:G,6,0)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1402'!B:C,2,0)</f>
        <v>#N/A</v>
      </c>
      <c r="R72" s="9"/>
      <c r="S72" s="12" t="e">
        <f>VLOOKUP(O72, '[1]لیست محصولات 1402'!B:F,5,0)</f>
        <v>#N/A</v>
      </c>
      <c r="T72" s="14" t="e">
        <f>VLOOKUP(O72, '[1]لیست محصولات 1402'!B:G,6,0)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1402'!B:C,2,0)</f>
        <v>#N/A</v>
      </c>
      <c r="R73" s="9"/>
      <c r="S73" s="12" t="e">
        <f>VLOOKUP(O73, '[1]لیست محصولات 1402'!B:F,5,0)</f>
        <v>#N/A</v>
      </c>
      <c r="T73" s="14" t="e">
        <f>VLOOKUP(O73, '[1]لیست محصولات 1402'!B:G,6,0)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1402'!B:C,2,0)</f>
        <v>#N/A</v>
      </c>
      <c r="R74" s="9"/>
      <c r="S74" s="12" t="e">
        <f>VLOOKUP(O74, '[1]لیست محصولات 1402'!B:F,5,0)</f>
        <v>#N/A</v>
      </c>
      <c r="T74" s="14" t="e">
        <f>VLOOKUP(O74, '[1]لیست محصولات 1402'!B:G,6,0)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1402'!B:C,2,0)</f>
        <v>#N/A</v>
      </c>
      <c r="R75" s="9"/>
      <c r="S75" s="12" t="e">
        <f>VLOOKUP(O75, '[1]لیست محصولات 1402'!B:F,5,0)</f>
        <v>#N/A</v>
      </c>
      <c r="T75" s="14" t="e">
        <f>VLOOKUP(O75, '[1]لیست محصولات 1402'!B:G,6,0)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1402'!B:C,2,0)</f>
        <v>#N/A</v>
      </c>
      <c r="R76" s="9"/>
      <c r="S76" s="12" t="e">
        <f>VLOOKUP(O76, '[1]لیست محصولات 1402'!B:F,5,0)</f>
        <v>#N/A</v>
      </c>
      <c r="T76" s="14" t="e">
        <f>VLOOKUP(O76, '[1]لیست محصولات 1402'!B:G,6,0)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1402'!B:C,2,0)</f>
        <v>#N/A</v>
      </c>
      <c r="R77" s="9"/>
      <c r="S77" s="12" t="e">
        <f>VLOOKUP(O77, '[1]لیست محصولات 1402'!B:F,5,0)</f>
        <v>#N/A</v>
      </c>
      <c r="T77" s="14" t="e">
        <f>VLOOKUP(O77, '[1]لیست محصولات 1402'!B:G,6,0)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1402'!B:C,2,0)</f>
        <v>#N/A</v>
      </c>
      <c r="R78" s="9"/>
      <c r="S78" s="12" t="e">
        <f>VLOOKUP(O78, '[1]لیست محصولات 1402'!B:F,5,0)</f>
        <v>#N/A</v>
      </c>
      <c r="T78" s="14" t="e">
        <f>VLOOKUP(O78, '[1]لیست محصولات 1402'!B:G,6,0)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1402'!B:C,2,0)</f>
        <v>#N/A</v>
      </c>
      <c r="R79" s="9"/>
      <c r="S79" s="12" t="e">
        <f>VLOOKUP(O79, '[1]لیست محصولات 1402'!B:F,5,0)</f>
        <v>#N/A</v>
      </c>
      <c r="T79" s="14" t="e">
        <f>VLOOKUP(O79, '[1]لیست محصولات 1402'!B:G,6,0)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1402'!B:C,2,0)</f>
        <v>#N/A</v>
      </c>
      <c r="R80" s="9"/>
      <c r="S80" s="12" t="e">
        <f>VLOOKUP(O80, '[1]لیست محصولات 1402'!B:F,5,0)</f>
        <v>#N/A</v>
      </c>
      <c r="T80" s="14" t="e">
        <f>VLOOKUP(O80, '[1]لیست محصولات 1402'!B:G,6,0)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1402'!B:C,2,0)</f>
        <v>#N/A</v>
      </c>
      <c r="R81" s="9"/>
      <c r="S81" s="12" t="e">
        <f>VLOOKUP(O81, '[1]لیست محصولات 1402'!B:F,5,0)</f>
        <v>#N/A</v>
      </c>
      <c r="T81" s="14" t="e">
        <f>VLOOKUP(O81, '[1]لیست محصولات 1402'!B:G,6,0)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1402'!B:C,2,0)</f>
        <v>#N/A</v>
      </c>
      <c r="R82" s="9"/>
      <c r="S82" s="12" t="e">
        <f>VLOOKUP(O82, '[1]لیست محصولات 1402'!B:F,5,0)</f>
        <v>#N/A</v>
      </c>
      <c r="T82" s="14" t="e">
        <f>VLOOKUP(O82, '[1]لیست محصولات 1402'!B:G,6,0)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1402'!B:C,2,0)</f>
        <v>#N/A</v>
      </c>
      <c r="R83" s="9"/>
      <c r="S83" s="12" t="e">
        <f>VLOOKUP(O83, '[1]لیست محصولات 1402'!B:F,5,0)</f>
        <v>#N/A</v>
      </c>
      <c r="T83" s="14" t="e">
        <f>VLOOKUP(O83, '[1]لیست محصولات 1402'!B:G,6,0)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1402'!B:C,2,0)</f>
        <v>#N/A</v>
      </c>
      <c r="R84" s="9"/>
      <c r="S84" s="12" t="e">
        <f>VLOOKUP(O84, '[1]لیست محصولات 1402'!B:F,5,0)</f>
        <v>#N/A</v>
      </c>
      <c r="T84" s="14" t="e">
        <f>VLOOKUP(O84, '[1]لیست محصولات 1402'!B:G,6,0)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1402'!B:C,2,0)</f>
        <v>#N/A</v>
      </c>
      <c r="R85" s="9"/>
      <c r="S85" s="12" t="e">
        <f>VLOOKUP(O85, '[1]لیست محصولات 1402'!B:F,5,0)</f>
        <v>#N/A</v>
      </c>
      <c r="T85" s="14" t="e">
        <f>VLOOKUP(O85, '[1]لیست محصولات 1402'!B:G,6,0)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1402'!B:C,2,0)</f>
        <v>#N/A</v>
      </c>
      <c r="R86" s="9"/>
      <c r="S86" s="12" t="e">
        <f>VLOOKUP(O86, '[1]لیست محصولات 1402'!B:F,5,0)</f>
        <v>#N/A</v>
      </c>
      <c r="T86" s="14" t="e">
        <f>VLOOKUP(O86, '[1]لیست محصولات 1402'!B:G,6,0)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1402'!B:C,2,0)</f>
        <v>#N/A</v>
      </c>
      <c r="R87" s="9"/>
      <c r="S87" s="12" t="e">
        <f>VLOOKUP(O87, '[1]لیست محصولات 1402'!B:F,5,0)</f>
        <v>#N/A</v>
      </c>
      <c r="T87" s="14" t="e">
        <f>VLOOKUP(O87, '[1]لیست محصولات 1402'!B:G,6,0)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1402'!B:C,2,0)</f>
        <v>#N/A</v>
      </c>
      <c r="R88" s="9"/>
      <c r="S88" s="12" t="e">
        <f>VLOOKUP(O88, '[1]لیست محصولات 1402'!B:F,5,0)</f>
        <v>#N/A</v>
      </c>
      <c r="T88" s="14" t="e">
        <f>VLOOKUP(O88, '[1]لیست محصولات 1402'!B:G,6,0)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1402'!B:C,2,0)</f>
        <v>#N/A</v>
      </c>
      <c r="R89" s="9"/>
      <c r="S89" s="12" t="e">
        <f>VLOOKUP(O89, '[1]لیست محصولات 1402'!B:F,5,0)</f>
        <v>#N/A</v>
      </c>
      <c r="T89" s="14" t="e">
        <f>VLOOKUP(O89, '[1]لیست محصولات 1402'!B:G,6,0)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1402'!B:C,2,0)</f>
        <v>#N/A</v>
      </c>
      <c r="R90" s="9"/>
      <c r="S90" s="12" t="e">
        <f>VLOOKUP(O90, '[1]لیست محصولات 1402'!B:F,5,0)</f>
        <v>#N/A</v>
      </c>
      <c r="T90" s="14" t="e">
        <f>VLOOKUP(O90, '[1]لیست محصولات 1402'!B:G,6,0)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1402'!B:C,2,0)</f>
        <v>#N/A</v>
      </c>
      <c r="R91" s="9"/>
      <c r="S91" s="12" t="e">
        <f>VLOOKUP(O91, '[1]لیست محصولات 1402'!B:F,5,0)</f>
        <v>#N/A</v>
      </c>
      <c r="T91" s="14" t="e">
        <f>VLOOKUP(O91, '[1]لیست محصولات 1402'!B:G,6,0)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1402'!B:C,2,0)</f>
        <v>#N/A</v>
      </c>
      <c r="R92" s="9"/>
      <c r="S92" s="12" t="e">
        <f>VLOOKUP(O92, '[1]لیست محصولات 1402'!B:F,5,0)</f>
        <v>#N/A</v>
      </c>
      <c r="T92" s="14" t="e">
        <f>VLOOKUP(O92, '[1]لیست محصولات 1402'!B:G,6,0)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1402'!B:C,2,0)</f>
        <v>#N/A</v>
      </c>
      <c r="R93" s="9"/>
      <c r="S93" s="12" t="e">
        <f>VLOOKUP(O93, '[1]لیست محصولات 1402'!B:F,5,0)</f>
        <v>#N/A</v>
      </c>
      <c r="T93" s="14" t="e">
        <f>VLOOKUP(O93, '[1]لیست محصولات 1402'!B:G,6,0)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1402'!B:C,2,0)</f>
        <v>#N/A</v>
      </c>
      <c r="R94" s="9"/>
      <c r="S94" s="12" t="e">
        <f>VLOOKUP(O94, '[1]لیست محصولات 1402'!B:F,5,0)</f>
        <v>#N/A</v>
      </c>
      <c r="T94" s="14" t="e">
        <f>VLOOKUP(O94, '[1]لیست محصولات 1402'!B:G,6,0)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1402'!B:C,2,0)</f>
        <v>#N/A</v>
      </c>
      <c r="R95" s="9"/>
      <c r="S95" s="12" t="e">
        <f>VLOOKUP(O95, '[1]لیست محصولات 1402'!B:F,5,0)</f>
        <v>#N/A</v>
      </c>
      <c r="T95" s="14" t="e">
        <f>VLOOKUP(O95, '[1]لیست محصولات 1402'!B:G,6,0)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1402'!B:C,2,0)</f>
        <v>#N/A</v>
      </c>
      <c r="R96" s="9"/>
      <c r="S96" s="12" t="e">
        <f>VLOOKUP(O96, '[1]لیست محصولات 1402'!B:F,5,0)</f>
        <v>#N/A</v>
      </c>
      <c r="T96" s="14" t="e">
        <f>VLOOKUP(O96, '[1]لیست محصولات 1402'!B:G,6,0)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1402'!B:C,2,0)</f>
        <v>#N/A</v>
      </c>
      <c r="R97" s="9"/>
      <c r="S97" s="12" t="e">
        <f>VLOOKUP(O97, '[1]لیست محصولات 1402'!B:F,5,0)</f>
        <v>#N/A</v>
      </c>
      <c r="T97" s="14" t="e">
        <f>VLOOKUP(O97, '[1]لیست محصولات 1402'!B:G,6,0)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1402'!B:C,2,0)</f>
        <v>#N/A</v>
      </c>
      <c r="R98" s="9"/>
      <c r="S98" s="12" t="e">
        <f>VLOOKUP(O98, '[1]لیست محصولات 1402'!B:F,5,0)</f>
        <v>#N/A</v>
      </c>
      <c r="T98" s="14" t="e">
        <f>VLOOKUP(O98, '[1]لیست محصولات 1402'!B:G,6,0)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1402'!B:C,2,0)</f>
        <v>#N/A</v>
      </c>
      <c r="R99" s="9"/>
      <c r="S99" s="12" t="e">
        <f>VLOOKUP(O99, '[1]لیست محصولات 1402'!B:F,5,0)</f>
        <v>#N/A</v>
      </c>
      <c r="T99" s="14" t="e">
        <f>VLOOKUP(O99, '[1]لیست محصولات 1402'!B:G,6,0)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1402'!B:C,2,0)</f>
        <v>#N/A</v>
      </c>
      <c r="R100" s="9"/>
      <c r="S100" s="12" t="e">
        <f>VLOOKUP(O100, '[1]لیست محصولات 1402'!B:F,5,0)</f>
        <v>#N/A</v>
      </c>
      <c r="T100" s="14" t="e">
        <f>VLOOKUP(O100, '[1]لیست محصولات 1402'!B:G,6,0)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1402'!B:C,2,0)</f>
        <v>#N/A</v>
      </c>
      <c r="R101" s="9"/>
      <c r="S101" s="12" t="e">
        <f>VLOOKUP(O101, '[1]لیست محصولات 1402'!B:F,5,0)</f>
        <v>#N/A</v>
      </c>
      <c r="T101" s="14" t="e">
        <f>VLOOKUP(O101, '[1]لیست محصولات 1402'!B:G,6,0)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1402'!B:C,2,0)</f>
        <v>#N/A</v>
      </c>
      <c r="R102" s="9"/>
      <c r="S102" s="12" t="e">
        <f>VLOOKUP(O102, '[1]لیست محصولات 1402'!B:F,5,0)</f>
        <v>#N/A</v>
      </c>
      <c r="T102" s="14" t="e">
        <f>VLOOKUP(O102, '[1]لیست محصولات 1402'!B:G,6,0)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1402'!B:C,2,0)</f>
        <v>#N/A</v>
      </c>
      <c r="R103" s="9"/>
      <c r="S103" s="12" t="e">
        <f>VLOOKUP(O103, '[1]لیست محصولات 1402'!B:F,5,0)</f>
        <v>#N/A</v>
      </c>
      <c r="T103" s="14" t="e">
        <f>VLOOKUP(O103, '[1]لیست محصولات 1402'!B:G,6,0)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1402'!B:C,2,0)</f>
        <v>#N/A</v>
      </c>
      <c r="R104" s="9"/>
      <c r="S104" s="12" t="e">
        <f>VLOOKUP(O104, '[1]لیست محصولات 1402'!B:F,5,0)</f>
        <v>#N/A</v>
      </c>
      <c r="T104" s="14" t="e">
        <f>VLOOKUP(O104, '[1]لیست محصولات 1402'!B:G,6,0)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1402'!B:C,2,0)</f>
        <v>#N/A</v>
      </c>
      <c r="R105" s="9"/>
      <c r="S105" s="12" t="e">
        <f>VLOOKUP(O105, '[1]لیست محصولات 1402'!B:F,5,0)</f>
        <v>#N/A</v>
      </c>
      <c r="T105" s="14" t="e">
        <f>VLOOKUP(O105, '[1]لیست محصولات 1402'!B:G,6,0)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1402'!B:C,2,0)</f>
        <v>#N/A</v>
      </c>
      <c r="R106" s="9"/>
      <c r="S106" s="12" t="e">
        <f>VLOOKUP(O106, '[1]لیست محصولات 1402'!B:F,5,0)</f>
        <v>#N/A</v>
      </c>
      <c r="T106" s="14" t="e">
        <f>VLOOKUP(O106, '[1]لیست محصولات 1402'!B:G,6,0)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1402'!B:C,2,0)</f>
        <v>#N/A</v>
      </c>
      <c r="R107" s="9"/>
      <c r="S107" s="12" t="e">
        <f>VLOOKUP(O107, '[1]لیست محصولات 1402'!B:F,5,0)</f>
        <v>#N/A</v>
      </c>
      <c r="T107" s="14" t="e">
        <f>VLOOKUP(O107, '[1]لیست محصولات 1402'!B:G,6,0)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1402'!B:C,2,0)</f>
        <v>#N/A</v>
      </c>
      <c r="R108" s="9"/>
      <c r="S108" s="12" t="e">
        <f>VLOOKUP(O108, '[1]لیست محصولات 1402'!B:F,5,0)</f>
        <v>#N/A</v>
      </c>
      <c r="T108" s="14" t="e">
        <f>VLOOKUP(O108, '[1]لیست محصولات 1402'!B:G,6,0)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1402'!B:C,2,0)</f>
        <v>#N/A</v>
      </c>
      <c r="R109" s="9"/>
      <c r="S109" s="12" t="e">
        <f>VLOOKUP(O109, '[1]لیست محصولات 1402'!B:F,5,0)</f>
        <v>#N/A</v>
      </c>
      <c r="T109" s="14" t="e">
        <f>VLOOKUP(O109, '[1]لیست محصولات 1402'!B:G,6,0)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1402'!B:C,2,0)</f>
        <v>#N/A</v>
      </c>
      <c r="R110" s="9"/>
      <c r="S110" s="12" t="e">
        <f>VLOOKUP(O110, '[1]لیست محصولات 1402'!B:F,5,0)</f>
        <v>#N/A</v>
      </c>
      <c r="T110" s="14" t="e">
        <f>VLOOKUP(O110, '[1]لیست محصولات 1402'!B:G,6,0)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1402'!B:C,2,0)</f>
        <v>#N/A</v>
      </c>
      <c r="R111" s="9"/>
      <c r="S111" s="12" t="e">
        <f>VLOOKUP(O111, '[1]لیست محصولات 1402'!B:F,5,0)</f>
        <v>#N/A</v>
      </c>
      <c r="T111" s="14" t="e">
        <f>VLOOKUP(O111, '[1]لیست محصولات 1402'!B:G,6,0)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1402'!B:C,2,0)</f>
        <v>#N/A</v>
      </c>
      <c r="R112" s="9"/>
      <c r="S112" s="12" t="e">
        <f>VLOOKUP(O112, '[1]لیست محصولات 1402'!B:F,5,0)</f>
        <v>#N/A</v>
      </c>
      <c r="T112" s="14" t="e">
        <f>VLOOKUP(O112, '[1]لیست محصولات 1402'!B:G,6,0)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1402'!B:C,2,0)</f>
        <v>#N/A</v>
      </c>
      <c r="R113" s="9"/>
      <c r="S113" s="12" t="e">
        <f>VLOOKUP(O113, '[1]لیست محصولات 1402'!B:F,5,0)</f>
        <v>#N/A</v>
      </c>
      <c r="T113" s="14" t="e">
        <f>VLOOKUP(O113, '[1]لیست محصولات 1402'!B:G,6,0)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1402'!B:C,2,0)</f>
        <v>#N/A</v>
      </c>
      <c r="R114" s="9"/>
      <c r="S114" s="12" t="e">
        <f>VLOOKUP(O114, '[1]لیست محصولات 1402'!B:F,5,0)</f>
        <v>#N/A</v>
      </c>
      <c r="T114" s="14" t="e">
        <f>VLOOKUP(O114, '[1]لیست محصولات 1402'!B:G,6,0)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1402'!B:C,2,0)</f>
        <v>#N/A</v>
      </c>
      <c r="R115" s="9"/>
      <c r="S115" s="12" t="e">
        <f>VLOOKUP(O115, '[1]لیست محصولات 1402'!B:F,5,0)</f>
        <v>#N/A</v>
      </c>
      <c r="T115" s="14" t="e">
        <f>VLOOKUP(O115, '[1]لیست محصولات 1402'!B:G,6,0)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1402'!B:C,2,0)</f>
        <v>#N/A</v>
      </c>
      <c r="R116" s="9"/>
      <c r="S116" s="12" t="e">
        <f>VLOOKUP(O116, '[1]لیست محصولات 1402'!B:F,5,0)</f>
        <v>#N/A</v>
      </c>
      <c r="T116" s="14" t="e">
        <f>VLOOKUP(O116, '[1]لیست محصولات 1402'!B:G,6,0)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1402'!B:C,2,0)</f>
        <v>#N/A</v>
      </c>
      <c r="R117" s="9"/>
      <c r="S117" s="12" t="e">
        <f>VLOOKUP(O117, '[1]لیست محصولات 1402'!B:F,5,0)</f>
        <v>#N/A</v>
      </c>
      <c r="T117" s="14" t="e">
        <f>VLOOKUP(O117, '[1]لیست محصولات 1402'!B:G,6,0)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1402'!B:C,2,0)</f>
        <v>#N/A</v>
      </c>
      <c r="R118" s="9"/>
      <c r="S118" s="12" t="e">
        <f>VLOOKUP(O118, '[1]لیست محصولات 1402'!B:F,5,0)</f>
        <v>#N/A</v>
      </c>
      <c r="T118" s="14" t="e">
        <f>VLOOKUP(O118, '[1]لیست محصولات 1402'!B:G,6,0)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1402'!B:C,2,0)</f>
        <v>#N/A</v>
      </c>
      <c r="R119" s="9"/>
      <c r="S119" s="12" t="e">
        <f>VLOOKUP(O119, '[1]لیست محصولات 1402'!B:F,5,0)</f>
        <v>#N/A</v>
      </c>
      <c r="T119" s="14" t="e">
        <f>VLOOKUP(O119, '[1]لیست محصولات 1402'!B:G,6,0)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1402'!B:C,2,0)</f>
        <v>#N/A</v>
      </c>
      <c r="R120" s="9"/>
      <c r="S120" s="12" t="e">
        <f>VLOOKUP(O120, '[1]لیست محصولات 1402'!B:F,5,0)</f>
        <v>#N/A</v>
      </c>
      <c r="T120" s="14" t="e">
        <f>VLOOKUP(O120, '[1]لیست محصولات 1402'!B:G,6,0)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1402'!B:C,2,0)</f>
        <v>#N/A</v>
      </c>
      <c r="R121" s="9"/>
      <c r="S121" s="12" t="e">
        <f>VLOOKUP(O121, '[1]لیست محصولات 1402'!B:F,5,0)</f>
        <v>#N/A</v>
      </c>
      <c r="T121" s="14" t="e">
        <f>VLOOKUP(O121, '[1]لیست محصولات 1402'!B:G,6,0)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1402'!B:C,2,0)</f>
        <v>#N/A</v>
      </c>
      <c r="R122" s="9"/>
      <c r="S122" s="12" t="e">
        <f>VLOOKUP(O122, '[1]لیست محصولات 1402'!B:F,5,0)</f>
        <v>#N/A</v>
      </c>
      <c r="T122" s="14" t="e">
        <f>VLOOKUP(O122, '[1]لیست محصولات 1402'!B:G,6,0)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1402'!B:C,2,0)</f>
        <v>#N/A</v>
      </c>
      <c r="R123" s="9"/>
      <c r="S123" s="12" t="e">
        <f>VLOOKUP(O123, '[1]لیست محصولات 1402'!B:F,5,0)</f>
        <v>#N/A</v>
      </c>
      <c r="T123" s="14" t="e">
        <f>VLOOKUP(O123, '[1]لیست محصولات 1402'!B:G,6,0)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1402'!B:C,2,0)</f>
        <v>#N/A</v>
      </c>
      <c r="R124" s="9"/>
      <c r="S124" s="12" t="e">
        <f>VLOOKUP(O124, '[1]لیست محصولات 1402'!B:F,5,0)</f>
        <v>#N/A</v>
      </c>
      <c r="T124" s="14" t="e">
        <f>VLOOKUP(O124, '[1]لیست محصولات 1402'!B:G,6,0)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1402'!B:C,2,0)</f>
        <v>#N/A</v>
      </c>
      <c r="R125" s="9"/>
      <c r="S125" s="12" t="e">
        <f>VLOOKUP(O125, '[1]لیست محصولات 1402'!B:F,5,0)</f>
        <v>#N/A</v>
      </c>
      <c r="T125" s="14" t="e">
        <f>VLOOKUP(O125, '[1]لیست محصولات 1402'!B:G,6,0)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1402'!B:C,2,0)</f>
        <v>#N/A</v>
      </c>
      <c r="R126" s="9"/>
      <c r="S126" s="12" t="e">
        <f>VLOOKUP(O126, '[1]لیست محصولات 1402'!B:F,5,0)</f>
        <v>#N/A</v>
      </c>
      <c r="T126" s="14" t="e">
        <f>VLOOKUP(O126, '[1]لیست محصولات 1402'!B:G,6,0)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1402'!B:C,2,0)</f>
        <v>#N/A</v>
      </c>
      <c r="R127" s="9"/>
      <c r="S127" s="12" t="e">
        <f>VLOOKUP(O127, '[1]لیست محصولات 1402'!B:F,5,0)</f>
        <v>#N/A</v>
      </c>
      <c r="T127" s="14" t="e">
        <f>VLOOKUP(O127, '[1]لیست محصولات 1402'!B:G,6,0)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1402'!B:C,2,0)</f>
        <v>#N/A</v>
      </c>
      <c r="R128" s="9"/>
      <c r="S128" s="12" t="e">
        <f>VLOOKUP(O128, '[1]لیست محصولات 1402'!B:F,5,0)</f>
        <v>#N/A</v>
      </c>
      <c r="T128" s="14" t="e">
        <f>VLOOKUP(O128, '[1]لیست محصولات 1402'!B:G,6,0)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1402'!B:C,2,0)</f>
        <v>#N/A</v>
      </c>
      <c r="R129" s="9"/>
      <c r="S129" s="12" t="e">
        <f>VLOOKUP(O129, '[1]لیست محصولات 1402'!B:F,5,0)</f>
        <v>#N/A</v>
      </c>
      <c r="T129" s="14" t="e">
        <f>VLOOKUP(O129, '[1]لیست محصولات 1402'!B:G,6,0)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1402'!B:C,2,0)</f>
        <v>#N/A</v>
      </c>
      <c r="R130" s="9"/>
      <c r="S130" s="12" t="e">
        <f>VLOOKUP(O130, '[1]لیست محصولات 1402'!B:F,5,0)</f>
        <v>#N/A</v>
      </c>
      <c r="T130" s="14" t="e">
        <f>VLOOKUP(O130, '[1]لیست محصولات 1402'!B:G,6,0)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1402'!B:C,2,0)</f>
        <v>#N/A</v>
      </c>
      <c r="R131" s="9"/>
      <c r="S131" s="12" t="e">
        <f>VLOOKUP(O131, '[1]لیست محصولات 1402'!B:F,5,0)</f>
        <v>#N/A</v>
      </c>
      <c r="T131" s="14" t="e">
        <f>VLOOKUP(O131, '[1]لیست محصولات 1402'!B:G,6,0)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1402'!B:C,2,0)</f>
        <v>#N/A</v>
      </c>
      <c r="R132" s="9"/>
      <c r="S132" s="12" t="e">
        <f>VLOOKUP(O132, '[1]لیست محصولات 1402'!B:F,5,0)</f>
        <v>#N/A</v>
      </c>
      <c r="T132" s="14" t="e">
        <f>VLOOKUP(O132, '[1]لیست محصولات 1402'!B:G,6,0)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1402'!B:C,2,0)</f>
        <v>#N/A</v>
      </c>
      <c r="R133" s="9"/>
      <c r="S133" s="12" t="e">
        <f>VLOOKUP(O133, '[1]لیست محصولات 1402'!B:F,5,0)</f>
        <v>#N/A</v>
      </c>
      <c r="T133" s="14" t="e">
        <f>VLOOKUP(O133, '[1]لیست محصولات 1402'!B:G,6,0)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1402'!B:C,2,0)</f>
        <v>#N/A</v>
      </c>
      <c r="R134" s="9"/>
      <c r="S134" s="12" t="e">
        <f>VLOOKUP(O134, '[1]لیست محصولات 1402'!B:F,5,0)</f>
        <v>#N/A</v>
      </c>
      <c r="T134" s="14" t="e">
        <f>VLOOKUP(O134, '[1]لیست محصولات 1402'!B:G,6,0)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1402'!B:C,2,0)</f>
        <v>#N/A</v>
      </c>
      <c r="R135" s="9"/>
      <c r="S135" s="12" t="e">
        <f>VLOOKUP(O135, '[1]لیست محصولات 1402'!B:F,5,0)</f>
        <v>#N/A</v>
      </c>
      <c r="T135" s="14" t="e">
        <f>VLOOKUP(O135, '[1]لیست محصولات 1402'!B:G,6,0)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1402'!B:C,2,0)</f>
        <v>#N/A</v>
      </c>
      <c r="R136" s="9"/>
      <c r="S136" s="12" t="e">
        <f>VLOOKUP(O136, '[1]لیست محصولات 1402'!B:F,5,0)</f>
        <v>#N/A</v>
      </c>
      <c r="T136" s="14" t="e">
        <f>VLOOKUP(O136, '[1]لیست محصولات 1402'!B:G,6,0)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1402'!B:C,2,0)</f>
        <v>#N/A</v>
      </c>
      <c r="R137" s="9"/>
      <c r="S137" s="12" t="e">
        <f>VLOOKUP(O137, '[1]لیست محصولات 1402'!B:F,5,0)</f>
        <v>#N/A</v>
      </c>
      <c r="T137" s="14" t="e">
        <f>VLOOKUP(O137, '[1]لیست محصولات 1402'!B:G,6,0)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1402'!B:C,2,0)</f>
        <v>#N/A</v>
      </c>
      <c r="R138" s="9"/>
      <c r="S138" s="12" t="e">
        <f>VLOOKUP(O138, '[1]لیست محصولات 1402'!B:F,5,0)</f>
        <v>#N/A</v>
      </c>
      <c r="T138" s="14" t="e">
        <f>VLOOKUP(O138, '[1]لیست محصولات 1402'!B:G,6,0)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1402'!B:C,2,0)</f>
        <v>#N/A</v>
      </c>
      <c r="R139" s="9"/>
      <c r="S139" s="12" t="e">
        <f>VLOOKUP(O139, '[1]لیست محصولات 1402'!B:F,5,0)</f>
        <v>#N/A</v>
      </c>
      <c r="T139" s="14" t="e">
        <f>VLOOKUP(O139, '[1]لیست محصولات 1402'!B:G,6,0)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1402'!B:C,2,0)</f>
        <v>#N/A</v>
      </c>
      <c r="R140" s="9"/>
      <c r="S140" s="12" t="e">
        <f>VLOOKUP(O140, '[1]لیست محصولات 1402'!B:F,5,0)</f>
        <v>#N/A</v>
      </c>
      <c r="T140" s="14" t="e">
        <f>VLOOKUP(O140, '[1]لیست محصولات 1402'!B:G,6,0)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1402'!B:C,2,0)</f>
        <v>#N/A</v>
      </c>
      <c r="R141" s="9"/>
      <c r="S141" s="12" t="e">
        <f>VLOOKUP(O141, '[1]لیست محصولات 1402'!B:F,5,0)</f>
        <v>#N/A</v>
      </c>
      <c r="T141" s="14" t="e">
        <f>VLOOKUP(O141, '[1]لیست محصولات 1402'!B:G,6,0)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1402'!B:C,2,0)</f>
        <v>#N/A</v>
      </c>
      <c r="R142" s="9"/>
      <c r="S142" s="12" t="e">
        <f>VLOOKUP(O142, '[1]لیست محصولات 1402'!B:F,5,0)</f>
        <v>#N/A</v>
      </c>
      <c r="T142" s="14" t="e">
        <f>VLOOKUP(O142, '[1]لیست محصولات 1402'!B:G,6,0)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1402'!B:C,2,0)</f>
        <v>#N/A</v>
      </c>
      <c r="R143" s="9"/>
      <c r="S143" s="12" t="e">
        <f>VLOOKUP(O143, '[1]لیست محصولات 1402'!B:F,5,0)</f>
        <v>#N/A</v>
      </c>
      <c r="T143" s="14" t="e">
        <f>VLOOKUP(O143, '[1]لیست محصولات 1402'!B:G,6,0)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1402'!B:C,2,0)</f>
        <v>#N/A</v>
      </c>
      <c r="R144" s="9"/>
      <c r="S144" s="12" t="e">
        <f>VLOOKUP(O144, '[1]لیست محصولات 1402'!B:F,5,0)</f>
        <v>#N/A</v>
      </c>
      <c r="T144" s="14" t="e">
        <f>VLOOKUP(O144, '[1]لیست محصولات 1402'!B:G,6,0)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1402'!B:C,2,0)</f>
        <v>#N/A</v>
      </c>
      <c r="R145" s="9"/>
      <c r="S145" s="12" t="e">
        <f>VLOOKUP(O145, '[1]لیست محصولات 1402'!B:F,5,0)</f>
        <v>#N/A</v>
      </c>
      <c r="T145" s="14" t="e">
        <f>VLOOKUP(O145, '[1]لیست محصولات 1402'!B:G,6,0)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1402'!B:C,2,0)</f>
        <v>#N/A</v>
      </c>
      <c r="R146" s="9"/>
      <c r="S146" s="12" t="e">
        <f>VLOOKUP(O146, '[1]لیست محصولات 1402'!B:F,5,0)</f>
        <v>#N/A</v>
      </c>
      <c r="T146" s="14" t="e">
        <f>VLOOKUP(O146, '[1]لیست محصولات 1402'!B:G,6,0)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1402'!B:C,2,0)</f>
        <v>#N/A</v>
      </c>
      <c r="R147" s="9"/>
      <c r="S147" s="12" t="e">
        <f>VLOOKUP(O147, '[1]لیست محصولات 1402'!B:F,5,0)</f>
        <v>#N/A</v>
      </c>
      <c r="T147" s="14" t="e">
        <f>VLOOKUP(O147, '[1]لیست محصولات 1402'!B:G,6,0)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1402'!B:C,2,0)</f>
        <v>#N/A</v>
      </c>
      <c r="R148" s="9"/>
      <c r="S148" s="12" t="e">
        <f>VLOOKUP(O148, '[1]لیست محصولات 1402'!B:F,5,0)</f>
        <v>#N/A</v>
      </c>
      <c r="T148" s="14" t="e">
        <f>VLOOKUP(O148, '[1]لیست محصولات 1402'!B:G,6,0)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1402'!B:C,2,0)</f>
        <v>#N/A</v>
      </c>
      <c r="R149" s="9"/>
      <c r="S149" s="12" t="e">
        <f>VLOOKUP(O149, '[1]لیست محصولات 1402'!B:F,5,0)</f>
        <v>#N/A</v>
      </c>
      <c r="T149" s="14" t="e">
        <f>VLOOKUP(O149, '[1]لیست محصولات 1402'!B:G,6,0)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1402'!B:C,2,0)</f>
        <v>#N/A</v>
      </c>
      <c r="R150" s="9"/>
      <c r="S150" s="12" t="e">
        <f>VLOOKUP(O150, '[1]لیست محصولات 1402'!B:F,5,0)</f>
        <v>#N/A</v>
      </c>
      <c r="T150" s="14" t="e">
        <f>VLOOKUP(O150, '[1]لیست محصولات 1402'!B:G,6,0)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1402'!B:C,2,0)</f>
        <v>#N/A</v>
      </c>
      <c r="R151" s="9"/>
      <c r="S151" s="12" t="e">
        <f>VLOOKUP(O151, '[1]لیست محصولات 1402'!B:F,5,0)</f>
        <v>#N/A</v>
      </c>
      <c r="T151" s="14" t="e">
        <f>VLOOKUP(O151, '[1]لیست محصولات 1402'!B:G,6,0)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1402'!B:C,2,0)</f>
        <v>#N/A</v>
      </c>
      <c r="R152" s="9"/>
      <c r="S152" s="12" t="e">
        <f>VLOOKUP(O152, '[1]لیست محصولات 1402'!B:F,5,0)</f>
        <v>#N/A</v>
      </c>
      <c r="T152" s="14" t="e">
        <f>VLOOKUP(O152, '[1]لیست محصولات 1402'!B:G,6,0)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1402'!B:C,2,0)</f>
        <v>#N/A</v>
      </c>
      <c r="R153" s="9"/>
      <c r="S153" s="12" t="e">
        <f>VLOOKUP(O153, '[1]لیست محصولات 1402'!B:F,5,0)</f>
        <v>#N/A</v>
      </c>
      <c r="T153" s="14" t="e">
        <f>VLOOKUP(O153, '[1]لیست محصولات 1402'!B:G,6,0)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1402'!B:C,2,0)</f>
        <v>#N/A</v>
      </c>
      <c r="R154" s="9"/>
      <c r="S154" s="12" t="e">
        <f>VLOOKUP(O154, '[1]لیست محصولات 1402'!B:F,5,0)</f>
        <v>#N/A</v>
      </c>
      <c r="T154" s="14" t="e">
        <f>VLOOKUP(O154, '[1]لیست محصولات 1402'!B:G,6,0)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1402'!B:C,2,0)</f>
        <v>#N/A</v>
      </c>
      <c r="R155" s="9"/>
      <c r="S155" s="12" t="e">
        <f>VLOOKUP(O155, '[1]لیست محصولات 1402'!B:F,5,0)</f>
        <v>#N/A</v>
      </c>
      <c r="T155" s="14" t="e">
        <f>VLOOKUP(O155, '[1]لیست محصولات 1402'!B:G,6,0)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1402'!B:C,2,0)</f>
        <v>#N/A</v>
      </c>
      <c r="R156" s="9"/>
      <c r="S156" s="12" t="e">
        <f>VLOOKUP(O156, '[1]لیست محصولات 1402'!B:F,5,0)</f>
        <v>#N/A</v>
      </c>
      <c r="T156" s="14" t="e">
        <f>VLOOKUP(O156, '[1]لیست محصولات 1402'!B:G,6,0)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1402'!B:C,2,0)</f>
        <v>#N/A</v>
      </c>
      <c r="R157" s="9"/>
      <c r="S157" s="12" t="e">
        <f>VLOOKUP(O157, '[1]لیست محصولات 1402'!B:F,5,0)</f>
        <v>#N/A</v>
      </c>
      <c r="T157" s="14" t="e">
        <f>VLOOKUP(O157, '[1]لیست محصولات 1402'!B:G,6,0)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1402'!B:C,2,0)</f>
        <v>#N/A</v>
      </c>
      <c r="R158" s="9"/>
      <c r="S158" s="12" t="e">
        <f>VLOOKUP(O158, '[1]لیست محصولات 1402'!B:F,5,0)</f>
        <v>#N/A</v>
      </c>
      <c r="T158" s="14" t="e">
        <f>VLOOKUP(O158, '[1]لیست محصولات 1402'!B:G,6,0)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1402'!B:C,2,0)</f>
        <v>#N/A</v>
      </c>
      <c r="R159" s="9"/>
      <c r="S159" s="12" t="e">
        <f>VLOOKUP(O159, '[1]لیست محصولات 1402'!B:F,5,0)</f>
        <v>#N/A</v>
      </c>
      <c r="T159" s="14" t="e">
        <f>VLOOKUP(O159, '[1]لیست محصولات 1402'!B:G,6,0)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1402'!B:C,2,0)</f>
        <v>#N/A</v>
      </c>
      <c r="R160" s="9"/>
      <c r="S160" s="12" t="e">
        <f>VLOOKUP(O160, '[1]لیست محصولات 1402'!B:F,5,0)</f>
        <v>#N/A</v>
      </c>
      <c r="T160" s="14" t="e">
        <f>VLOOKUP(O160, '[1]لیست محصولات 1402'!B:G,6,0)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1402'!B:C,2,0)</f>
        <v>#N/A</v>
      </c>
      <c r="R161" s="9"/>
      <c r="S161" s="12" t="e">
        <f>VLOOKUP(O161, '[1]لیست محصولات 1402'!B:F,5,0)</f>
        <v>#N/A</v>
      </c>
      <c r="T161" s="14" t="e">
        <f>VLOOKUP(O161, '[1]لیست محصولات 1402'!B:G,6,0)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1402'!B:C,2,0)</f>
        <v>#N/A</v>
      </c>
      <c r="R162" s="9"/>
      <c r="S162" s="12" t="e">
        <f>VLOOKUP(O162, '[1]لیست محصولات 1402'!B:F,5,0)</f>
        <v>#N/A</v>
      </c>
      <c r="T162" s="14" t="e">
        <f>VLOOKUP(O162, '[1]لیست محصولات 1402'!B:G,6,0)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1402'!B:C,2,0)</f>
        <v>#N/A</v>
      </c>
      <c r="R163" s="9"/>
      <c r="S163" s="12" t="e">
        <f>VLOOKUP(O163, '[1]لیست محصولات 1402'!B:F,5,0)</f>
        <v>#N/A</v>
      </c>
      <c r="T163" s="14" t="e">
        <f>VLOOKUP(O163, '[1]لیست محصولات 1402'!B:G,6,0)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1402'!B:C,2,0)</f>
        <v>#N/A</v>
      </c>
      <c r="R164" s="9"/>
      <c r="S164" s="12" t="e">
        <f>VLOOKUP(O164, '[1]لیست محصولات 1402'!B:F,5,0)</f>
        <v>#N/A</v>
      </c>
      <c r="T164" s="14" t="e">
        <f>VLOOKUP(O164, '[1]لیست محصولات 1402'!B:G,6,0)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1402'!B:C,2,0)</f>
        <v>#N/A</v>
      </c>
      <c r="R165" s="9"/>
      <c r="S165" s="12" t="e">
        <f>VLOOKUP(O165, '[1]لیست محصولات 1402'!B:F,5,0)</f>
        <v>#N/A</v>
      </c>
      <c r="T165" s="14" t="e">
        <f>VLOOKUP(O165, '[1]لیست محصولات 1402'!B:G,6,0)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1402'!B:C,2,0)</f>
        <v>#N/A</v>
      </c>
      <c r="R166" s="9"/>
      <c r="S166" s="12" t="e">
        <f>VLOOKUP(O166, '[1]لیست محصولات 1402'!B:F,5,0)</f>
        <v>#N/A</v>
      </c>
      <c r="T166" s="14" t="e">
        <f>VLOOKUP(O166, '[1]لیست محصولات 1402'!B:G,6,0)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1402'!B:C,2,0)</f>
        <v>#N/A</v>
      </c>
      <c r="R167" s="9"/>
      <c r="S167" s="12" t="e">
        <f>VLOOKUP(O167, '[1]لیست محصولات 1402'!B:F,5,0)</f>
        <v>#N/A</v>
      </c>
      <c r="T167" s="14" t="e">
        <f>VLOOKUP(O167, '[1]لیست محصولات 1402'!B:G,6,0)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1402'!B:C,2,0)</f>
        <v>#N/A</v>
      </c>
      <c r="R168" s="9"/>
      <c r="S168" s="12" t="e">
        <f>VLOOKUP(O168, '[1]لیست محصولات 1402'!B:F,5,0)</f>
        <v>#N/A</v>
      </c>
      <c r="T168" s="14" t="e">
        <f>VLOOKUP(O168, '[1]لیست محصولات 1402'!B:G,6,0)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1402'!B:C,2,0)</f>
        <v>#N/A</v>
      </c>
      <c r="R169" s="9"/>
      <c r="S169" s="12" t="e">
        <f>VLOOKUP(O169, '[1]لیست محصولات 1402'!B:F,5,0)</f>
        <v>#N/A</v>
      </c>
      <c r="T169" s="14" t="e">
        <f>VLOOKUP(O169, '[1]لیست محصولات 1402'!B:G,6,0)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1402'!B:C,2,0)</f>
        <v>#N/A</v>
      </c>
      <c r="R170" s="9"/>
      <c r="S170" s="12" t="e">
        <f>VLOOKUP(O170, '[1]لیست محصولات 1402'!B:F,5,0)</f>
        <v>#N/A</v>
      </c>
      <c r="T170" s="14" t="e">
        <f>VLOOKUP(O170, '[1]لیست محصولات 1402'!B:G,6,0)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1402'!B:C,2,0)</f>
        <v>#N/A</v>
      </c>
      <c r="R171" s="9"/>
      <c r="S171" s="12" t="e">
        <f>VLOOKUP(O171, '[1]لیست محصولات 1402'!B:F,5,0)</f>
        <v>#N/A</v>
      </c>
      <c r="T171" s="14" t="e">
        <f>VLOOKUP(O171, '[1]لیست محصولات 1402'!B:G,6,0)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1402'!B:C,2,0)</f>
        <v>#N/A</v>
      </c>
      <c r="R172" s="9"/>
      <c r="S172" s="12" t="e">
        <f>VLOOKUP(O172, '[1]لیست محصولات 1402'!B:F,5,0)</f>
        <v>#N/A</v>
      </c>
      <c r="T172" s="14" t="e">
        <f>VLOOKUP(O172, '[1]لیست محصولات 1402'!B:G,6,0)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1402'!B:C,2,0)</f>
        <v>#N/A</v>
      </c>
      <c r="R173" s="9"/>
      <c r="S173" s="12" t="e">
        <f>VLOOKUP(O173, '[1]لیست محصولات 1402'!B:F,5,0)</f>
        <v>#N/A</v>
      </c>
      <c r="T173" s="14" t="e">
        <f>VLOOKUP(O173, '[1]لیست محصولات 1402'!B:G,6,0)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1402'!B:C,2,0)</f>
        <v>#N/A</v>
      </c>
      <c r="R174" s="9"/>
      <c r="S174" s="12" t="e">
        <f>VLOOKUP(O174, '[1]لیست محصولات 1402'!B:F,5,0)</f>
        <v>#N/A</v>
      </c>
      <c r="T174" s="14" t="e">
        <f>VLOOKUP(O174, '[1]لیست محصولات 1402'!B:G,6,0)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1402'!B:C,2,0)</f>
        <v>#N/A</v>
      </c>
      <c r="R175" s="9"/>
      <c r="S175" s="12" t="e">
        <f>VLOOKUP(O175, '[1]لیست محصولات 1402'!B:F,5,0)</f>
        <v>#N/A</v>
      </c>
      <c r="T175" s="14" t="e">
        <f>VLOOKUP(O175, '[1]لیست محصولات 1402'!B:G,6,0)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1402'!B:C,2,0)</f>
        <v>#N/A</v>
      </c>
      <c r="R176" s="9"/>
      <c r="S176" s="12" t="e">
        <f>VLOOKUP(O176, '[1]لیست محصولات 1402'!B:F,5,0)</f>
        <v>#N/A</v>
      </c>
      <c r="T176" s="14" t="e">
        <f>VLOOKUP(O176, '[1]لیست محصولات 1402'!B:G,6,0)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1402'!B:C,2,0)</f>
        <v>#N/A</v>
      </c>
      <c r="R177" s="9"/>
      <c r="S177" s="12" t="e">
        <f>VLOOKUP(O177, '[1]لیست محصولات 1402'!B:F,5,0)</f>
        <v>#N/A</v>
      </c>
      <c r="T177" s="14" t="e">
        <f>VLOOKUP(O177, '[1]لیست محصولات 1402'!B:G,6,0)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1402'!B:C,2,0)</f>
        <v>#N/A</v>
      </c>
      <c r="R178" s="9"/>
      <c r="S178" s="12" t="e">
        <f>VLOOKUP(O178, '[1]لیست محصولات 1402'!B:F,5,0)</f>
        <v>#N/A</v>
      </c>
      <c r="T178" s="14" t="e">
        <f>VLOOKUP(O178, '[1]لیست محصولات 1402'!B:G,6,0)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1402'!B:C,2,0)</f>
        <v>#N/A</v>
      </c>
      <c r="R179" s="9"/>
      <c r="S179" s="12" t="e">
        <f>VLOOKUP(O179, '[1]لیست محصولات 1402'!B:F,5,0)</f>
        <v>#N/A</v>
      </c>
      <c r="T179" s="14" t="e">
        <f>VLOOKUP(O179, '[1]لیست محصولات 1402'!B:G,6,0)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1402'!B:C,2,0)</f>
        <v>#N/A</v>
      </c>
      <c r="R180" s="9"/>
      <c r="S180" s="12" t="e">
        <f>VLOOKUP(O180, '[1]لیست محصولات 1402'!B:F,5,0)</f>
        <v>#N/A</v>
      </c>
      <c r="T180" s="14" t="e">
        <f>VLOOKUP(O180, '[1]لیست محصولات 1402'!B:G,6,0)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1402'!B:C,2,0)</f>
        <v>#N/A</v>
      </c>
      <c r="R181" s="9"/>
      <c r="S181" s="12" t="e">
        <f>VLOOKUP(O181, '[1]لیست محصولات 1402'!B:F,5,0)</f>
        <v>#N/A</v>
      </c>
      <c r="T181" s="14" t="e">
        <f>VLOOKUP(O181, '[1]لیست محصولات 1402'!B:G,6,0)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1402'!B:C,2,0)</f>
        <v>#N/A</v>
      </c>
      <c r="R182" s="9"/>
      <c r="S182" s="12" t="e">
        <f>VLOOKUP(O182, '[1]لیست محصولات 1402'!B:F,5,0)</f>
        <v>#N/A</v>
      </c>
      <c r="T182" s="14" t="e">
        <f>VLOOKUP(O182, '[1]لیست محصولات 1402'!B:G,6,0)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1402'!B:C,2,0)</f>
        <v>#N/A</v>
      </c>
      <c r="R183" s="9"/>
      <c r="S183" s="12" t="e">
        <f>VLOOKUP(O183, '[1]لیست محصولات 1402'!B:F,5,0)</f>
        <v>#N/A</v>
      </c>
      <c r="T183" s="14" t="e">
        <f>VLOOKUP(O183, '[1]لیست محصولات 1402'!B:G,6,0)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1402'!B:C,2,0)</f>
        <v>#N/A</v>
      </c>
      <c r="R184" s="9"/>
      <c r="S184" s="12" t="e">
        <f>VLOOKUP(O184, '[1]لیست محصولات 1402'!B:F,5,0)</f>
        <v>#N/A</v>
      </c>
      <c r="T184" s="14" t="e">
        <f>VLOOKUP(O184, '[1]لیست محصولات 1402'!B:G,6,0)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1402'!B:C,2,0)</f>
        <v>#N/A</v>
      </c>
      <c r="R185" s="9"/>
      <c r="S185" s="12" t="e">
        <f>VLOOKUP(O185, '[1]لیست محصولات 1402'!B:F,5,0)</f>
        <v>#N/A</v>
      </c>
      <c r="T185" s="14" t="e">
        <f>VLOOKUP(O185, '[1]لیست محصولات 1402'!B:G,6,0)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1402'!B:C,2,0)</f>
        <v>#N/A</v>
      </c>
      <c r="R186" s="9"/>
      <c r="S186" s="12" t="e">
        <f>VLOOKUP(O186, '[1]لیست محصولات 1402'!B:F,5,0)</f>
        <v>#N/A</v>
      </c>
      <c r="T186" s="14" t="e">
        <f>VLOOKUP(O186, '[1]لیست محصولات 1402'!B:G,6,0)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1402'!B:C,2,0)</f>
        <v>#N/A</v>
      </c>
      <c r="R187" s="9"/>
      <c r="S187" s="12" t="e">
        <f>VLOOKUP(O187, '[1]لیست محصولات 1402'!B:F,5,0)</f>
        <v>#N/A</v>
      </c>
      <c r="T187" s="14" t="e">
        <f>VLOOKUP(O187, '[1]لیست محصولات 1402'!B:G,6,0)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1402'!B:C,2,0)</f>
        <v>#N/A</v>
      </c>
      <c r="R188" s="9"/>
      <c r="S188" s="12" t="e">
        <f>VLOOKUP(O188, '[1]لیست محصولات 1402'!B:F,5,0)</f>
        <v>#N/A</v>
      </c>
      <c r="T188" s="14" t="e">
        <f>VLOOKUP(O188, '[1]لیست محصولات 1402'!B:G,6,0)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1402'!B:C,2,0)</f>
        <v>#N/A</v>
      </c>
      <c r="R189" s="9"/>
      <c r="S189" s="12" t="e">
        <f>VLOOKUP(O189, '[1]لیست محصولات 1402'!B:F,5,0)</f>
        <v>#N/A</v>
      </c>
      <c r="T189" s="14" t="e">
        <f>VLOOKUP(O189, '[1]لیست محصولات 1402'!B:G,6,0)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1402'!B:C,2,0)</f>
        <v>#N/A</v>
      </c>
      <c r="R190" s="9"/>
      <c r="S190" s="12" t="e">
        <f>VLOOKUP(O190, '[1]لیست محصولات 1402'!B:F,5,0)</f>
        <v>#N/A</v>
      </c>
      <c r="T190" s="14" t="e">
        <f>VLOOKUP(O190, '[1]لیست محصولات 1402'!B:G,6,0)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1402'!B:C,2,0)</f>
        <v>#N/A</v>
      </c>
      <c r="R191" s="9"/>
      <c r="S191" s="12" t="e">
        <f>VLOOKUP(O191, '[1]لیست محصولات 1402'!B:F,5,0)</f>
        <v>#N/A</v>
      </c>
      <c r="T191" s="14" t="e">
        <f>VLOOKUP(O191, '[1]لیست محصولات 1402'!B:G,6,0)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1402'!B:C,2,0)</f>
        <v>#N/A</v>
      </c>
      <c r="R192" s="9"/>
      <c r="S192" s="12" t="e">
        <f>VLOOKUP(O192, '[1]لیست محصولات 1402'!B:F,5,0)</f>
        <v>#N/A</v>
      </c>
      <c r="T192" s="14" t="e">
        <f>VLOOKUP(O192, '[1]لیست محصولات 1402'!B:G,6,0)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1402'!B:C,2,0)</f>
        <v>#N/A</v>
      </c>
      <c r="R193" s="9"/>
      <c r="S193" s="12" t="e">
        <f>VLOOKUP(O193, '[1]لیست محصولات 1402'!B:F,5,0)</f>
        <v>#N/A</v>
      </c>
      <c r="T193" s="14" t="e">
        <f>VLOOKUP(O193, '[1]لیست محصولات 1402'!B:G,6,0)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1402'!B:C,2,0)</f>
        <v>#N/A</v>
      </c>
      <c r="R194" s="9"/>
      <c r="S194" s="12" t="e">
        <f>VLOOKUP(O194, '[1]لیست محصولات 1402'!B:F,5,0)</f>
        <v>#N/A</v>
      </c>
      <c r="T194" s="14" t="e">
        <f>VLOOKUP(O194, '[1]لیست محصولات 1402'!B:G,6,0)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1402'!B:C,2,0)</f>
        <v>#N/A</v>
      </c>
      <c r="R195" s="9"/>
      <c r="S195" s="12" t="e">
        <f>VLOOKUP(O195, '[1]لیست محصولات 1402'!B:F,5,0)</f>
        <v>#N/A</v>
      </c>
      <c r="T195" s="14" t="e">
        <f>VLOOKUP(O195, '[1]لیست محصولات 1402'!B:G,6,0)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1402'!B:C,2,0)</f>
        <v>#N/A</v>
      </c>
      <c r="R196" s="9"/>
      <c r="S196" s="12" t="e">
        <f>VLOOKUP(O196, '[1]لیست محصولات 1402'!B:F,5,0)</f>
        <v>#N/A</v>
      </c>
      <c r="T196" s="14" t="e">
        <f>VLOOKUP(O196, '[1]لیست محصولات 1402'!B:G,6,0)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1402'!B:C,2,0)</f>
        <v>#N/A</v>
      </c>
      <c r="R197" s="9"/>
      <c r="S197" s="12" t="e">
        <f>VLOOKUP(O197, '[1]لیست محصولات 1402'!B:F,5,0)</f>
        <v>#N/A</v>
      </c>
      <c r="T197" s="14" t="e">
        <f>VLOOKUP(O197, '[1]لیست محصولات 1402'!B:G,6,0)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1402'!B:C,2,0)</f>
        <v>#N/A</v>
      </c>
      <c r="R198" s="9"/>
      <c r="S198" s="12" t="e">
        <f>VLOOKUP(O198, '[1]لیست محصولات 1402'!B:F,5,0)</f>
        <v>#N/A</v>
      </c>
      <c r="T198" s="14" t="e">
        <f>VLOOKUP(O198, '[1]لیست محصولات 1402'!B:G,6,0)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1402'!B:C,2,0)</f>
        <v>#N/A</v>
      </c>
      <c r="R199" s="9"/>
      <c r="S199" s="12" t="e">
        <f>VLOOKUP(O199, '[1]لیست محصولات 1402'!B:F,5,0)</f>
        <v>#N/A</v>
      </c>
      <c r="T199" s="14" t="e">
        <f>VLOOKUP(O199, '[1]لیست محصولات 1402'!B:G,6,0)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1402'!B:C,2,0)</f>
        <v>#N/A</v>
      </c>
      <c r="R200" s="9"/>
      <c r="S200" s="12" t="e">
        <f>VLOOKUP(O200, '[1]لیست محصولات 1402'!B:F,5,0)</f>
        <v>#N/A</v>
      </c>
      <c r="T200" s="14" t="e">
        <f>VLOOKUP(O200, '[1]لیست محصولات 1402'!B:G,6,0)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AO240+AQ240-[2]Sheet1!$AH241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11</v>
      </c>
      <c r="AI241" s="56">
        <f t="shared" si="19"/>
        <v>0</v>
      </c>
      <c r="AJ241" s="57">
        <f t="shared" ref="AJ241:AJ264" si="27">AH241-AI241</f>
        <v>11</v>
      </c>
      <c r="AK241" s="58">
        <f>AH241*AG241/1000</f>
        <v>8.25</v>
      </c>
      <c r="AL241" s="59">
        <f>AO241+AQ241-[2]Sheet1!$AH242</f>
        <v>0</v>
      </c>
      <c r="AM241" s="59">
        <f t="shared" si="25"/>
        <v>-11</v>
      </c>
      <c r="AN241" s="58">
        <f t="shared" si="21"/>
        <v>0</v>
      </c>
      <c r="AO241" s="59"/>
      <c r="AP241" s="58">
        <f t="shared" si="22"/>
        <v>-8.25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5</v>
      </c>
      <c r="AI242" s="56">
        <f t="shared" si="19"/>
        <v>0</v>
      </c>
      <c r="AJ242" s="57">
        <f t="shared" si="27"/>
        <v>5</v>
      </c>
      <c r="AK242" s="58">
        <f t="shared" ref="AK242:AK267" si="28">AH242*AG242/1000</f>
        <v>20</v>
      </c>
      <c r="AL242" s="59">
        <f>AO242+AQ242-[2]Sheet1!$AH243</f>
        <v>0</v>
      </c>
      <c r="AM242" s="59">
        <f t="shared" si="25"/>
        <v>-5</v>
      </c>
      <c r="AN242" s="58">
        <f t="shared" si="21"/>
        <v>0</v>
      </c>
      <c r="AO242" s="59"/>
      <c r="AP242" s="58">
        <f t="shared" si="22"/>
        <v>-20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AO251+AQ251-[2]Sheet1!$AH252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18</v>
      </c>
      <c r="AI252" s="56">
        <f t="shared" si="19"/>
        <v>0</v>
      </c>
      <c r="AJ252" s="57">
        <f t="shared" si="27"/>
        <v>18</v>
      </c>
      <c r="AK252" s="58">
        <f t="shared" si="28"/>
        <v>13.5</v>
      </c>
      <c r="AL252" s="59">
        <f>AO252+AQ252-[2]Sheet1!$AH253</f>
        <v>0</v>
      </c>
      <c r="AM252" s="59">
        <f t="shared" si="25"/>
        <v>-18</v>
      </c>
      <c r="AN252" s="58">
        <f t="shared" si="21"/>
        <v>0</v>
      </c>
      <c r="AO252" s="59"/>
      <c r="AP252" s="58">
        <f t="shared" si="22"/>
        <v>-13.5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2</v>
      </c>
      <c r="AI253" s="56">
        <f t="shared" si="19"/>
        <v>0</v>
      </c>
      <c r="AJ253" s="57">
        <f t="shared" si="27"/>
        <v>2</v>
      </c>
      <c r="AK253" s="58">
        <f t="shared" si="28"/>
        <v>0.3</v>
      </c>
      <c r="AL253" s="59">
        <f>AO253+AQ253-[2]Sheet1!$AH254</f>
        <v>0</v>
      </c>
      <c r="AM253" s="59">
        <f t="shared" si="25"/>
        <v>-2</v>
      </c>
      <c r="AN253" s="58">
        <f t="shared" si="21"/>
        <v>0</v>
      </c>
      <c r="AO253" s="59"/>
      <c r="AP253" s="58">
        <f t="shared" si="22"/>
        <v>-0.3</v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4</v>
      </c>
      <c r="AI259" s="56">
        <f t="shared" si="19"/>
        <v>0</v>
      </c>
      <c r="AJ259" s="57">
        <f t="shared" si="27"/>
        <v>4</v>
      </c>
      <c r="AK259" s="58">
        <f t="shared" si="28"/>
        <v>0.6</v>
      </c>
      <c r="AL259" s="59">
        <f>AO259+AQ259-[2]Sheet1!$AH260</f>
        <v>0</v>
      </c>
      <c r="AM259" s="59">
        <f t="shared" si="25"/>
        <v>-4</v>
      </c>
      <c r="AN259" s="58">
        <f t="shared" si="21"/>
        <v>0</v>
      </c>
      <c r="AO259" s="59"/>
      <c r="AP259" s="58">
        <f t="shared" si="22"/>
        <v>-0.6</v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2</v>
      </c>
      <c r="AI260" s="56">
        <f t="shared" si="19"/>
        <v>0</v>
      </c>
      <c r="AJ260" s="57">
        <f t="shared" si="27"/>
        <v>2</v>
      </c>
      <c r="AK260" s="58">
        <f t="shared" si="28"/>
        <v>1.5</v>
      </c>
      <c r="AL260" s="59">
        <f>AO260+AQ260-[2]Sheet1!$AH261</f>
        <v>0</v>
      </c>
      <c r="AM260" s="59">
        <f t="shared" si="25"/>
        <v>-2</v>
      </c>
      <c r="AN260" s="58">
        <f t="shared" si="21"/>
        <v>0</v>
      </c>
      <c r="AO260" s="59"/>
      <c r="AP260" s="58">
        <f t="shared" si="22"/>
        <v>-1.5</v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2</v>
      </c>
      <c r="AI261" s="56">
        <f t="shared" si="19"/>
        <v>0</v>
      </c>
      <c r="AJ261" s="57">
        <f t="shared" si="27"/>
        <v>2</v>
      </c>
      <c r="AK261" s="58">
        <f t="shared" si="28"/>
        <v>8</v>
      </c>
      <c r="AL261" s="59">
        <f>AO261+AQ261-[2]Sheet1!$AH262</f>
        <v>0</v>
      </c>
      <c r="AM261" s="59">
        <f t="shared" si="25"/>
        <v>-2</v>
      </c>
      <c r="AN261" s="58">
        <f t="shared" si="21"/>
        <v>0</v>
      </c>
      <c r="AO261" s="59"/>
      <c r="AP261" s="58">
        <f t="shared" si="22"/>
        <v>-8</v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 W23:W200" name="باقیمانده_5"/>
    <protectedRange algorithmName="SHA-512" hashValue="f5WsBkExWTs/LKakVBbNBXjGjwaAPcOxHhJFt4MnEAAY0TgGUtLBwc6BQDnps5THm9Gccqda3SWXIrg2Z9o+GA==" saltValue="9EXh0tvvNrwpkDbSuYJ+Uw==" spinCount="100000" sqref="V2:V20 V23:V200" name="تعداد ارسال شده_4"/>
    <protectedRange algorithmName="SHA-512" hashValue="jjrV5Hy6JwvVqOO7tKoZVoRg7rpBcjqvT96GSIFiDncBaImziwFUF2JC6d0rT0SfgZv+eJ/5g2VdqSB7bdW0mg==" saltValue="0Igh3j97EZBwjtfDd8U1wg==" spinCount="100000" sqref="W21" name="باقیمانده_5_1"/>
    <protectedRange algorithmName="SHA-512" hashValue="f5WsBkExWTs/LKakVBbNBXjGjwaAPcOxHhJFt4MnEAAY0TgGUtLBwc6BQDnps5THm9Gccqda3SWXIrg2Z9o+GA==" saltValue="9EXh0tvvNrwpkDbSuYJ+Uw==" spinCount="100000" sqref="V21" name="تعداد ارسال شده_4_1"/>
    <protectedRange algorithmName="SHA-512" hashValue="jjrV5Hy6JwvVqOO7tKoZVoRg7rpBcjqvT96GSIFiDncBaImziwFUF2JC6d0rT0SfgZv+eJ/5g2VdqSB7bdW0mg==" saltValue="0Igh3j97EZBwjtfDd8U1wg==" spinCount="100000" sqref="W22" name="باقیمانده_5_2"/>
    <protectedRange algorithmName="SHA-512" hashValue="f5WsBkExWTs/LKakVBbNBXjGjwaAPcOxHhJFt4MnEAAY0TgGUtLBwc6BQDnps5THm9Gccqda3SWXIrg2Z9o+GA==" saltValue="9EXh0tvvNrwpkDbSuYJ+Uw==" spinCount="100000" sqref="V22" name="تعداد ارسال شده_4_2"/>
  </protectedRanges>
  <mergeCells count="44">
    <mergeCell ref="G14:G15"/>
    <mergeCell ref="AD14:AD15"/>
    <mergeCell ref="AC14:AC15"/>
    <mergeCell ref="AB14:AB15"/>
    <mergeCell ref="AA14:AA15"/>
    <mergeCell ref="N14:N15"/>
    <mergeCell ref="M14:M15"/>
    <mergeCell ref="L14:L15"/>
    <mergeCell ref="I14:I15"/>
    <mergeCell ref="H14:H15"/>
    <mergeCell ref="A1:B1"/>
    <mergeCell ref="C1:D1"/>
    <mergeCell ref="E1:F1"/>
    <mergeCell ref="U1:V1"/>
    <mergeCell ref="AD4:AD5"/>
    <mergeCell ref="AC4:AC5"/>
    <mergeCell ref="AB4:AB5"/>
    <mergeCell ref="AA4:AA5"/>
    <mergeCell ref="N4:N5"/>
    <mergeCell ref="M4:M5"/>
    <mergeCell ref="L4:L5"/>
    <mergeCell ref="I4:I5"/>
    <mergeCell ref="H4:H5"/>
    <mergeCell ref="G4:G5"/>
    <mergeCell ref="G10:G11"/>
    <mergeCell ref="AD10:AD11"/>
    <mergeCell ref="AC10:AC11"/>
    <mergeCell ref="AB10:AB11"/>
    <mergeCell ref="AA10:AA11"/>
    <mergeCell ref="N10:N11"/>
    <mergeCell ref="M10:M11"/>
    <mergeCell ref="L10:L11"/>
    <mergeCell ref="I10:I11"/>
    <mergeCell ref="H10:H11"/>
    <mergeCell ref="G12:G13"/>
    <mergeCell ref="AD12:AD13"/>
    <mergeCell ref="AC12:AC13"/>
    <mergeCell ref="AB12:AB13"/>
    <mergeCell ref="AA12:AA13"/>
    <mergeCell ref="N12:N13"/>
    <mergeCell ref="M12:M13"/>
    <mergeCell ref="L12:L13"/>
    <mergeCell ref="I12:I13"/>
    <mergeCell ref="H12:H13"/>
  </mergeCells>
  <conditionalFormatting sqref="G2:J3 AA2:AF4 AA6:AF10 G12:I12 AA12:AF12 G14:I14 AA14:AF14 G16:I20 J4:J20 K2:Z2 Q3:Z20 AA16:AF20 K3:P3 H4 K4:K11 O4:P11 AE5:AF5 H6:H10 AE11:AF11 K12:P12 K13 O13:P13 AE13:AF13 K14:P14 K15 O15:P15 AE15:AF15 K16:P20">
    <cfRule type="expression" dxfId="40" priority="72">
      <formula>$C2</formula>
    </cfRule>
  </conditionalFormatting>
  <conditionalFormatting sqref="G2:J3 AD2:AD4 Z2:Z20 J4:J20 AD6:AD10 G12:I12 AD12 G14:I14 AD14 G16:I20 AD16:AD20">
    <cfRule type="expression" dxfId="39" priority="73">
      <formula>$E2</formula>
    </cfRule>
  </conditionalFormatting>
  <conditionalFormatting sqref="G2:J3 AD2:AD4 AD6:AD10 G12:I12 AD12 G14:I14 AD14 G16:I20">
    <cfRule type="expression" dxfId="38" priority="71">
      <formula>$A2</formula>
    </cfRule>
  </conditionalFormatting>
  <conditionalFormatting sqref="G22:J200 Z22:Z200 AD22:AD200">
    <cfRule type="expression" dxfId="37" priority="4">
      <formula>$E22</formula>
    </cfRule>
  </conditionalFormatting>
  <conditionalFormatting sqref="G22:AF200">
    <cfRule type="expression" dxfId="36" priority="3">
      <formula>$C22</formula>
    </cfRule>
  </conditionalFormatting>
  <conditionalFormatting sqref="J4:J21">
    <cfRule type="expression" dxfId="35" priority="6">
      <formula>$A4</formula>
    </cfRule>
  </conditionalFormatting>
  <conditionalFormatting sqref="J21 Z21 AD21">
    <cfRule type="expression" dxfId="34" priority="8">
      <formula>$E21</formula>
    </cfRule>
  </conditionalFormatting>
  <conditionalFormatting sqref="J21:K21 O21:AF21 H21">
    <cfRule type="expression" dxfId="33" priority="7">
      <formula>$C21</formula>
    </cfRule>
  </conditionalFormatting>
  <conditionalFormatting sqref="W2:W200">
    <cfRule type="expression" dxfId="32" priority="1">
      <formula>$AG2</formula>
    </cfRule>
  </conditionalFormatting>
  <conditionalFormatting sqref="Z2:Z200 AD16:AD200 G22:J200">
    <cfRule type="expression" dxfId="31" priority="2">
      <formula>$A2</formula>
    </cfRule>
  </conditionalFormatting>
  <conditionalFormatting sqref="AL203:AM203">
    <cfRule type="dataBar" priority="35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{BC778406-93AA-4C80-8249-AE4D232EAC29}</x14:id>
        </ext>
      </extLst>
    </cfRule>
  </conditionalFormatting>
  <conditionalFormatting sqref="AL204:AM204">
    <cfRule type="dataBar" priority="34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{891841F5-C454-4907-906F-EC52459407B0}</x14:id>
        </ext>
      </extLst>
    </cfRule>
  </conditionalFormatting>
  <conditionalFormatting sqref="AL205:AM205">
    <cfRule type="dataBar" priority="33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{C1223520-C0A4-4FFD-AEF9-3085D3FB6DE3}</x14:id>
        </ext>
      </extLst>
    </cfRule>
  </conditionalFormatting>
  <conditionalFormatting sqref="AL206:AM206">
    <cfRule type="dataBar" priority="32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{7F11663A-4A28-46AE-AD9C-3E37602CBC37}</x14:id>
        </ext>
      </extLst>
    </cfRule>
  </conditionalFormatting>
  <conditionalFormatting sqref="AL207:AM207">
    <cfRule type="dataBar" priority="31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{6D9EC48F-0F15-4E43-8FC3-C8BE39B222FD}</x14:id>
        </ext>
      </extLst>
    </cfRule>
  </conditionalFormatting>
  <conditionalFormatting sqref="AL208:AM208">
    <cfRule type="dataBar" priority="30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{B17BA46C-5E95-4B7E-9A06-26FDCFF2C147}</x14:id>
        </ext>
      </extLst>
    </cfRule>
  </conditionalFormatting>
  <conditionalFormatting sqref="AL209:AM209">
    <cfRule type="dataBar" priority="29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{835390C7-D5F1-429E-8A99-4EFF77DBA791}</x14:id>
        </ext>
      </extLst>
    </cfRule>
  </conditionalFormatting>
  <conditionalFormatting sqref="AL210:AM210">
    <cfRule type="dataBar" priority="28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{99E787A9-CF07-4495-91ED-D0E2980FCD5D}</x14:id>
        </ext>
      </extLst>
    </cfRule>
  </conditionalFormatting>
  <conditionalFormatting sqref="AL211:AM211">
    <cfRule type="dataBar" priority="27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{96C62F02-B76A-4570-A4B2-516C69DF33B9}</x14:id>
        </ext>
      </extLst>
    </cfRule>
  </conditionalFormatting>
  <conditionalFormatting sqref="AL212:AM212">
    <cfRule type="dataBar" priority="26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{66EC9227-CE35-41A4-8E76-DDF09CC174DA}</x14:id>
        </ext>
      </extLst>
    </cfRule>
  </conditionalFormatting>
  <conditionalFormatting sqref="AL213:AM213">
    <cfRule type="dataBar" priority="25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{310F9758-AD15-43AF-B764-175856EFE755}</x14:id>
        </ext>
      </extLst>
    </cfRule>
  </conditionalFormatting>
  <conditionalFormatting sqref="AL214:AM214">
    <cfRule type="dataBar" priority="24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{FBA19E40-9F06-42FA-A416-58F96E1BE3B1}</x14:id>
        </ext>
      </extLst>
    </cfRule>
  </conditionalFormatting>
  <conditionalFormatting sqref="AL215:AM215">
    <cfRule type="dataBar" priority="23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{32B10B43-21C3-4435-A482-D74D78803BC2}</x14:id>
        </ext>
      </extLst>
    </cfRule>
  </conditionalFormatting>
  <conditionalFormatting sqref="AL216:AM216">
    <cfRule type="dataBar" priority="22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{99FF04A1-1B6E-4AFF-B33F-C674F357B6DA}</x14:id>
        </ext>
      </extLst>
    </cfRule>
  </conditionalFormatting>
  <conditionalFormatting sqref="AL217:AM217">
    <cfRule type="dataBar" priority="21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{837383BC-938C-4852-95D4-3C47B4013347}</x14:id>
        </ext>
      </extLst>
    </cfRule>
  </conditionalFormatting>
  <conditionalFormatting sqref="AL218:AM218">
    <cfRule type="dataBar" priority="20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{82ABF653-94A4-466C-977A-FB86C88FA021}</x14:id>
        </ext>
      </extLst>
    </cfRule>
  </conditionalFormatting>
  <conditionalFormatting sqref="AL219:AM219">
    <cfRule type="dataBar" priority="19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{60383E9B-4074-46A1-82E4-5965CFF7C490}</x14:id>
        </ext>
      </extLst>
    </cfRule>
  </conditionalFormatting>
  <conditionalFormatting sqref="AL220:AM220">
    <cfRule type="dataBar" priority="18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{4C6B09BB-2193-465A-B3EF-8D44E1145C9B}</x14:id>
        </ext>
      </extLst>
    </cfRule>
  </conditionalFormatting>
  <conditionalFormatting sqref="AL221:AM221">
    <cfRule type="dataBar" priority="36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{EB7C490E-F2FE-4194-BDF9-0D1917494BD2}</x14:id>
        </ext>
      </extLst>
    </cfRule>
  </conditionalFormatting>
  <conditionalFormatting sqref="AL223:AM223">
    <cfRule type="dataBar" priority="37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{5DA2BF8B-CDA0-4401-A2E6-365F9C15FABC}</x14:id>
        </ext>
      </extLst>
    </cfRule>
  </conditionalFormatting>
  <conditionalFormatting sqref="AL224:AM224">
    <cfRule type="dataBar" priority="38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{C5CCC207-5005-4A54-9163-7E85FC14E8A0}</x14:id>
        </ext>
      </extLst>
    </cfRule>
  </conditionalFormatting>
  <conditionalFormatting sqref="AL225:AM225">
    <cfRule type="dataBar" priority="39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{57FB3629-A323-4F4E-9195-52E2ED912C70}</x14:id>
        </ext>
      </extLst>
    </cfRule>
  </conditionalFormatting>
  <conditionalFormatting sqref="AL226:AM226">
    <cfRule type="dataBar" priority="40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{0984EA85-DF09-4E5D-9D3D-C79BEE5DE4CA}</x14:id>
        </ext>
      </extLst>
    </cfRule>
  </conditionalFormatting>
  <conditionalFormatting sqref="AL227:AM227">
    <cfRule type="dataBar" priority="41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{9689271D-807B-42FF-80C0-64B861227568}</x14:id>
        </ext>
      </extLst>
    </cfRule>
  </conditionalFormatting>
  <conditionalFormatting sqref="AL228:AM228">
    <cfRule type="dataBar" priority="42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{00634E08-AD34-46FB-9D89-C4D3DD2034E8}</x14:id>
        </ext>
      </extLst>
    </cfRule>
  </conditionalFormatting>
  <conditionalFormatting sqref="AL229:AM229">
    <cfRule type="dataBar" priority="17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{C5DE08F4-620D-4D70-8894-DE6E5A7D1855}</x14:id>
        </ext>
      </extLst>
    </cfRule>
  </conditionalFormatting>
  <conditionalFormatting sqref="AL230:AM230">
    <cfRule type="dataBar" priority="16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{AC56E5AF-1D98-428B-B04F-D207736A6F7B}</x14:id>
        </ext>
      </extLst>
    </cfRule>
  </conditionalFormatting>
  <conditionalFormatting sqref="AL231:AM231">
    <cfRule type="dataBar" priority="15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{8ED8ABE9-E67C-43A1-89C5-72A02B1D3B2B}</x14:id>
        </ext>
      </extLst>
    </cfRule>
  </conditionalFormatting>
  <conditionalFormatting sqref="AL232:AM232">
    <cfRule type="dataBar" priority="14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{9CA1C43C-F3F4-43F8-B7FA-B4A9C7913A70}</x14:id>
        </ext>
      </extLst>
    </cfRule>
  </conditionalFormatting>
  <conditionalFormatting sqref="AL233:AM233">
    <cfRule type="dataBar" priority="13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{9C457626-DBE5-4950-87EB-59F5E854EC6E}</x14:id>
        </ext>
      </extLst>
    </cfRule>
  </conditionalFormatting>
  <conditionalFormatting sqref="AL234:AM234">
    <cfRule type="dataBar" priority="12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{17249B2E-AB09-4593-8CD2-22F166BC6A3E}</x14:id>
        </ext>
      </extLst>
    </cfRule>
  </conditionalFormatting>
  <conditionalFormatting sqref="AL235:AM235">
    <cfRule type="dataBar" priority="43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{CA894DB8-0851-49A7-8309-6C529F6D7C9E}</x14:id>
        </ext>
      </extLst>
    </cfRule>
  </conditionalFormatting>
  <conditionalFormatting sqref="AL236:AM236">
    <cfRule type="dataBar" priority="44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{4F7EDFDF-C90D-4A0C-828C-EBE38343C3B8}</x14:id>
        </ext>
      </extLst>
    </cfRule>
  </conditionalFormatting>
  <conditionalFormatting sqref="AL237:AM237">
    <cfRule type="dataBar" priority="45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{106C9034-EB76-42B3-8483-56A6C1442D6D}</x14:id>
        </ext>
      </extLst>
    </cfRule>
  </conditionalFormatting>
  <conditionalFormatting sqref="AL238:AM238">
    <cfRule type="dataBar" priority="46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{F68E04F1-F463-42E7-9C30-13238BFA974E}</x14:id>
        </ext>
      </extLst>
    </cfRule>
  </conditionalFormatting>
  <conditionalFormatting sqref="AL239:AM239">
    <cfRule type="dataBar" priority="47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{4E3DD2A4-0EE4-4587-BB11-CF7A663F1E54}</x14:id>
        </ext>
      </extLst>
    </cfRule>
  </conditionalFormatting>
  <conditionalFormatting sqref="AL240:AM240">
    <cfRule type="dataBar" priority="48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{AD7F5281-CD12-4257-A575-8AC540FE160A}</x14:id>
        </ext>
      </extLst>
    </cfRule>
  </conditionalFormatting>
  <conditionalFormatting sqref="AL241:AM241">
    <cfRule type="dataBar" priority="49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{7A350C99-9F81-410F-AFB5-26B29CC61278}</x14:id>
        </ext>
      </extLst>
    </cfRule>
  </conditionalFormatting>
  <conditionalFormatting sqref="AL242:AM242">
    <cfRule type="dataBar" priority="50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{3C56485D-58AF-4C4D-BEF6-3D592FEBE7E5}</x14:id>
        </ext>
      </extLst>
    </cfRule>
  </conditionalFormatting>
  <conditionalFormatting sqref="AL243:AM243">
    <cfRule type="dataBar" priority="51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{634E26E5-473F-48D7-B847-BCC2CFB7655D}</x14:id>
        </ext>
      </extLst>
    </cfRule>
  </conditionalFormatting>
  <conditionalFormatting sqref="AL244:AM244">
    <cfRule type="dataBar" priority="52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{8F698075-C241-4C49-BFDB-0963EE9E5DB1}</x14:id>
        </ext>
      </extLst>
    </cfRule>
  </conditionalFormatting>
  <conditionalFormatting sqref="AL245:AM245">
    <cfRule type="dataBar" priority="53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{19578036-9DA7-485B-B8DD-9E4B29B0726E}</x14:id>
        </ext>
      </extLst>
    </cfRule>
  </conditionalFormatting>
  <conditionalFormatting sqref="AL246:AM246">
    <cfRule type="dataBar" priority="54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{1D525930-6FA3-40EE-82F2-085DD5C893FB}</x14:id>
        </ext>
      </extLst>
    </cfRule>
  </conditionalFormatting>
  <conditionalFormatting sqref="AL247:AM247">
    <cfRule type="dataBar" priority="55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{24F63C90-EE1D-4303-9D79-D6F0E1ED2B49}</x14:id>
        </ext>
      </extLst>
    </cfRule>
  </conditionalFormatting>
  <conditionalFormatting sqref="AL248:AM248">
    <cfRule type="dataBar" priority="11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{8B2561B5-F67C-4DFB-A1A3-0402BB838B80}</x14:id>
        </ext>
      </extLst>
    </cfRule>
  </conditionalFormatting>
  <conditionalFormatting sqref="AL249:AM249">
    <cfRule type="dataBar" priority="56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{E1147E8E-B7A0-44CC-8A6A-BCFA551647AD}</x14:id>
        </ext>
      </extLst>
    </cfRule>
  </conditionalFormatting>
  <conditionalFormatting sqref="AL250:AM250">
    <cfRule type="dataBar" priority="57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{3F4B2E3D-3E0E-4917-BD65-2EF04CC29792}</x14:id>
        </ext>
      </extLst>
    </cfRule>
  </conditionalFormatting>
  <conditionalFormatting sqref="AL251:AM251">
    <cfRule type="dataBar" priority="58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{A36679C6-B018-49FD-A5BB-0879CDEAB6D1}</x14:id>
        </ext>
      </extLst>
    </cfRule>
  </conditionalFormatting>
  <conditionalFormatting sqref="AL252:AM252">
    <cfRule type="dataBar" priority="59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{3622285B-EF08-4E07-AFC7-1FAE94585C4A}</x14:id>
        </ext>
      </extLst>
    </cfRule>
  </conditionalFormatting>
  <conditionalFormatting sqref="AL253:AM253">
    <cfRule type="dataBar" priority="60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{3C6D0FA0-232D-4899-AD3F-D72834C2F41D}</x14:id>
        </ext>
      </extLst>
    </cfRule>
  </conditionalFormatting>
  <conditionalFormatting sqref="AL254:AM254">
    <cfRule type="dataBar" priority="61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{C6976EB3-9B2B-49DE-A0A1-1A728D0D0E8F}</x14:id>
        </ext>
      </extLst>
    </cfRule>
  </conditionalFormatting>
  <conditionalFormatting sqref="AL255:AM255">
    <cfRule type="dataBar" priority="62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{C4D41AA0-0830-4045-83D1-8990A02CD5F7}</x14:id>
        </ext>
      </extLst>
    </cfRule>
  </conditionalFormatting>
  <conditionalFormatting sqref="AL256:AM256">
    <cfRule type="dataBar" priority="63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{22C4EF84-75A4-4615-B9EC-AAF8C73FBCA1}</x14:id>
        </ext>
      </extLst>
    </cfRule>
  </conditionalFormatting>
  <conditionalFormatting sqref="AL257:AM257">
    <cfRule type="dataBar" priority="64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{C3C883C7-7883-48DE-B3EB-CCCF7F667849}</x14:id>
        </ext>
      </extLst>
    </cfRule>
  </conditionalFormatting>
  <conditionalFormatting sqref="AL258:AM258">
    <cfRule type="dataBar" priority="10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{C3622EEF-6740-4A02-A08B-A08F16CAE99D}</x14:id>
        </ext>
      </extLst>
    </cfRule>
  </conditionalFormatting>
  <conditionalFormatting sqref="AL259:AM259">
    <cfRule type="dataBar" priority="9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{D0EF3FDC-99C0-4128-9DAF-3DC65BB3FCE7}</x14:id>
        </ext>
      </extLst>
    </cfRule>
  </conditionalFormatting>
  <conditionalFormatting sqref="AL260:AM260">
    <cfRule type="dataBar" priority="65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{3C0B4834-E7FC-4717-83CC-EC8FEEE8C78A}</x14:id>
        </ext>
      </extLst>
    </cfRule>
  </conditionalFormatting>
  <conditionalFormatting sqref="AL261:AM261">
    <cfRule type="dataBar" priority="66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{0113CD38-8973-4496-A005-DD4DF19BE435}</x14:id>
        </ext>
      </extLst>
    </cfRule>
  </conditionalFormatting>
  <conditionalFormatting sqref="AL262:AM262">
    <cfRule type="dataBar" priority="67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{B85ED37D-7F9B-487F-B4BA-968E02CFFA75}</x14:id>
        </ext>
      </extLst>
    </cfRule>
  </conditionalFormatting>
  <conditionalFormatting sqref="AL263:AM263">
    <cfRule type="dataBar" priority="68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{E13810E4-3D74-430F-9037-483A25DDDF0C}</x14:id>
        </ext>
      </extLst>
    </cfRule>
  </conditionalFormatting>
  <conditionalFormatting sqref="AL264:AM264">
    <cfRule type="dataBar" priority="69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{D467CAFB-57D3-4423-B6A3-22FA0CD0900A}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778406-93AA-4C80-8249-AE4D232EAC29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891841F5-C454-4907-906F-EC52459407B0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C1223520-C0A4-4FFD-AEF9-3085D3FB6DE3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7F11663A-4A28-46AE-AD9C-3E37602CBC37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6D9EC48F-0F15-4E43-8FC3-C8BE39B222FD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B17BA46C-5E95-4B7E-9A06-26FDCFF2C147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835390C7-D5F1-429E-8A99-4EFF77DBA791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99E787A9-CF07-4495-91ED-D0E2980FCD5D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96C62F02-B76A-4570-A4B2-516C69DF33B9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66EC9227-CE35-41A4-8E76-DDF09CC174DA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310F9758-AD15-43AF-B764-175856EFE755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FBA19E40-9F06-42FA-A416-58F96E1BE3B1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32B10B43-21C3-4435-A482-D74D78803BC2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99FF04A1-1B6E-4AFF-B33F-C674F357B6DA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837383BC-938C-4852-95D4-3C47B4013347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82ABF653-94A4-466C-977A-FB86C88FA021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60383E9B-4074-46A1-82E4-5965CFF7C490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4C6B09BB-2193-465A-B3EF-8D44E1145C9B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EB7C490E-F2FE-4194-BDF9-0D1917494BD2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5DA2BF8B-CDA0-4401-A2E6-365F9C15FABC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C5CCC207-5005-4A54-9163-7E85FC14E8A0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57FB3629-A323-4F4E-9195-52E2ED912C70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0984EA85-DF09-4E5D-9D3D-C79BEE5DE4CA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9689271D-807B-42FF-80C0-64B861227568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00634E08-AD34-46FB-9D89-C4D3DD2034E8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C5DE08F4-620D-4D70-8894-DE6E5A7D1855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AC56E5AF-1D98-428B-B04F-D207736A6F7B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ED8ABE9-E67C-43A1-89C5-72A02B1D3B2B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9CA1C43C-F3F4-43F8-B7FA-B4A9C7913A70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9C457626-DBE5-4950-87EB-59F5E854EC6E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17249B2E-AB09-4593-8CD2-22F166BC6A3E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CA894DB8-0851-49A7-8309-6C529F6D7C9E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4F7EDFDF-C90D-4A0C-828C-EBE38343C3B8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106C9034-EB76-42B3-8483-56A6C1442D6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F68E04F1-F463-42E7-9C30-13238BFA974E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4E3DD2A4-0EE4-4587-BB11-CF7A663F1E54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AD7F5281-CD12-4257-A575-8AC540FE160A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7A350C99-9F81-410F-AFB5-26B29CC61278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3C56485D-58AF-4C4D-BEF6-3D592FEBE7E5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634E26E5-473F-48D7-B847-BCC2CFB7655D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8F698075-C241-4C49-BFDB-0963EE9E5DB1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19578036-9DA7-485B-B8DD-9E4B29B0726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D525930-6FA3-40EE-82F2-085DD5C893FB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24F63C90-EE1D-4303-9D79-D6F0E1ED2B49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8B2561B5-F67C-4DFB-A1A3-0402BB838B80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E1147E8E-B7A0-44CC-8A6A-BCFA551647AD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3F4B2E3D-3E0E-4917-BD65-2EF04CC29792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A36679C6-B018-49FD-A5BB-0879CDEAB6D1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3622285B-EF08-4E07-AFC7-1FAE94585C4A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3C6D0FA0-232D-4899-AD3F-D72834C2F41D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C6976EB3-9B2B-49DE-A0A1-1A728D0D0E8F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C4D41AA0-0830-4045-83D1-8990A02CD5F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22C4EF84-75A4-4615-B9EC-AAF8C73FBCA1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3C883C7-7883-48DE-B3EB-CCCF7F667849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C3622EEF-6740-4A02-A08B-A08F16CAE99D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D0EF3FDC-99C0-4128-9DAF-3DC65BB3FCE7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3C0B4834-E7FC-4717-83CC-EC8FEEE8C78A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0113CD38-8973-4496-A005-DD4DF19BE435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B85ED37D-7F9B-487F-B4BA-968E02CFFA75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E13810E4-3D74-430F-9037-483A25DDDF0C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D467CAFB-57D3-4423-B6A3-22FA0CD0900A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4C80-5933-42CA-AE73-C452383DA120}">
  <dimension ref="A1:AR267"/>
  <sheetViews>
    <sheetView rightToLeft="1" topLeftCell="G67" zoomScale="70" zoomScaleNormal="70" workbookViewId="0">
      <selection activeCell="N43" sqref="N43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30.109375" style="28" bestFit="1" customWidth="1"/>
    <col min="9" max="9" width="26.7773437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3.109375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22.664062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20.88671875" style="24" bestFit="1" customWidth="1"/>
    <col min="28" max="28" width="103.44140625" style="24" bestFit="1" customWidth="1"/>
    <col min="29" max="29" width="15.77734375" style="31" bestFit="1" customWidth="1"/>
    <col min="30" max="30" width="13.6640625" style="32" bestFit="1" customWidth="1"/>
    <col min="31" max="31" width="30.88671875" style="24" bestFit="1" customWidth="1"/>
    <col min="32" max="32" width="28.33203125" style="24" bestFit="1" customWidth="1"/>
    <col min="33" max="33" width="13.44140625" style="24" bestFit="1" customWidth="1"/>
    <col min="34" max="34" width="130.8867187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137" t="s">
        <v>0</v>
      </c>
      <c r="B1" s="138"/>
      <c r="C1" s="137" t="s">
        <v>1</v>
      </c>
      <c r="D1" s="138"/>
      <c r="E1" s="137" t="s">
        <v>2</v>
      </c>
      <c r="F1" s="13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39" t="s">
        <v>17</v>
      </c>
      <c r="V1" s="14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52451354402</v>
      </c>
      <c r="I2" s="9" t="s">
        <v>1073</v>
      </c>
      <c r="J2" s="9"/>
      <c r="K2" s="11" t="str">
        <f t="shared" ref="K2:K65" ca="1" si="0">IF(C2, TODAY(), "" )</f>
        <v/>
      </c>
      <c r="L2" s="12" t="s">
        <v>1115</v>
      </c>
      <c r="M2" s="12" t="s">
        <v>470</v>
      </c>
      <c r="N2" s="12" t="s">
        <v>1116</v>
      </c>
      <c r="O2" s="9">
        <v>5511.11</v>
      </c>
      <c r="P2" s="9">
        <v>1</v>
      </c>
      <c r="Q2" s="69" t="str">
        <f>VLOOKUP(O2, '[1]لیست محصولات 1402'!B:C,2,0)</f>
        <v>هامبلا(رست دمی) | Hambella( Filter Roast)</v>
      </c>
      <c r="R2" s="9"/>
      <c r="S2" s="12">
        <f>VLOOKUP(O2, '[1]لیست محصولات 1402'!B:F,5,0)</f>
        <v>150</v>
      </c>
      <c r="T2" s="14">
        <f>VLOOKUP(O2, '[1]لیست محصولات 1402'!B:G,6,0)</f>
        <v>2500000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2500000</v>
      </c>
      <c r="Y2" s="17"/>
      <c r="Z2" s="14">
        <f t="shared" ref="Z2:Z65" si="4">X2-Y2</f>
        <v>2500000</v>
      </c>
      <c r="AA2" s="18" t="s">
        <v>476</v>
      </c>
      <c r="AB2" s="13" t="s">
        <v>1117</v>
      </c>
      <c r="AC2" s="19" t="s">
        <v>1118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فارس فسا - ۱۵۰متری میدان امامزاده حسن به سمت میدان امام علی سمت چپ کافه کاکتوس - پیمان حسین پور 09036042506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52454567202</v>
      </c>
      <c r="I3" s="9" t="s">
        <v>1073</v>
      </c>
      <c r="J3" s="9"/>
      <c r="K3" s="11" t="str">
        <f t="shared" ca="1" si="0"/>
        <v/>
      </c>
      <c r="L3" s="12" t="s">
        <v>800</v>
      </c>
      <c r="M3" s="12" t="s">
        <v>1119</v>
      </c>
      <c r="N3" s="12" t="s">
        <v>1120</v>
      </c>
      <c r="O3" s="9">
        <v>5501.2</v>
      </c>
      <c r="P3" s="9">
        <v>5</v>
      </c>
      <c r="Q3" s="13" t="str">
        <f>VLOOKUP(O3, '[1]لیست محصولات 1402'!B:C,2,0)</f>
        <v>ورتکس | Vortex</v>
      </c>
      <c r="R3" s="9"/>
      <c r="S3" s="12">
        <f>VLOOKUP(O3, '[1]لیست محصولات 1402'!B:F,5,0)</f>
        <v>750</v>
      </c>
      <c r="T3" s="14">
        <f>VLOOKUP(O3, '[1]لیست محصولات 1402'!B:G,6,0)</f>
        <v>8200000</v>
      </c>
      <c r="U3" s="15"/>
      <c r="V3" s="16">
        <f t="shared" si="1"/>
        <v>0</v>
      </c>
      <c r="W3" s="12">
        <f t="shared" si="2"/>
        <v>5</v>
      </c>
      <c r="X3" s="14">
        <f t="shared" si="3"/>
        <v>41000000</v>
      </c>
      <c r="Y3" s="17"/>
      <c r="Z3" s="14">
        <f t="shared" si="4"/>
        <v>41000000</v>
      </c>
      <c r="AA3" s="18" t="s">
        <v>120</v>
      </c>
      <c r="AB3" s="13" t="s">
        <v>1121</v>
      </c>
      <c r="AC3" s="19" t="s">
        <v>1122</v>
      </c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البرز کرج - مهرشهر فاز ۱ _۱۰۰ غربی پیچک دوم فرعی اول  کافه یوکا - غزاله خمسه 09358281998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52455594102</v>
      </c>
      <c r="I4" s="25" t="s">
        <v>1073</v>
      </c>
      <c r="J4" s="9"/>
      <c r="K4" s="11" t="str">
        <f t="shared" ca="1" si="0"/>
        <v/>
      </c>
      <c r="L4" s="12" t="s">
        <v>347</v>
      </c>
      <c r="M4" s="12" t="s">
        <v>1123</v>
      </c>
      <c r="N4" s="12" t="s">
        <v>1124</v>
      </c>
      <c r="O4" s="9">
        <v>5511.11</v>
      </c>
      <c r="P4" s="9">
        <v>2</v>
      </c>
      <c r="Q4" s="69" t="str">
        <f>VLOOKUP(O4, '[1]لیست محصولات 1402'!B:C,2,0)</f>
        <v>هامبلا(رست دمی) | Hambella( Filter Roast)</v>
      </c>
      <c r="R4" s="9"/>
      <c r="S4" s="12">
        <f>VLOOKUP(O4, '[1]لیست محصولات 1402'!B:F,5,0)</f>
        <v>150</v>
      </c>
      <c r="T4" s="14">
        <f>VLOOKUP(O4, '[1]لیست محصولات 1402'!B:G,6,0)</f>
        <v>2500000</v>
      </c>
      <c r="U4" s="15"/>
      <c r="V4" s="16">
        <f t="shared" si="1"/>
        <v>0</v>
      </c>
      <c r="W4" s="12">
        <f t="shared" si="2"/>
        <v>2</v>
      </c>
      <c r="X4" s="14">
        <f t="shared" si="3"/>
        <v>5000000</v>
      </c>
      <c r="Y4" s="17"/>
      <c r="Z4" s="14">
        <f t="shared" si="4"/>
        <v>5000000</v>
      </c>
      <c r="AA4" s="18" t="s">
        <v>85</v>
      </c>
      <c r="AB4" s="13" t="s">
        <v>1125</v>
      </c>
      <c r="AC4" s="19" t="s">
        <v>1126</v>
      </c>
      <c r="AD4" s="20" t="s">
        <v>94</v>
      </c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سعادت آباد بلوار فرهنگ کوی فرهنگ سمت چپ فرهنگ سوم روبروی کوچه حسین خانی آشپزخانه دربار پلاک 7 آشپزخانه دربار - حسین مطلق 09222373066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4</v>
      </c>
      <c r="H5" s="10">
        <v>52456572702</v>
      </c>
      <c r="I5" s="25" t="s">
        <v>1073</v>
      </c>
      <c r="J5" s="9"/>
      <c r="K5" s="11" t="str">
        <f t="shared" ca="1" si="0"/>
        <v/>
      </c>
      <c r="L5" s="12" t="s">
        <v>222</v>
      </c>
      <c r="M5" s="12" t="s">
        <v>223</v>
      </c>
      <c r="N5" s="12"/>
      <c r="O5" s="9">
        <v>5511.11</v>
      </c>
      <c r="P5" s="9">
        <v>2</v>
      </c>
      <c r="Q5" s="69" t="str">
        <f>VLOOKUP(O5, '[1]لیست محصولات 1402'!B:C,2,0)</f>
        <v>هامبلا(رست دمی) | Hambella( Filter Roast)</v>
      </c>
      <c r="R5" s="9"/>
      <c r="S5" s="12">
        <f>VLOOKUP(O5, '[1]لیست محصولات 1402'!B:F,5,0)</f>
        <v>150</v>
      </c>
      <c r="T5" s="14">
        <f>VLOOKUP(O5, '[1]لیست محصولات 1402'!B:G,6,0)</f>
        <v>2500000</v>
      </c>
      <c r="U5" s="15"/>
      <c r="V5" s="16">
        <f t="shared" si="1"/>
        <v>0</v>
      </c>
      <c r="W5" s="12">
        <f t="shared" si="2"/>
        <v>2</v>
      </c>
      <c r="X5" s="14">
        <f t="shared" si="3"/>
        <v>5000000</v>
      </c>
      <c r="Y5" s="17"/>
      <c r="Z5" s="14">
        <f t="shared" si="4"/>
        <v>5000000</v>
      </c>
      <c r="AA5" s="18" t="s">
        <v>85</v>
      </c>
      <c r="AB5" s="13" t="s">
        <v>224</v>
      </c>
      <c r="AC5" s="19" t="s">
        <v>225</v>
      </c>
      <c r="AD5" s="20" t="s">
        <v>94</v>
      </c>
      <c r="AE5" s="70" t="s">
        <v>269</v>
      </c>
      <c r="AF5" s="21"/>
      <c r="AG5" s="22" t="str">
        <f t="shared" si="5"/>
        <v>TRUE</v>
      </c>
      <c r="AH5" s="23" t="str">
        <f t="shared" si="6"/>
        <v>تهران یوسف آباد- میدان اسد آبادی- بن بست باغچه بان  - آرین سپهری 09113213912</v>
      </c>
    </row>
    <row r="6" spans="1:34" ht="22.2" customHeight="1">
      <c r="A6" s="7"/>
      <c r="B6" s="7"/>
      <c r="C6" s="7" t="b">
        <v>0</v>
      </c>
      <c r="D6" s="7"/>
      <c r="E6" s="7"/>
      <c r="F6" s="8"/>
      <c r="G6" s="135">
        <v>5</v>
      </c>
      <c r="H6" s="143"/>
      <c r="I6" s="135" t="s">
        <v>1095</v>
      </c>
      <c r="J6" s="9"/>
      <c r="K6" s="11" t="str">
        <f t="shared" ca="1" si="0"/>
        <v/>
      </c>
      <c r="L6" s="123" t="s">
        <v>1128</v>
      </c>
      <c r="M6" s="123" t="s">
        <v>1129</v>
      </c>
      <c r="N6" s="123" t="s">
        <v>1130</v>
      </c>
      <c r="O6" s="9">
        <v>5501.3</v>
      </c>
      <c r="P6" s="9">
        <v>1</v>
      </c>
      <c r="Q6" s="13" t="str">
        <f>VLOOKUP(O6, '[1]لیست محصولات 1402'!B:C,2,0)</f>
        <v>ورتکس | Vortex</v>
      </c>
      <c r="R6" s="9"/>
      <c r="S6" s="12">
        <f>VLOOKUP(O6, '[1]لیست محصولات 1402'!B:F,5,0)</f>
        <v>4000</v>
      </c>
      <c r="T6" s="14">
        <f>VLOOKUP(O6, '[1]لیست محصولات 1402'!B:G,6,0)</f>
        <v>41600000</v>
      </c>
      <c r="U6" s="15"/>
      <c r="V6" s="16">
        <f t="shared" si="1"/>
        <v>0</v>
      </c>
      <c r="W6" s="12">
        <f t="shared" si="2"/>
        <v>1</v>
      </c>
      <c r="X6" s="14">
        <f t="shared" si="3"/>
        <v>41600000</v>
      </c>
      <c r="Y6" s="17"/>
      <c r="Z6" s="14">
        <f t="shared" si="4"/>
        <v>41600000</v>
      </c>
      <c r="AA6" s="133" t="s">
        <v>102</v>
      </c>
      <c r="AB6" s="131" t="s">
        <v>1131</v>
      </c>
      <c r="AC6" s="129" t="s">
        <v>1235</v>
      </c>
      <c r="AD6" s="127"/>
      <c r="AE6" s="19"/>
      <c r="AF6" s="21"/>
      <c r="AG6" s="22" t="str">
        <f t="shared" si="5"/>
        <v>TRUE</v>
      </c>
      <c r="AH6" s="23" t="str">
        <f t="shared" si="6"/>
        <v>خراسان رضوی مشهد - دانش آموز ۱۹ - نبش چهارراه اول کافه ایبو - ماهان جغتایی 09153036336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54"/>
      <c r="H7" s="155"/>
      <c r="I7" s="154"/>
      <c r="J7" s="9"/>
      <c r="K7" s="11" t="str">
        <f t="shared" ca="1" si="0"/>
        <v/>
      </c>
      <c r="L7" s="149"/>
      <c r="M7" s="149"/>
      <c r="N7" s="149"/>
      <c r="O7" s="9">
        <v>5511.1</v>
      </c>
      <c r="P7" s="9">
        <v>1</v>
      </c>
      <c r="Q7" s="13" t="str">
        <f>VLOOKUP(O7, '[1]لیست محصولات 1402'!B:C,2,0)</f>
        <v>هامبلا | Hambella</v>
      </c>
      <c r="R7" s="9"/>
      <c r="S7" s="12">
        <f>VLOOKUP(O7, '[1]لیست محصولات 1402'!B:F,5,0)</f>
        <v>150</v>
      </c>
      <c r="T7" s="14">
        <f>VLOOKUP(O7, '[1]لیست محصولات 1402'!B:G,6,0)</f>
        <v>2500000</v>
      </c>
      <c r="U7" s="26"/>
      <c r="V7" s="16">
        <f t="shared" si="1"/>
        <v>0</v>
      </c>
      <c r="W7" s="12">
        <f t="shared" si="2"/>
        <v>1</v>
      </c>
      <c r="X7" s="14">
        <f t="shared" si="3"/>
        <v>2500000</v>
      </c>
      <c r="Y7" s="17"/>
      <c r="Z7" s="14">
        <f t="shared" si="4"/>
        <v>2500000</v>
      </c>
      <c r="AA7" s="150"/>
      <c r="AB7" s="151"/>
      <c r="AC7" s="152"/>
      <c r="AD7" s="153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36"/>
      <c r="H8" s="144"/>
      <c r="I8" s="136"/>
      <c r="J8" s="9"/>
      <c r="K8" s="11" t="str">
        <f t="shared" ca="1" si="0"/>
        <v/>
      </c>
      <c r="L8" s="124"/>
      <c r="M8" s="124"/>
      <c r="N8" s="124"/>
      <c r="O8" s="9">
        <v>5518.1</v>
      </c>
      <c r="P8" s="9">
        <v>1</v>
      </c>
      <c r="Q8" s="13" t="str">
        <f>VLOOKUP(O8, '[1]لیست محصولات 1402'!B:C,2,0)</f>
        <v>هوآنکایو | Peru Huancayo</v>
      </c>
      <c r="R8" s="9"/>
      <c r="S8" s="12">
        <f>VLOOKUP(O8, '[1]لیست محصولات 1402'!B:F,5,0)</f>
        <v>150</v>
      </c>
      <c r="T8" s="14">
        <f>VLOOKUP(O8, '[1]لیست محصولات 1402'!B:G,6,0)</f>
        <v>1800000</v>
      </c>
      <c r="U8" s="15"/>
      <c r="V8" s="16">
        <f t="shared" si="1"/>
        <v>0</v>
      </c>
      <c r="W8" s="12">
        <f t="shared" si="2"/>
        <v>1</v>
      </c>
      <c r="X8" s="14">
        <f t="shared" si="3"/>
        <v>1800000</v>
      </c>
      <c r="Y8" s="17"/>
      <c r="Z8" s="14">
        <f t="shared" si="4"/>
        <v>1800000</v>
      </c>
      <c r="AA8" s="134"/>
      <c r="AB8" s="132"/>
      <c r="AC8" s="130"/>
      <c r="AD8" s="128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2" customHeight="1">
      <c r="A9" s="7"/>
      <c r="B9" s="7"/>
      <c r="C9" s="7" t="b">
        <v>0</v>
      </c>
      <c r="D9" s="7"/>
      <c r="E9" s="7"/>
      <c r="F9" s="8"/>
      <c r="G9" s="9">
        <v>6</v>
      </c>
      <c r="H9" s="10">
        <v>52467520102</v>
      </c>
      <c r="I9" s="25" t="s">
        <v>1095</v>
      </c>
      <c r="J9" s="9"/>
      <c r="K9" s="11" t="str">
        <f t="shared" ca="1" si="0"/>
        <v/>
      </c>
      <c r="L9" s="27" t="s">
        <v>158</v>
      </c>
      <c r="M9" s="12" t="s">
        <v>1132</v>
      </c>
      <c r="N9" s="12"/>
      <c r="O9" s="9">
        <v>5501.1</v>
      </c>
      <c r="P9" s="9">
        <v>3</v>
      </c>
      <c r="Q9" s="13" t="str">
        <f>VLOOKUP(O9, '[1]لیست محصولات 1402'!B:C,2,0)</f>
        <v>ورتکس | Vortex</v>
      </c>
      <c r="R9" s="9"/>
      <c r="S9" s="12">
        <f>VLOOKUP(O9, '[1]لیست محصولات 1402'!B:F,5,0)</f>
        <v>150</v>
      </c>
      <c r="T9" s="14">
        <f>VLOOKUP(O9, '[1]لیست محصولات 1402'!B:G,6,0)</f>
        <v>1750000</v>
      </c>
      <c r="U9" s="15"/>
      <c r="V9" s="16">
        <f t="shared" si="1"/>
        <v>0</v>
      </c>
      <c r="W9" s="12">
        <f t="shared" si="2"/>
        <v>3</v>
      </c>
      <c r="X9" s="14">
        <f t="shared" si="3"/>
        <v>5250000</v>
      </c>
      <c r="Y9" s="17"/>
      <c r="Z9" s="14">
        <f t="shared" si="4"/>
        <v>5250000</v>
      </c>
      <c r="AA9" s="18" t="s">
        <v>85</v>
      </c>
      <c r="AB9" s="13" t="s">
        <v>1133</v>
      </c>
      <c r="AC9" s="19" t="s">
        <v>1134</v>
      </c>
      <c r="AD9" s="20" t="s">
        <v>94</v>
      </c>
      <c r="AE9" s="19"/>
      <c r="AF9" s="21"/>
      <c r="AG9" s="22" t="str">
        <f t="shared" si="5"/>
        <v>TRUE</v>
      </c>
      <c r="AH9" s="23" t="str">
        <f t="shared" si="6"/>
        <v>تهران بلوار نلسون ماندلا، خیابان سلطانی، خیابان مهرداد، پلاک 15، واحد 8  - عرفان افشارمقدم 09198134263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9">
        <v>7</v>
      </c>
      <c r="H10" s="10">
        <v>52546716802</v>
      </c>
      <c r="I10" s="25" t="s">
        <v>1186</v>
      </c>
      <c r="J10" s="9"/>
      <c r="K10" s="11"/>
      <c r="L10" s="27" t="s">
        <v>404</v>
      </c>
      <c r="M10" s="27" t="s">
        <v>1195</v>
      </c>
      <c r="N10" s="12"/>
      <c r="O10" s="9">
        <v>5518.1</v>
      </c>
      <c r="P10" s="9">
        <v>1</v>
      </c>
      <c r="Q10" s="13" t="str">
        <f>VLOOKUP(O10, '[1]لیست محصولات 1402'!B:C,2,0)</f>
        <v>هوآنکایو | Peru Huancayo</v>
      </c>
      <c r="R10" s="9"/>
      <c r="S10" s="12">
        <f>VLOOKUP(O10, '[1]لیست محصولات 1402'!B:F,5,0)</f>
        <v>150</v>
      </c>
      <c r="T10" s="14">
        <f>VLOOKUP(O10, '[1]لیست محصولات 1402'!B:G,6,0)</f>
        <v>1800000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1800000</v>
      </c>
      <c r="Y10" s="17"/>
      <c r="Z10" s="14">
        <f t="shared" si="4"/>
        <v>1800000</v>
      </c>
      <c r="AA10" s="18" t="s">
        <v>91</v>
      </c>
      <c r="AB10" s="13" t="s">
        <v>1196</v>
      </c>
      <c r="AC10" s="19" t="s">
        <v>1197</v>
      </c>
      <c r="AD10" s="20"/>
      <c r="AE10" s="19"/>
      <c r="AF10" s="21"/>
      <c r="AG10" s="22" t="str">
        <f t="shared" si="5"/>
        <v>TRUE</v>
      </c>
      <c r="AH10" s="23" t="str">
        <f t="shared" si="6"/>
        <v>مازندران ساری - خ امام،خ۲۲بهمن،۲۲بهمن ۹.اولین ک سمت راست،ط ۲،واحد۴ منزل معافی  - سارا ربیعی 09377497482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8</v>
      </c>
      <c r="H11" s="10">
        <v>52475648202</v>
      </c>
      <c r="I11" s="9" t="s">
        <v>1095</v>
      </c>
      <c r="J11" s="9"/>
      <c r="K11" s="11" t="str">
        <f t="shared" ca="1" si="0"/>
        <v/>
      </c>
      <c r="L11" s="12" t="s">
        <v>259</v>
      </c>
      <c r="M11" s="12" t="s">
        <v>528</v>
      </c>
      <c r="N11" s="12" t="s">
        <v>529</v>
      </c>
      <c r="O11" s="9">
        <v>5511.2</v>
      </c>
      <c r="P11" s="9">
        <v>2</v>
      </c>
      <c r="Q11" s="13" t="str">
        <f>VLOOKUP(O11, '[1]لیست محصولات 1402'!B:C,2,0)</f>
        <v>هامبلا | Hambella</v>
      </c>
      <c r="R11" s="9"/>
      <c r="S11" s="12">
        <f>VLOOKUP(O11, '[1]لیست محصولات 1402'!B:F,5,0)</f>
        <v>750</v>
      </c>
      <c r="T11" s="14">
        <f>VLOOKUP(O11, '[1]لیست محصولات 1402'!B:G,6,0)</f>
        <v>11850000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23700000</v>
      </c>
      <c r="Y11" s="17"/>
      <c r="Z11" s="14">
        <f t="shared" si="4"/>
        <v>23700000</v>
      </c>
      <c r="AA11" s="18" t="s">
        <v>530</v>
      </c>
      <c r="AB11" s="13" t="s">
        <v>1135</v>
      </c>
      <c r="AC11" s="19" t="s">
        <v>532</v>
      </c>
      <c r="AD11" s="20"/>
      <c r="AE11" s="19"/>
      <c r="AF11" s="21"/>
      <c r="AG11" s="22" t="str">
        <f t="shared" si="5"/>
        <v>TRUE</v>
      </c>
      <c r="AH11" s="23" t="str">
        <f t="shared" si="6"/>
        <v>همدان مجتمع مسکونی سعیدیه بخش اداری پشت بانک مسکن کافه قرار - میلاد نصری 09129376163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9</v>
      </c>
      <c r="H12" s="10">
        <v>52476743102</v>
      </c>
      <c r="I12" s="9" t="s">
        <v>1095</v>
      </c>
      <c r="J12" s="9"/>
      <c r="K12" s="11" t="str">
        <f t="shared" ca="1" si="0"/>
        <v/>
      </c>
      <c r="L12" s="12" t="s">
        <v>427</v>
      </c>
      <c r="M12" s="12" t="s">
        <v>1136</v>
      </c>
      <c r="N12" s="12"/>
      <c r="O12" s="9">
        <v>5521.2</v>
      </c>
      <c r="P12" s="9">
        <v>1</v>
      </c>
      <c r="Q12" s="13" t="str">
        <f>VLOOKUP(O12, '[1]لیست محصولات 1402'!B:C,2,0)</f>
        <v xml:space="preserve">Ethiopia Sidama |اتیوپی سیداما    </v>
      </c>
      <c r="R12" s="9"/>
      <c r="S12" s="12">
        <f>VLOOKUP(O12, '[1]لیست محصولات 1402'!B:F,5,0)</f>
        <v>750</v>
      </c>
      <c r="T12" s="14">
        <f>VLOOKUP(O12, '[1]لیست محصولات 1402'!B:G,6,0)</f>
        <v>8150000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8150000</v>
      </c>
      <c r="Y12" s="17"/>
      <c r="Z12" s="14">
        <f t="shared" si="4"/>
        <v>8150000</v>
      </c>
      <c r="AA12" s="18" t="s">
        <v>85</v>
      </c>
      <c r="AB12" s="13" t="s">
        <v>1138</v>
      </c>
      <c r="AC12" s="19" t="s">
        <v>1137</v>
      </c>
      <c r="AD12" s="20" t="s">
        <v>94</v>
      </c>
      <c r="AE12" s="19"/>
      <c r="AF12" s="21"/>
      <c r="AG12" s="22" t="str">
        <f t="shared" si="5"/>
        <v>TRUE</v>
      </c>
      <c r="AH12" s="23" t="str">
        <f t="shared" si="6"/>
        <v>تهران سعادت آباد، بلوار پاک‌نژاد، آسمان سوم شرقی، پلاک ۴۴، واحد ۱۰۱  - امین کاکاوند 09127829283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10</v>
      </c>
      <c r="H13" s="10">
        <v>52479167902</v>
      </c>
      <c r="I13" s="9" t="s">
        <v>1095</v>
      </c>
      <c r="J13" s="9"/>
      <c r="K13" s="11" t="str">
        <f t="shared" ca="1" si="0"/>
        <v/>
      </c>
      <c r="L13" s="12" t="s">
        <v>1007</v>
      </c>
      <c r="M13" s="12" t="s">
        <v>1139</v>
      </c>
      <c r="N13" s="12"/>
      <c r="O13" s="9">
        <v>5518.3</v>
      </c>
      <c r="P13" s="9">
        <v>1</v>
      </c>
      <c r="Q13" s="13" t="str">
        <f>VLOOKUP(O13, '[1]لیست محصولات 1402'!B:C,2,0)</f>
        <v>هوآنکایو | Peru Huancayo</v>
      </c>
      <c r="R13" s="9"/>
      <c r="S13" s="12">
        <f>VLOOKUP(O13, '[1]لیست محصولات 1402'!B:F,5,0)</f>
        <v>4000</v>
      </c>
      <c r="T13" s="14">
        <f>VLOOKUP(O13, '[1]لیست محصولات 1402'!B:G,6,0)</f>
        <v>42000000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42000000</v>
      </c>
      <c r="Y13" s="17"/>
      <c r="Z13" s="14">
        <f t="shared" si="4"/>
        <v>42000000</v>
      </c>
      <c r="AA13" s="18" t="s">
        <v>476</v>
      </c>
      <c r="AB13" s="13" t="s">
        <v>1140</v>
      </c>
      <c r="AC13" s="19" t="s">
        <v>1141</v>
      </c>
      <c r="AD13" s="20"/>
      <c r="AE13" s="19"/>
      <c r="AF13" s="21"/>
      <c r="AG13" s="22" t="str">
        <f t="shared" si="5"/>
        <v>TRUE</v>
      </c>
      <c r="AH13" s="23" t="str">
        <f t="shared" si="6"/>
        <v>فارس داراب - خیابان پیروزی پایینتر از چهارراه باغ بنفش زبانکده امید  - رسول ادب 09024140897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9">
        <v>11</v>
      </c>
      <c r="H14" s="10">
        <v>52480026902</v>
      </c>
      <c r="I14" s="9" t="s">
        <v>1095</v>
      </c>
      <c r="J14" s="9"/>
      <c r="K14" s="11" t="str">
        <f t="shared" ca="1" si="0"/>
        <v/>
      </c>
      <c r="L14" s="12" t="s">
        <v>158</v>
      </c>
      <c r="M14" s="12" t="s">
        <v>492</v>
      </c>
      <c r="N14" s="12" t="s">
        <v>493</v>
      </c>
      <c r="O14" s="9">
        <v>5511.2</v>
      </c>
      <c r="P14" s="9">
        <v>1</v>
      </c>
      <c r="Q14" s="13" t="str">
        <f>VLOOKUP(O14, '[1]لیست محصولات 1402'!B:C,2,0)</f>
        <v>هامبلا | Hambella</v>
      </c>
      <c r="R14" s="9"/>
      <c r="S14" s="12">
        <f>VLOOKUP(O14, '[1]لیست محصولات 1402'!B:F,5,0)</f>
        <v>750</v>
      </c>
      <c r="T14" s="14">
        <f>VLOOKUP(O14, '[1]لیست محصولات 1402'!B:G,6,0)</f>
        <v>11850000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11850000</v>
      </c>
      <c r="Y14" s="17"/>
      <c r="Z14" s="14">
        <f t="shared" si="4"/>
        <v>11850000</v>
      </c>
      <c r="AA14" s="18" t="s">
        <v>168</v>
      </c>
      <c r="AB14" s="13" t="s">
        <v>494</v>
      </c>
      <c r="AC14" s="19" t="s">
        <v>495</v>
      </c>
      <c r="AD14" s="20"/>
      <c r="AE14" s="19"/>
      <c r="AF14" s="21"/>
      <c r="AG14" s="22" t="str">
        <f t="shared" si="5"/>
        <v>TRUE</v>
      </c>
      <c r="AH14" s="23" t="str">
        <f t="shared" si="6"/>
        <v>قم انسجام کوچه ۱۶ فرعی آخر خیابان آرمیده پلاک ۷۴ کافه ماک - عرفان عطوفی 09195756651</v>
      </c>
    </row>
    <row r="15" spans="1:34" ht="22.2" customHeight="1">
      <c r="A15" s="7"/>
      <c r="B15" s="7"/>
      <c r="C15" s="7"/>
      <c r="D15" s="7"/>
      <c r="E15" s="7"/>
      <c r="F15" s="8"/>
      <c r="G15" s="125">
        <v>12</v>
      </c>
      <c r="H15" s="141">
        <v>52480119902</v>
      </c>
      <c r="I15" s="125" t="s">
        <v>1095</v>
      </c>
      <c r="J15" s="9"/>
      <c r="K15" s="11" t="str">
        <f t="shared" ca="1" si="0"/>
        <v/>
      </c>
      <c r="L15" s="123" t="s">
        <v>105</v>
      </c>
      <c r="M15" s="123" t="s">
        <v>295</v>
      </c>
      <c r="N15" s="123" t="s">
        <v>296</v>
      </c>
      <c r="O15" s="9">
        <v>5501.3</v>
      </c>
      <c r="P15" s="9">
        <v>6</v>
      </c>
      <c r="Q15" s="13" t="str">
        <f>VLOOKUP(O15, '[1]لیست محصولات 1402'!B:C,2,0)</f>
        <v>ورتکس | Vortex</v>
      </c>
      <c r="R15" s="9"/>
      <c r="S15" s="12">
        <f>VLOOKUP(O15, '[1]لیست محصولات 1402'!B:F,5,0)</f>
        <v>4000</v>
      </c>
      <c r="T15" s="14">
        <f>VLOOKUP(O15, '[1]لیست محصولات 1402'!B:G,6,0)</f>
        <v>41600000</v>
      </c>
      <c r="U15" s="15"/>
      <c r="V15" s="16">
        <f t="shared" si="1"/>
        <v>0</v>
      </c>
      <c r="W15" s="12">
        <f t="shared" si="2"/>
        <v>6</v>
      </c>
      <c r="X15" s="14">
        <f t="shared" si="3"/>
        <v>249600000</v>
      </c>
      <c r="Y15" s="17"/>
      <c r="Z15" s="14">
        <f t="shared" si="4"/>
        <v>249600000</v>
      </c>
      <c r="AA15" s="133" t="s">
        <v>85</v>
      </c>
      <c r="AB15" s="131" t="s">
        <v>297</v>
      </c>
      <c r="AC15" s="129" t="s">
        <v>298</v>
      </c>
      <c r="AD15" s="127"/>
      <c r="AE15" s="19"/>
      <c r="AF15" s="21"/>
      <c r="AG15" s="22" t="str">
        <f t="shared" si="5"/>
        <v>TRUE</v>
      </c>
      <c r="AH15" s="23" t="str">
        <f t="shared" si="6"/>
        <v>تهران خیابان ایرانشهر پایینتر از کوچه دهخدا پلاک ۵۷ پشت دکه روزنامه فروشی کافه آندورا - علی بختیاری 09214428591</v>
      </c>
    </row>
    <row r="16" spans="1:34" ht="22.2" customHeight="1">
      <c r="A16" s="7"/>
      <c r="B16" s="7"/>
      <c r="C16" s="7"/>
      <c r="D16" s="7"/>
      <c r="E16" s="7"/>
      <c r="F16" s="8"/>
      <c r="G16" s="126"/>
      <c r="H16" s="142"/>
      <c r="I16" s="126"/>
      <c r="J16" s="9"/>
      <c r="K16" s="11" t="str">
        <f t="shared" ca="1" si="0"/>
        <v/>
      </c>
      <c r="L16" s="124"/>
      <c r="M16" s="124"/>
      <c r="N16" s="124"/>
      <c r="O16" s="9">
        <v>5521.2</v>
      </c>
      <c r="P16" s="9">
        <v>2</v>
      </c>
      <c r="Q16" s="13" t="str">
        <f>VLOOKUP(O16, '[1]لیست محصولات 1402'!B:C,2,0)</f>
        <v xml:space="preserve">Ethiopia Sidama |اتیوپی سیداما    </v>
      </c>
      <c r="R16" s="9" t="s">
        <v>1142</v>
      </c>
      <c r="S16" s="12">
        <f>VLOOKUP(O16, '[1]لیست محصولات 1402'!B:F,5,0)</f>
        <v>750</v>
      </c>
      <c r="T16" s="14">
        <f>VLOOKUP(O16, '[1]لیست محصولات 1402'!B:G,6,0)</f>
        <v>8150000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16300000</v>
      </c>
      <c r="Y16" s="17"/>
      <c r="Z16" s="14">
        <f t="shared" si="4"/>
        <v>16300000</v>
      </c>
      <c r="AA16" s="134"/>
      <c r="AB16" s="132"/>
      <c r="AC16" s="130"/>
      <c r="AD16" s="128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2" customHeight="1">
      <c r="A17" s="7"/>
      <c r="B17" s="7"/>
      <c r="C17" s="7"/>
      <c r="D17" s="7"/>
      <c r="E17" s="7"/>
      <c r="F17" s="8"/>
      <c r="G17" s="125">
        <v>13</v>
      </c>
      <c r="H17" s="141">
        <v>52480347902</v>
      </c>
      <c r="I17" s="125" t="s">
        <v>1095</v>
      </c>
      <c r="J17" s="9"/>
      <c r="K17" s="11" t="str">
        <f t="shared" ca="1" si="0"/>
        <v/>
      </c>
      <c r="L17" s="123" t="s">
        <v>1143</v>
      </c>
      <c r="M17" s="123" t="s">
        <v>1144</v>
      </c>
      <c r="N17" s="123"/>
      <c r="O17" s="9">
        <v>5521.2</v>
      </c>
      <c r="P17" s="9">
        <v>1</v>
      </c>
      <c r="Q17" s="13" t="str">
        <f>VLOOKUP(O17, '[1]لیست محصولات 1402'!B:C,2,0)</f>
        <v xml:space="preserve">Ethiopia Sidama |اتیوپی سیداما    </v>
      </c>
      <c r="R17" s="9"/>
      <c r="S17" s="12">
        <f>VLOOKUP(O17, '[1]لیست محصولات 1402'!B:F,5,0)</f>
        <v>750</v>
      </c>
      <c r="T17" s="14">
        <f>VLOOKUP(O17, '[1]لیست محصولات 1402'!B:G,6,0)</f>
        <v>8150000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8150000</v>
      </c>
      <c r="Y17" s="17"/>
      <c r="Z17" s="14">
        <f t="shared" si="4"/>
        <v>8150000</v>
      </c>
      <c r="AA17" s="133" t="s">
        <v>120</v>
      </c>
      <c r="AB17" s="131" t="s">
        <v>1145</v>
      </c>
      <c r="AC17" s="129" t="s">
        <v>1146</v>
      </c>
      <c r="AD17" s="127"/>
      <c r="AE17" s="19"/>
      <c r="AF17" s="21"/>
      <c r="AG17" s="22" t="str">
        <f t="shared" si="5"/>
        <v>TRUE</v>
      </c>
      <c r="AH17" s="23" t="str">
        <f t="shared" si="6"/>
        <v>البرز کرج - عظیمیه میدان اسبی خیابان ارکیده پلاک۷۱ واحد ۱۲  - سرور جامعی زاده 09197173590</v>
      </c>
    </row>
    <row r="18" spans="1:34" ht="22.2" customHeight="1">
      <c r="A18" s="7"/>
      <c r="B18" s="7"/>
      <c r="C18" s="7"/>
      <c r="D18" s="7"/>
      <c r="E18" s="7"/>
      <c r="F18" s="8"/>
      <c r="G18" s="126"/>
      <c r="H18" s="142"/>
      <c r="I18" s="126"/>
      <c r="J18" s="9"/>
      <c r="K18" s="11" t="str">
        <f t="shared" ca="1" si="0"/>
        <v/>
      </c>
      <c r="L18" s="124"/>
      <c r="M18" s="124"/>
      <c r="N18" s="124"/>
      <c r="O18" s="9">
        <v>5511.11</v>
      </c>
      <c r="P18" s="9">
        <v>1</v>
      </c>
      <c r="Q18" s="69" t="str">
        <f>VLOOKUP(O18, '[1]لیست محصولات 1402'!B:C,2,0)</f>
        <v>هامبلا(رست دمی) | Hambella( Filter Roast)</v>
      </c>
      <c r="R18" s="9"/>
      <c r="S18" s="12">
        <f>VLOOKUP(O18, '[1]لیست محصولات 1402'!B:F,5,0)</f>
        <v>150</v>
      </c>
      <c r="T18" s="14">
        <f>VLOOKUP(O18, '[1]لیست محصولات 1402'!B:G,6,0)</f>
        <v>2500000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2500000</v>
      </c>
      <c r="Y18" s="17"/>
      <c r="Z18" s="14">
        <f t="shared" si="4"/>
        <v>2500000</v>
      </c>
      <c r="AA18" s="134"/>
      <c r="AB18" s="132"/>
      <c r="AC18" s="130"/>
      <c r="AD18" s="128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2" customHeight="1">
      <c r="A19" s="7"/>
      <c r="B19" s="7"/>
      <c r="C19" s="7"/>
      <c r="D19" s="7"/>
      <c r="E19" s="7"/>
      <c r="F19" s="8"/>
      <c r="G19" s="9">
        <v>14</v>
      </c>
      <c r="H19" s="10">
        <v>52500756102</v>
      </c>
      <c r="I19" s="9" t="s">
        <v>1100</v>
      </c>
      <c r="J19" s="9"/>
      <c r="K19" s="11" t="str">
        <f t="shared" ca="1" si="0"/>
        <v/>
      </c>
      <c r="L19" s="12" t="s">
        <v>1147</v>
      </c>
      <c r="M19" s="12" t="s">
        <v>1148</v>
      </c>
      <c r="N19" s="12"/>
      <c r="O19" s="9">
        <v>5511.22</v>
      </c>
      <c r="P19" s="9">
        <v>1</v>
      </c>
      <c r="Q19" s="69" t="str">
        <f>VLOOKUP(O19, '[1]لیست محصولات 1402'!B:C,2,0)</f>
        <v>هامبلا(رست دمی) | Hambella( Filter Roast)</v>
      </c>
      <c r="R19" s="9"/>
      <c r="S19" s="12">
        <f>VLOOKUP(O19, '[1]لیست محصولات 1402'!B:F,5,0)</f>
        <v>750</v>
      </c>
      <c r="T19" s="14">
        <f>VLOOKUP(O19, '[1]لیست محصولات 1402'!B:G,6,0)</f>
        <v>11850000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11850000</v>
      </c>
      <c r="Y19" s="17"/>
      <c r="Z19" s="14">
        <f t="shared" si="4"/>
        <v>11850000</v>
      </c>
      <c r="AA19" s="18" t="s">
        <v>85</v>
      </c>
      <c r="AB19" s="13" t="s">
        <v>1149</v>
      </c>
      <c r="AC19" s="19" t="s">
        <v>1150</v>
      </c>
      <c r="AD19" s="20" t="s">
        <v>94</v>
      </c>
      <c r="AE19" s="19"/>
      <c r="AF19" s="21"/>
      <c r="AG19" s="22" t="str">
        <f t="shared" si="5"/>
        <v>TRUE</v>
      </c>
      <c r="AH19" s="23" t="str">
        <f t="shared" si="6"/>
        <v>تهران دهکده المپیک، شهرک لاله، گلستان یکم، پلاک۳۳, واحد ۱  - سامان خدری 09125337669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125">
        <v>15</v>
      </c>
      <c r="H20" s="141">
        <v>52502811902</v>
      </c>
      <c r="I20" s="125" t="s">
        <v>1100</v>
      </c>
      <c r="J20" s="9"/>
      <c r="K20" s="11" t="str">
        <f t="shared" ca="1" si="0"/>
        <v/>
      </c>
      <c r="L20" s="123" t="s">
        <v>75</v>
      </c>
      <c r="M20" s="123" t="s">
        <v>76</v>
      </c>
      <c r="N20" s="123" t="s">
        <v>77</v>
      </c>
      <c r="O20" s="9">
        <v>5511.11</v>
      </c>
      <c r="P20" s="9">
        <v>2</v>
      </c>
      <c r="Q20" s="69" t="str">
        <f>VLOOKUP(O20, '[1]لیست محصولات 1402'!B:C,2,0)</f>
        <v>هامبلا(رست دمی) | Hambella( Filter Roast)</v>
      </c>
      <c r="R20" s="9"/>
      <c r="S20" s="12">
        <f>VLOOKUP(O20, '[1]لیست محصولات 1402'!B:F,5,0)</f>
        <v>150</v>
      </c>
      <c r="T20" s="14">
        <f>VLOOKUP(O20, '[1]لیست محصولات 1402'!B:G,6,0)</f>
        <v>2500000</v>
      </c>
      <c r="U20" s="15"/>
      <c r="V20" s="16">
        <f t="shared" si="1"/>
        <v>0</v>
      </c>
      <c r="W20" s="12">
        <f t="shared" si="2"/>
        <v>2</v>
      </c>
      <c r="X20" s="14">
        <f t="shared" si="3"/>
        <v>5000000</v>
      </c>
      <c r="Y20" s="17"/>
      <c r="Z20" s="14">
        <f t="shared" si="4"/>
        <v>5000000</v>
      </c>
      <c r="AA20" s="133" t="s">
        <v>79</v>
      </c>
      <c r="AB20" s="131" t="s">
        <v>1151</v>
      </c>
      <c r="AC20" s="129" t="s">
        <v>81</v>
      </c>
      <c r="AD20" s="127"/>
      <c r="AE20" s="19"/>
      <c r="AF20" s="21"/>
      <c r="AG20" s="22" t="str">
        <f t="shared" si="5"/>
        <v>TRUE</v>
      </c>
      <c r="AH20" s="23" t="str">
        <f t="shared" si="6"/>
        <v>خراسان جنوبی بیرجند - خیابان معلم، نبش معلم 39 کافه رستوران نوفه - معین اسماعیلی 09155229671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126"/>
      <c r="H21" s="142"/>
      <c r="I21" s="126"/>
      <c r="J21" s="9"/>
      <c r="K21" s="11" t="str">
        <f t="shared" ca="1" si="0"/>
        <v/>
      </c>
      <c r="L21" s="124"/>
      <c r="M21" s="124"/>
      <c r="N21" s="124"/>
      <c r="O21" s="9">
        <v>5501.3</v>
      </c>
      <c r="P21" s="9">
        <v>1</v>
      </c>
      <c r="Q21" s="13" t="str">
        <f>VLOOKUP(O21, '[1]لیست محصولات 1402'!B:C,2,0)</f>
        <v>ورتکس | Vortex</v>
      </c>
      <c r="R21" s="9"/>
      <c r="S21" s="12">
        <f>VLOOKUP(O21, '[1]لیست محصولات 1402'!B:F,5,0)</f>
        <v>4000</v>
      </c>
      <c r="T21" s="14">
        <f>VLOOKUP(O21, '[1]لیست محصولات 1402'!B:G,6,0)</f>
        <v>41600000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41600000</v>
      </c>
      <c r="Y21" s="17"/>
      <c r="Z21" s="14">
        <f t="shared" si="4"/>
        <v>41600000</v>
      </c>
      <c r="AA21" s="134"/>
      <c r="AB21" s="132"/>
      <c r="AC21" s="130"/>
      <c r="AD21" s="128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125">
        <v>16</v>
      </c>
      <c r="H22" s="141">
        <v>52508227002</v>
      </c>
      <c r="I22" s="125" t="s">
        <v>1100</v>
      </c>
      <c r="J22" s="9"/>
      <c r="K22" s="11" t="str">
        <f t="shared" ca="1" si="0"/>
        <v/>
      </c>
      <c r="L22" s="123" t="s">
        <v>105</v>
      </c>
      <c r="M22" s="123" t="s">
        <v>1152</v>
      </c>
      <c r="N22" s="123" t="s">
        <v>1153</v>
      </c>
      <c r="O22" s="9">
        <v>5511.2</v>
      </c>
      <c r="P22" s="9">
        <v>5</v>
      </c>
      <c r="Q22" s="13" t="str">
        <f>VLOOKUP(O22, '[1]لیست محصولات 1402'!B:C,2,0)</f>
        <v>هامبلا | Hambella</v>
      </c>
      <c r="R22" s="9"/>
      <c r="S22" s="12">
        <f>VLOOKUP(O22, '[1]لیست محصولات 1402'!B:F,5,0)</f>
        <v>750</v>
      </c>
      <c r="T22" s="14">
        <f>VLOOKUP(O22, '[1]لیست محصولات 1402'!B:G,6,0)</f>
        <v>11850000</v>
      </c>
      <c r="U22" s="15"/>
      <c r="V22" s="16">
        <f t="shared" si="1"/>
        <v>0</v>
      </c>
      <c r="W22" s="12">
        <f t="shared" si="2"/>
        <v>5</v>
      </c>
      <c r="X22" s="14">
        <f t="shared" si="3"/>
        <v>59250000</v>
      </c>
      <c r="Y22" s="17"/>
      <c r="Z22" s="14">
        <f t="shared" si="4"/>
        <v>59250000</v>
      </c>
      <c r="AA22" s="133" t="s">
        <v>246</v>
      </c>
      <c r="AB22" s="131" t="s">
        <v>1154</v>
      </c>
      <c r="AC22" s="129" t="s">
        <v>1155</v>
      </c>
      <c r="AD22" s="127"/>
      <c r="AE22" s="19"/>
      <c r="AF22" s="21"/>
      <c r="AG22" s="22" t="str">
        <f t="shared" si="5"/>
        <v>TRUE</v>
      </c>
      <c r="AH22" s="23" t="str">
        <f t="shared" si="6"/>
        <v>بوشهر خیابان سنگی خیابان بعثت نبش کوچه عرفان ۱۷ کافه بوتیک شیرینی رلیش - علی سرروی 09364689687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126"/>
      <c r="H23" s="142"/>
      <c r="I23" s="126"/>
      <c r="J23" s="9"/>
      <c r="K23" s="11" t="str">
        <f t="shared" ca="1" si="0"/>
        <v/>
      </c>
      <c r="L23" s="124"/>
      <c r="M23" s="124"/>
      <c r="N23" s="124"/>
      <c r="O23" s="9">
        <v>1129.0999999999999</v>
      </c>
      <c r="P23" s="9">
        <v>1</v>
      </c>
      <c r="Q23" s="13" t="str">
        <f>VLOOKUP(O23, '[1]لیست محصولات 1402'!B:C,2,0)</f>
        <v>جانسون | Janson</v>
      </c>
      <c r="R23" s="9"/>
      <c r="S23" s="12">
        <f>VLOOKUP(O23, '[1]لیست محصولات 1402'!B:F,5,0)</f>
        <v>80</v>
      </c>
      <c r="T23" s="14">
        <f>VLOOKUP(O23, '[1]لیست محصولات 1402'!B:G,6,0)</f>
        <v>9900000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9900000</v>
      </c>
      <c r="Y23" s="17"/>
      <c r="Z23" s="14">
        <f t="shared" si="4"/>
        <v>9900000</v>
      </c>
      <c r="AA23" s="134"/>
      <c r="AB23" s="132"/>
      <c r="AC23" s="130"/>
      <c r="AD23" s="128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66">
        <v>17</v>
      </c>
      <c r="H24" s="67" t="s">
        <v>592</v>
      </c>
      <c r="I24" s="66" t="s">
        <v>1186</v>
      </c>
      <c r="J24" s="9"/>
      <c r="K24" s="11"/>
      <c r="L24" s="12" t="s">
        <v>678</v>
      </c>
      <c r="M24" s="12" t="s">
        <v>138</v>
      </c>
      <c r="N24" s="12" t="s">
        <v>679</v>
      </c>
      <c r="O24" s="9">
        <v>5511.2</v>
      </c>
      <c r="P24" s="9">
        <v>10</v>
      </c>
      <c r="Q24" s="13" t="str">
        <f>VLOOKUP(O24, '[1]لیست محصولات 1402'!B:C,2,0)</f>
        <v>هامبلا | Hambella</v>
      </c>
      <c r="R24" s="9"/>
      <c r="S24" s="12">
        <f>VLOOKUP(O24, '[1]لیست محصولات 1402'!B:F,5,0)</f>
        <v>750</v>
      </c>
      <c r="T24" s="14">
        <f>VLOOKUP(O24, '[1]لیست محصولات 1402'!B:G,6,0)</f>
        <v>11850000</v>
      </c>
      <c r="U24" s="15"/>
      <c r="V24" s="16">
        <f t="shared" si="1"/>
        <v>0</v>
      </c>
      <c r="W24" s="12">
        <f t="shared" si="2"/>
        <v>10</v>
      </c>
      <c r="X24" s="14">
        <f t="shared" si="3"/>
        <v>118500000</v>
      </c>
      <c r="Y24" s="17"/>
      <c r="Z24" s="14">
        <f t="shared" si="4"/>
        <v>118500000</v>
      </c>
      <c r="AA24" s="18" t="s">
        <v>85</v>
      </c>
      <c r="AB24" s="13" t="s">
        <v>1241</v>
      </c>
      <c r="AC24" s="19" t="s">
        <v>681</v>
      </c>
      <c r="AD24" s="20"/>
      <c r="AE24" s="19"/>
      <c r="AF24" s="21"/>
      <c r="AG24" s="22" t="str">
        <f t="shared" si="5"/>
        <v>TRUE</v>
      </c>
      <c r="AH24" s="23" t="str">
        <f t="shared" si="6"/>
        <v>تهران خ فرشته نبش خ بوسنى مركز خريد ملل طبقه همكف  کافه پرا - افشین امیری 09123060890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135">
        <v>18</v>
      </c>
      <c r="H25" s="143"/>
      <c r="I25" s="135" t="s">
        <v>1159</v>
      </c>
      <c r="J25" s="9"/>
      <c r="K25" s="11" t="str">
        <f t="shared" ca="1" si="0"/>
        <v/>
      </c>
      <c r="L25" s="123" t="s">
        <v>968</v>
      </c>
      <c r="M25" s="123" t="s">
        <v>1160</v>
      </c>
      <c r="N25" s="123" t="s">
        <v>1161</v>
      </c>
      <c r="O25" s="9">
        <v>5501.1</v>
      </c>
      <c r="P25" s="9">
        <v>6</v>
      </c>
      <c r="Q25" s="13" t="str">
        <f>VLOOKUP(O25, '[1]لیست محصولات 1402'!B:C,2,0)</f>
        <v>ورتکس | Vortex</v>
      </c>
      <c r="R25" s="9"/>
      <c r="S25" s="12">
        <f>VLOOKUP(O25, '[1]لیست محصولات 1402'!B:F,5,0)</f>
        <v>150</v>
      </c>
      <c r="T25" s="14">
        <f>VLOOKUP(O25, '[1]لیست محصولات 1402'!B:G,6,0)</f>
        <v>1750000</v>
      </c>
      <c r="U25" s="15"/>
      <c r="V25" s="16">
        <f t="shared" si="1"/>
        <v>0</v>
      </c>
      <c r="W25" s="12">
        <f t="shared" si="2"/>
        <v>6</v>
      </c>
      <c r="X25" s="14">
        <f t="shared" si="3"/>
        <v>10500000</v>
      </c>
      <c r="Y25" s="17"/>
      <c r="Z25" s="14">
        <f t="shared" si="4"/>
        <v>10500000</v>
      </c>
      <c r="AA25" s="133" t="s">
        <v>429</v>
      </c>
      <c r="AB25" s="131" t="s">
        <v>1163</v>
      </c>
      <c r="AC25" s="129" t="s">
        <v>1162</v>
      </c>
      <c r="AD25" s="127"/>
      <c r="AE25" s="19"/>
      <c r="AF25" s="21"/>
      <c r="AG25" s="22" t="str">
        <f t="shared" si="5"/>
        <v>TRUE</v>
      </c>
      <c r="AH25" s="23" t="str">
        <f t="shared" si="6"/>
        <v>آذربایجان غربی ارومیه - بلوار نبوت،انتهاي كوچه 18،مغازه نبش فروشگاه پینچ - ساسان حامدی 09370999001</v>
      </c>
    </row>
    <row r="26" spans="1:34" ht="22.2" customHeight="1">
      <c r="A26" s="7"/>
      <c r="B26" s="7"/>
      <c r="C26" s="7"/>
      <c r="D26" s="7"/>
      <c r="E26" s="7"/>
      <c r="F26" s="8"/>
      <c r="G26" s="154"/>
      <c r="H26" s="155"/>
      <c r="I26" s="154"/>
      <c r="J26" s="9"/>
      <c r="K26" s="11" t="str">
        <f t="shared" ca="1" si="0"/>
        <v/>
      </c>
      <c r="L26" s="149"/>
      <c r="M26" s="149"/>
      <c r="N26" s="149"/>
      <c r="O26" s="9">
        <v>5518.1</v>
      </c>
      <c r="P26" s="9">
        <v>5</v>
      </c>
      <c r="Q26" s="13" t="str">
        <f>VLOOKUP(O26, '[1]لیست محصولات 1402'!B:C,2,0)</f>
        <v>هوآنکایو | Peru Huancayo</v>
      </c>
      <c r="R26" s="9"/>
      <c r="S26" s="12">
        <f>VLOOKUP(O26, '[1]لیست محصولات 1402'!B:F,5,0)</f>
        <v>150</v>
      </c>
      <c r="T26" s="14">
        <f>VLOOKUP(O26, '[1]لیست محصولات 1402'!B:G,6,0)</f>
        <v>1800000</v>
      </c>
      <c r="U26" s="15"/>
      <c r="V26" s="16">
        <f t="shared" si="1"/>
        <v>0</v>
      </c>
      <c r="W26" s="12">
        <f t="shared" si="2"/>
        <v>5</v>
      </c>
      <c r="X26" s="14">
        <f t="shared" si="3"/>
        <v>9000000</v>
      </c>
      <c r="Y26" s="17"/>
      <c r="Z26" s="14">
        <f t="shared" si="4"/>
        <v>9000000</v>
      </c>
      <c r="AA26" s="150"/>
      <c r="AB26" s="151"/>
      <c r="AC26" s="152"/>
      <c r="AD26" s="153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154"/>
      <c r="H27" s="155"/>
      <c r="I27" s="154"/>
      <c r="J27" s="9"/>
      <c r="K27" s="11" t="str">
        <f t="shared" ca="1" si="0"/>
        <v/>
      </c>
      <c r="L27" s="149"/>
      <c r="M27" s="149"/>
      <c r="N27" s="149"/>
      <c r="O27" s="9">
        <v>5511.11</v>
      </c>
      <c r="P27" s="9">
        <v>8</v>
      </c>
      <c r="Q27" s="69" t="str">
        <f>VLOOKUP(O27, '[1]لیست محصولات 1402'!B:C,2,0)</f>
        <v>هامبلا(رست دمی) | Hambella( Filter Roast)</v>
      </c>
      <c r="R27" s="9"/>
      <c r="S27" s="12">
        <f>VLOOKUP(O27, '[1]لیست محصولات 1402'!B:F,5,0)</f>
        <v>150</v>
      </c>
      <c r="T27" s="14">
        <f>VLOOKUP(O27, '[1]لیست محصولات 1402'!B:G,6,0)</f>
        <v>2500000</v>
      </c>
      <c r="U27" s="15"/>
      <c r="V27" s="16">
        <f t="shared" si="1"/>
        <v>0</v>
      </c>
      <c r="W27" s="12">
        <f t="shared" si="2"/>
        <v>8</v>
      </c>
      <c r="X27" s="14">
        <f t="shared" si="3"/>
        <v>20000000</v>
      </c>
      <c r="Y27" s="17"/>
      <c r="Z27" s="14">
        <f t="shared" si="4"/>
        <v>20000000</v>
      </c>
      <c r="AA27" s="150"/>
      <c r="AB27" s="151"/>
      <c r="AC27" s="152"/>
      <c r="AD27" s="153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154"/>
      <c r="H28" s="155"/>
      <c r="I28" s="154"/>
      <c r="J28" s="9"/>
      <c r="K28" s="11" t="str">
        <f t="shared" ca="1" si="0"/>
        <v/>
      </c>
      <c r="L28" s="149"/>
      <c r="M28" s="149"/>
      <c r="N28" s="149"/>
      <c r="O28" s="9">
        <v>5511.2</v>
      </c>
      <c r="P28" s="9">
        <v>5</v>
      </c>
      <c r="Q28" s="13" t="str">
        <f>VLOOKUP(O28, '[1]لیست محصولات 1402'!B:C,2,0)</f>
        <v>هامبلا | Hambella</v>
      </c>
      <c r="R28" s="9"/>
      <c r="S28" s="12">
        <f>VLOOKUP(O28, '[1]لیست محصولات 1402'!B:F,5,0)</f>
        <v>750</v>
      </c>
      <c r="T28" s="14">
        <f>VLOOKUP(O28, '[1]لیست محصولات 1402'!B:G,6,0)</f>
        <v>11850000</v>
      </c>
      <c r="U28" s="15"/>
      <c r="V28" s="16">
        <f t="shared" si="1"/>
        <v>0</v>
      </c>
      <c r="W28" s="12">
        <f t="shared" si="2"/>
        <v>5</v>
      </c>
      <c r="X28" s="14">
        <f t="shared" si="3"/>
        <v>59250000</v>
      </c>
      <c r="Y28" s="17"/>
      <c r="Z28" s="14">
        <f t="shared" si="4"/>
        <v>59250000</v>
      </c>
      <c r="AA28" s="150"/>
      <c r="AB28" s="151"/>
      <c r="AC28" s="152"/>
      <c r="AD28" s="153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154"/>
      <c r="H29" s="155"/>
      <c r="I29" s="154"/>
      <c r="J29" s="9"/>
      <c r="K29" s="11" t="str">
        <f t="shared" ca="1" si="0"/>
        <v/>
      </c>
      <c r="L29" s="149"/>
      <c r="M29" s="149"/>
      <c r="N29" s="149"/>
      <c r="O29" s="9">
        <v>5521.2</v>
      </c>
      <c r="P29" s="9">
        <v>4</v>
      </c>
      <c r="Q29" s="13" t="str">
        <f>VLOOKUP(O29, '[1]لیست محصولات 1402'!B:C,2,0)</f>
        <v xml:space="preserve">Ethiopia Sidama |اتیوپی سیداما    </v>
      </c>
      <c r="R29" s="9"/>
      <c r="S29" s="12">
        <f>VLOOKUP(O29, '[1]لیست محصولات 1402'!B:F,5,0)</f>
        <v>750</v>
      </c>
      <c r="T29" s="14">
        <f>VLOOKUP(O29, '[1]لیست محصولات 1402'!B:G,6,0)</f>
        <v>8150000</v>
      </c>
      <c r="U29" s="15"/>
      <c r="V29" s="16">
        <f t="shared" si="1"/>
        <v>0</v>
      </c>
      <c r="W29" s="12">
        <f t="shared" si="2"/>
        <v>4</v>
      </c>
      <c r="X29" s="14">
        <f t="shared" si="3"/>
        <v>32600000</v>
      </c>
      <c r="Y29" s="17"/>
      <c r="Z29" s="14">
        <f t="shared" si="4"/>
        <v>32600000</v>
      </c>
      <c r="AA29" s="150"/>
      <c r="AB29" s="151"/>
      <c r="AC29" s="152"/>
      <c r="AD29" s="153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154"/>
      <c r="H30" s="155"/>
      <c r="I30" s="154"/>
      <c r="J30" s="9"/>
      <c r="K30" s="11" t="str">
        <f t="shared" ca="1" si="0"/>
        <v/>
      </c>
      <c r="L30" s="149"/>
      <c r="M30" s="149"/>
      <c r="N30" s="149"/>
      <c r="O30" s="9">
        <v>1127.0999999999999</v>
      </c>
      <c r="P30" s="9">
        <v>1</v>
      </c>
      <c r="Q30" s="13" t="str">
        <f>VLOOKUP(O30, '[1]لیست محصولات 1402'!B:C,2,0)</f>
        <v>سولداد | Soledad</v>
      </c>
      <c r="R30" s="9"/>
      <c r="S30" s="12">
        <f>VLOOKUP(O30, '[1]لیست محصولات 1402'!B:F,5,0)</f>
        <v>80</v>
      </c>
      <c r="T30" s="14">
        <f>VLOOKUP(O30, '[1]لیست محصولات 1402'!B:G,6,0)</f>
        <v>4900000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4900000</v>
      </c>
      <c r="Y30" s="17"/>
      <c r="Z30" s="14">
        <f t="shared" si="4"/>
        <v>4900000</v>
      </c>
      <c r="AA30" s="150"/>
      <c r="AB30" s="151"/>
      <c r="AC30" s="152"/>
      <c r="AD30" s="153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36"/>
      <c r="H31" s="144"/>
      <c r="I31" s="136"/>
      <c r="J31" s="9"/>
      <c r="K31" s="11" t="str">
        <f t="shared" ca="1" si="0"/>
        <v/>
      </c>
      <c r="L31" s="124"/>
      <c r="M31" s="124"/>
      <c r="N31" s="124"/>
      <c r="O31" s="9">
        <v>1129.0999999999999</v>
      </c>
      <c r="P31" s="9">
        <v>1</v>
      </c>
      <c r="Q31" s="13" t="str">
        <f>VLOOKUP(O31, '[1]لیست محصولات 1402'!B:C,2,0)</f>
        <v>جانسون | Janson</v>
      </c>
      <c r="R31" s="9"/>
      <c r="S31" s="12">
        <f>VLOOKUP(O31, '[1]لیست محصولات 1402'!B:F,5,0)</f>
        <v>80</v>
      </c>
      <c r="T31" s="14">
        <f>VLOOKUP(O31, '[1]لیست محصولات 1402'!B:G,6,0)</f>
        <v>9900000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9900000</v>
      </c>
      <c r="Y31" s="17"/>
      <c r="Z31" s="14">
        <f t="shared" si="4"/>
        <v>9900000</v>
      </c>
      <c r="AA31" s="134"/>
      <c r="AB31" s="132"/>
      <c r="AC31" s="130"/>
      <c r="AD31" s="128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125">
        <v>19</v>
      </c>
      <c r="H32" s="141">
        <v>52523713902</v>
      </c>
      <c r="I32" s="125" t="s">
        <v>1159</v>
      </c>
      <c r="J32" s="9"/>
      <c r="K32" s="11" t="str">
        <f t="shared" ca="1" si="0"/>
        <v/>
      </c>
      <c r="L32" s="123" t="s">
        <v>105</v>
      </c>
      <c r="M32" s="123" t="s">
        <v>285</v>
      </c>
      <c r="N32" s="123"/>
      <c r="O32" s="9">
        <v>5511.11</v>
      </c>
      <c r="P32" s="9">
        <v>1</v>
      </c>
      <c r="Q32" s="69" t="str">
        <f>VLOOKUP(O32, '[1]لیست محصولات 1402'!B:C,2,0)</f>
        <v>هامبلا(رست دمی) | Hambella( Filter Roast)</v>
      </c>
      <c r="R32" s="9" t="s">
        <v>116</v>
      </c>
      <c r="S32" s="12">
        <f>VLOOKUP(O32, '[1]لیست محصولات 1402'!B:F,5,0)</f>
        <v>150</v>
      </c>
      <c r="T32" s="14">
        <f>VLOOKUP(O32, '[1]لیست محصولات 1402'!B:G,6,0)</f>
        <v>2500000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2500000</v>
      </c>
      <c r="Y32" s="17"/>
      <c r="Z32" s="14">
        <f t="shared" si="4"/>
        <v>2500000</v>
      </c>
      <c r="AA32" s="133" t="s">
        <v>85</v>
      </c>
      <c r="AB32" s="131" t="s">
        <v>1164</v>
      </c>
      <c r="AC32" s="129" t="s">
        <v>1165</v>
      </c>
      <c r="AD32" s="127" t="s">
        <v>94</v>
      </c>
      <c r="AE32" s="19"/>
      <c r="AF32" s="21"/>
      <c r="AG32" s="22" t="str">
        <f t="shared" si="5"/>
        <v>TRUE</v>
      </c>
      <c r="AH32" s="23" t="str">
        <f t="shared" si="6"/>
        <v>تهران بالا تر از سیدخندان ـ خ خواجه عبدالله انصاری ـ خ تیسفون ـ کوچه چهارم ـ پلاک ۶ ـ واحد ۳  - علی یوسفی 09121255784</v>
      </c>
    </row>
    <row r="33" spans="1:34" ht="22.2" customHeight="1">
      <c r="A33" s="7"/>
      <c r="B33" s="7"/>
      <c r="C33" s="7"/>
      <c r="D33" s="7"/>
      <c r="E33" s="7"/>
      <c r="F33" s="8"/>
      <c r="G33" s="126"/>
      <c r="H33" s="142"/>
      <c r="I33" s="126"/>
      <c r="J33" s="9"/>
      <c r="K33" s="11" t="str">
        <f t="shared" ca="1" si="0"/>
        <v/>
      </c>
      <c r="L33" s="124"/>
      <c r="M33" s="124"/>
      <c r="N33" s="124"/>
      <c r="O33" s="9">
        <v>5518.1</v>
      </c>
      <c r="P33" s="9">
        <v>1</v>
      </c>
      <c r="Q33" s="13" t="str">
        <f>VLOOKUP(O33, '[1]لیست محصولات 1402'!B:C,2,0)</f>
        <v>هوآنکایو | Peru Huancayo</v>
      </c>
      <c r="R33" s="9" t="s">
        <v>116</v>
      </c>
      <c r="S33" s="12">
        <f>VLOOKUP(O33, '[1]لیست محصولات 1402'!B:F,5,0)</f>
        <v>150</v>
      </c>
      <c r="T33" s="14">
        <f>VLOOKUP(O33, '[1]لیست محصولات 1402'!B:G,6,0)</f>
        <v>1800000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1800000</v>
      </c>
      <c r="Y33" s="17"/>
      <c r="Z33" s="14">
        <f t="shared" si="4"/>
        <v>1800000</v>
      </c>
      <c r="AA33" s="134"/>
      <c r="AB33" s="132"/>
      <c r="AC33" s="130"/>
      <c r="AD33" s="128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>
        <v>20</v>
      </c>
      <c r="H34" s="10">
        <v>52525020402</v>
      </c>
      <c r="I34" s="9" t="s">
        <v>1159</v>
      </c>
      <c r="J34" s="9"/>
      <c r="K34" s="11" t="str">
        <f t="shared" ca="1" si="0"/>
        <v/>
      </c>
      <c r="L34" s="12" t="s">
        <v>105</v>
      </c>
      <c r="M34" s="12" t="s">
        <v>218</v>
      </c>
      <c r="N34" s="12"/>
      <c r="O34" s="9">
        <v>5521.2</v>
      </c>
      <c r="P34" s="9">
        <v>1</v>
      </c>
      <c r="Q34" s="13" t="str">
        <f>VLOOKUP(O34, '[1]لیست محصولات 1402'!B:C,2,0)</f>
        <v xml:space="preserve">Ethiopia Sidama |اتیوپی سیداما    </v>
      </c>
      <c r="R34" s="9"/>
      <c r="S34" s="12">
        <f>VLOOKUP(O34, '[1]لیست محصولات 1402'!B:F,5,0)</f>
        <v>750</v>
      </c>
      <c r="T34" s="14">
        <f>VLOOKUP(O34, '[1]لیست محصولات 1402'!B:G,6,0)</f>
        <v>8150000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8150000</v>
      </c>
      <c r="Y34" s="17"/>
      <c r="Z34" s="14">
        <f t="shared" si="4"/>
        <v>8150000</v>
      </c>
      <c r="AA34" s="18" t="s">
        <v>219</v>
      </c>
      <c r="AB34" s="13" t="s">
        <v>220</v>
      </c>
      <c r="AC34" s="19" t="s">
        <v>221</v>
      </c>
      <c r="AD34" s="20"/>
      <c r="AE34" s="19"/>
      <c r="AF34" s="21"/>
      <c r="AG34" s="22" t="str">
        <f t="shared" si="5"/>
        <v>TRUE</v>
      </c>
      <c r="AH34" s="23" t="str">
        <f t="shared" si="6"/>
        <v>کردستان قروه - خیابان سید الجمال- درمانگاه مهدیه- طبقه منفی یک  - علی بهاری 09113456916</v>
      </c>
    </row>
    <row r="35" spans="1:34" ht="22.2" customHeight="1">
      <c r="A35" s="7"/>
      <c r="B35" s="7"/>
      <c r="C35" s="7"/>
      <c r="D35" s="7"/>
      <c r="E35" s="7"/>
      <c r="F35" s="8"/>
      <c r="G35" s="9">
        <v>21</v>
      </c>
      <c r="H35" s="10">
        <v>52530871202</v>
      </c>
      <c r="I35" s="9" t="s">
        <v>1159</v>
      </c>
      <c r="J35" s="9"/>
      <c r="K35" s="11" t="str">
        <f t="shared" ca="1" si="0"/>
        <v/>
      </c>
      <c r="L35" s="12" t="s">
        <v>482</v>
      </c>
      <c r="M35" s="12" t="s">
        <v>483</v>
      </c>
      <c r="N35" s="12" t="s">
        <v>484</v>
      </c>
      <c r="O35" s="9">
        <v>5501.3</v>
      </c>
      <c r="P35" s="9">
        <v>1</v>
      </c>
      <c r="Q35" s="13" t="str">
        <f>VLOOKUP(O35, '[1]لیست محصولات 1402'!B:C,2,0)</f>
        <v>ورتکس | Vortex</v>
      </c>
      <c r="R35" s="9"/>
      <c r="S35" s="12">
        <f>VLOOKUP(O35, '[1]لیست محصولات 1402'!B:F,5,0)</f>
        <v>4000</v>
      </c>
      <c r="T35" s="14">
        <f>VLOOKUP(O35, '[1]لیست محصولات 1402'!B:G,6,0)</f>
        <v>41600000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41600000</v>
      </c>
      <c r="Y35" s="17"/>
      <c r="Z35" s="14">
        <f t="shared" si="4"/>
        <v>41600000</v>
      </c>
      <c r="AA35" s="18" t="s">
        <v>120</v>
      </c>
      <c r="AB35" s="13" t="s">
        <v>789</v>
      </c>
      <c r="AC35" s="19" t="s">
        <v>485</v>
      </c>
      <c r="AD35" s="20"/>
      <c r="AE35" s="19"/>
      <c r="AF35" s="21"/>
      <c r="AG35" s="22" t="str">
        <f t="shared" si="5"/>
        <v>TRUE</v>
      </c>
      <c r="AH35" s="23" t="str">
        <f t="shared" si="6"/>
        <v>البرز کرج - مهرشهر کمربندی گلستان بین اول و دوم شرقی ساختمان tbc کافه شیدوش - شیدوش نظری 09363536836</v>
      </c>
    </row>
    <row r="36" spans="1:34" ht="22.2" customHeight="1">
      <c r="A36" s="7"/>
      <c r="B36" s="7"/>
      <c r="C36" s="7"/>
      <c r="D36" s="7"/>
      <c r="E36" s="7"/>
      <c r="F36" s="8"/>
      <c r="G36" s="9">
        <v>22</v>
      </c>
      <c r="H36" s="10">
        <v>52531590902</v>
      </c>
      <c r="I36" s="9" t="s">
        <v>1159</v>
      </c>
      <c r="J36" s="9"/>
      <c r="K36" s="11" t="str">
        <f t="shared" ca="1" si="0"/>
        <v/>
      </c>
      <c r="L36" s="12" t="s">
        <v>1166</v>
      </c>
      <c r="M36" s="12" t="s">
        <v>1167</v>
      </c>
      <c r="N36" s="12" t="s">
        <v>1168</v>
      </c>
      <c r="O36" s="9">
        <v>1127.0999999999999</v>
      </c>
      <c r="P36" s="9">
        <v>1</v>
      </c>
      <c r="Q36" s="13" t="str">
        <f>VLOOKUP(O36, '[1]لیست محصولات 1402'!B:C,2,0)</f>
        <v>سولداد | Soledad</v>
      </c>
      <c r="R36" s="9"/>
      <c r="S36" s="12">
        <f>VLOOKUP(O36, '[1]لیست محصولات 1402'!B:F,5,0)</f>
        <v>80</v>
      </c>
      <c r="T36" s="14">
        <f>VLOOKUP(O36, '[1]لیست محصولات 1402'!B:G,6,0)</f>
        <v>4900000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4900000</v>
      </c>
      <c r="Y36" s="17"/>
      <c r="Z36" s="14">
        <f t="shared" si="4"/>
        <v>4900000</v>
      </c>
      <c r="AA36" s="18" t="s">
        <v>85</v>
      </c>
      <c r="AB36" s="13" t="s">
        <v>1169</v>
      </c>
      <c r="AC36" s="19" t="s">
        <v>1170</v>
      </c>
      <c r="AD36" s="20" t="s">
        <v>94</v>
      </c>
      <c r="AE36" s="19"/>
      <c r="AF36" s="21"/>
      <c r="AG36" s="22" t="str">
        <f t="shared" si="5"/>
        <v>TRUE</v>
      </c>
      <c r="AH36" s="23" t="str">
        <f t="shared" si="6"/>
        <v>تهران بلوار ارتش خ کنگان بین کنگان چهارم و ششم پلاک 19 کافه نان استاپ - سید معین میردامادی 09023086545</v>
      </c>
    </row>
    <row r="37" spans="1:34" ht="22.2" customHeight="1">
      <c r="A37" s="7"/>
      <c r="B37" s="7"/>
      <c r="C37" s="7"/>
      <c r="D37" s="7"/>
      <c r="E37" s="7"/>
      <c r="F37" s="8"/>
      <c r="G37" s="9">
        <v>23</v>
      </c>
      <c r="H37" s="10">
        <v>52533899502</v>
      </c>
      <c r="I37" s="9" t="s">
        <v>1159</v>
      </c>
      <c r="J37" s="9"/>
      <c r="K37" s="11" t="str">
        <f t="shared" ca="1" si="0"/>
        <v/>
      </c>
      <c r="L37" s="12" t="s">
        <v>105</v>
      </c>
      <c r="M37" s="12" t="s">
        <v>106</v>
      </c>
      <c r="N37" s="12"/>
      <c r="O37" s="9">
        <v>5501.1</v>
      </c>
      <c r="P37" s="9">
        <v>1</v>
      </c>
      <c r="Q37" s="13" t="str">
        <f>VLOOKUP(O37, '[1]لیست محصولات 1402'!B:C,2,0)</f>
        <v>ورتکس | Vortex</v>
      </c>
      <c r="R37" s="9" t="s">
        <v>122</v>
      </c>
      <c r="S37" s="12">
        <f>VLOOKUP(O37, '[1]لیست محصولات 1402'!B:F,5,0)</f>
        <v>150</v>
      </c>
      <c r="T37" s="14">
        <f>VLOOKUP(O37, '[1]لیست محصولات 1402'!B:G,6,0)</f>
        <v>1750000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1750000</v>
      </c>
      <c r="Y37" s="17"/>
      <c r="Z37" s="14">
        <f t="shared" si="4"/>
        <v>1750000</v>
      </c>
      <c r="AA37" s="18" t="s">
        <v>123</v>
      </c>
      <c r="AB37" s="13" t="s">
        <v>1171</v>
      </c>
      <c r="AC37" s="19" t="s">
        <v>109</v>
      </c>
      <c r="AD37" s="20"/>
      <c r="AE37" s="19"/>
      <c r="AF37" s="21"/>
      <c r="AG37" s="22" t="str">
        <f t="shared" si="5"/>
        <v>TRUE</v>
      </c>
      <c r="AH37" s="23" t="str">
        <f t="shared" si="6"/>
        <v>لرستان خرم آباد - شیرخوارگاه کوچه شهید عظیمی پلاک ۱۰۰ واحد ۴  - علی سیاهپوش 09374875425</v>
      </c>
    </row>
    <row r="38" spans="1:34" ht="22.2" customHeight="1">
      <c r="A38" s="7"/>
      <c r="B38" s="7"/>
      <c r="C38" s="7"/>
      <c r="D38" s="7"/>
      <c r="E38" s="7"/>
      <c r="F38" s="8"/>
      <c r="G38" s="9">
        <v>24</v>
      </c>
      <c r="H38" s="10">
        <v>52536591502</v>
      </c>
      <c r="I38" s="9" t="s">
        <v>1159</v>
      </c>
      <c r="J38" s="9"/>
      <c r="K38" s="11" t="str">
        <f t="shared" ca="1" si="0"/>
        <v/>
      </c>
      <c r="L38" s="12" t="s">
        <v>1172</v>
      </c>
      <c r="M38" s="12" t="s">
        <v>1173</v>
      </c>
      <c r="N38" s="12"/>
      <c r="O38" s="9">
        <v>5511.11</v>
      </c>
      <c r="P38" s="9">
        <v>1</v>
      </c>
      <c r="Q38" s="69" t="str">
        <f>VLOOKUP(O38, '[1]لیست محصولات 1402'!B:C,2,0)</f>
        <v>هامبلا(رست دمی) | Hambella( Filter Roast)</v>
      </c>
      <c r="R38" s="9" t="s">
        <v>116</v>
      </c>
      <c r="S38" s="12">
        <f>VLOOKUP(O38, '[1]لیست محصولات 1402'!B:F,5,0)</f>
        <v>150</v>
      </c>
      <c r="T38" s="14">
        <f>VLOOKUP(O38, '[1]لیست محصولات 1402'!B:G,6,0)</f>
        <v>2500000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2500000</v>
      </c>
      <c r="Y38" s="17"/>
      <c r="Z38" s="14">
        <f t="shared" si="4"/>
        <v>2500000</v>
      </c>
      <c r="AA38" s="18" t="s">
        <v>85</v>
      </c>
      <c r="AB38" s="13" t="s">
        <v>1174</v>
      </c>
      <c r="AC38" s="19" t="s">
        <v>1175</v>
      </c>
      <c r="AD38" s="20" t="s">
        <v>94</v>
      </c>
      <c r="AE38" s="19"/>
      <c r="AF38" s="21"/>
      <c r="AG38" s="22" t="str">
        <f t="shared" si="5"/>
        <v>TRUE</v>
      </c>
      <c r="AH38" s="23" t="str">
        <f t="shared" si="6"/>
        <v>تهران سعادت آباد سرو غربی خ آسمان- آسمان هفت غربی پلاک ۱ واحد ۷  - بردیا میرزایی 09305905763</v>
      </c>
    </row>
    <row r="39" spans="1:34" ht="22.2" customHeight="1">
      <c r="A39" s="7"/>
      <c r="B39" s="7"/>
      <c r="C39" s="7"/>
      <c r="D39" s="7"/>
      <c r="E39" s="7"/>
      <c r="F39" s="8"/>
      <c r="G39" s="125">
        <v>25</v>
      </c>
      <c r="H39" s="141">
        <v>52537776402</v>
      </c>
      <c r="I39" s="125" t="s">
        <v>1159</v>
      </c>
      <c r="J39" s="9"/>
      <c r="K39" s="11" t="str">
        <f t="shared" ca="1" si="0"/>
        <v/>
      </c>
      <c r="L39" s="123" t="s">
        <v>1176</v>
      </c>
      <c r="M39" s="123" t="s">
        <v>1177</v>
      </c>
      <c r="N39" s="123" t="s">
        <v>1178</v>
      </c>
      <c r="O39" s="9">
        <v>5501.2</v>
      </c>
      <c r="P39" s="9">
        <v>1</v>
      </c>
      <c r="Q39" s="13" t="str">
        <f>VLOOKUP(O39, '[1]لیست محصولات 1402'!B:C,2,0)</f>
        <v>ورتکس | Vortex</v>
      </c>
      <c r="R39" s="9"/>
      <c r="S39" s="12">
        <f>VLOOKUP(O39, '[1]لیست محصولات 1402'!B:F,5,0)</f>
        <v>750</v>
      </c>
      <c r="T39" s="14">
        <f>VLOOKUP(O39, '[1]لیست محصولات 1402'!B:G,6,0)</f>
        <v>8200000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8200000</v>
      </c>
      <c r="Y39" s="17"/>
      <c r="Z39" s="14">
        <f t="shared" si="4"/>
        <v>8200000</v>
      </c>
      <c r="AA39" s="133" t="s">
        <v>411</v>
      </c>
      <c r="AB39" s="131" t="s">
        <v>1179</v>
      </c>
      <c r="AC39" s="129" t="s">
        <v>1180</v>
      </c>
      <c r="AD39" s="127"/>
      <c r="AE39" s="19"/>
      <c r="AF39" s="21"/>
      <c r="AG39" s="22" t="str">
        <f t="shared" si="5"/>
        <v>TRUE</v>
      </c>
      <c r="AH39" s="23" t="str">
        <f t="shared" si="6"/>
        <v>زنجان قیدار - خیابان امام خیابان سرچشمه کافه قهوه دان - علی اصغر شیری 09125410588</v>
      </c>
    </row>
    <row r="40" spans="1:34" ht="22.2" customHeight="1">
      <c r="A40" s="7"/>
      <c r="B40" s="7"/>
      <c r="C40" s="7"/>
      <c r="D40" s="7"/>
      <c r="E40" s="7"/>
      <c r="F40" s="8"/>
      <c r="G40" s="126"/>
      <c r="H40" s="142"/>
      <c r="I40" s="126"/>
      <c r="J40" s="9"/>
      <c r="K40" s="11" t="str">
        <f t="shared" ca="1" si="0"/>
        <v/>
      </c>
      <c r="L40" s="124"/>
      <c r="M40" s="124"/>
      <c r="N40" s="124"/>
      <c r="O40" s="9">
        <v>5511.2</v>
      </c>
      <c r="P40" s="9">
        <v>1</v>
      </c>
      <c r="Q40" s="13" t="str">
        <f>VLOOKUP(O40, '[1]لیست محصولات 1402'!B:C,2,0)</f>
        <v>هامبلا | Hambella</v>
      </c>
      <c r="R40" s="9"/>
      <c r="S40" s="12">
        <f>VLOOKUP(O40, '[1]لیست محصولات 1402'!B:F,5,0)</f>
        <v>750</v>
      </c>
      <c r="T40" s="14">
        <f>VLOOKUP(O40, '[1]لیست محصولات 1402'!B:G,6,0)</f>
        <v>11850000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11850000</v>
      </c>
      <c r="Y40" s="17"/>
      <c r="Z40" s="14">
        <f t="shared" si="4"/>
        <v>11850000</v>
      </c>
      <c r="AA40" s="134"/>
      <c r="AB40" s="132"/>
      <c r="AC40" s="130"/>
      <c r="AD40" s="128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125">
        <v>26</v>
      </c>
      <c r="H41" s="141">
        <v>52540100502</v>
      </c>
      <c r="I41" s="125" t="s">
        <v>1159</v>
      </c>
      <c r="J41" s="9"/>
      <c r="K41" s="11" t="str">
        <f t="shared" ca="1" si="0"/>
        <v/>
      </c>
      <c r="L41" s="123" t="s">
        <v>1181</v>
      </c>
      <c r="M41" s="123" t="s">
        <v>1182</v>
      </c>
      <c r="N41" s="123" t="s">
        <v>1183</v>
      </c>
      <c r="O41" s="9">
        <v>5501.3</v>
      </c>
      <c r="P41" s="9">
        <v>2</v>
      </c>
      <c r="Q41" s="13" t="str">
        <f>VLOOKUP(O41, '[1]لیست محصولات 1402'!B:C,2,0)</f>
        <v>ورتکس | Vortex</v>
      </c>
      <c r="R41" s="9"/>
      <c r="S41" s="12">
        <f>VLOOKUP(O41, '[1]لیست محصولات 1402'!B:F,5,0)</f>
        <v>4000</v>
      </c>
      <c r="T41" s="14">
        <f>VLOOKUP(O41, '[1]لیست محصولات 1402'!B:G,6,0)</f>
        <v>41600000</v>
      </c>
      <c r="U41" s="15"/>
      <c r="V41" s="16">
        <f t="shared" si="1"/>
        <v>0</v>
      </c>
      <c r="W41" s="12">
        <f t="shared" si="2"/>
        <v>2</v>
      </c>
      <c r="X41" s="14">
        <f t="shared" si="3"/>
        <v>83200000</v>
      </c>
      <c r="Y41" s="17"/>
      <c r="Z41" s="14">
        <f t="shared" si="4"/>
        <v>83200000</v>
      </c>
      <c r="AA41" s="133" t="s">
        <v>120</v>
      </c>
      <c r="AB41" s="131" t="s">
        <v>1184</v>
      </c>
      <c r="AC41" s="129" t="s">
        <v>1185</v>
      </c>
      <c r="AD41" s="127"/>
      <c r="AE41" s="19"/>
      <c r="AF41" s="21"/>
      <c r="AG41" s="22" t="str">
        <f t="shared" si="5"/>
        <v>TRUE</v>
      </c>
      <c r="AH41" s="23" t="str">
        <f t="shared" si="6"/>
        <v>البرز کرج - گوهردشت- خیابان هشتم شرقی-فاز یک -پلاک 40 کافه کوپیدو - صابر کیماز 09125615277</v>
      </c>
    </row>
    <row r="42" spans="1:34" ht="22.2" customHeight="1">
      <c r="A42" s="7"/>
      <c r="B42" s="7"/>
      <c r="C42" s="7"/>
      <c r="D42" s="7"/>
      <c r="E42" s="7"/>
      <c r="F42" s="8"/>
      <c r="G42" s="126"/>
      <c r="H42" s="142"/>
      <c r="I42" s="126"/>
      <c r="J42" s="9"/>
      <c r="K42" s="11" t="str">
        <f t="shared" ca="1" si="0"/>
        <v/>
      </c>
      <c r="L42" s="124"/>
      <c r="M42" s="124"/>
      <c r="N42" s="124"/>
      <c r="O42" s="9">
        <v>5511.2</v>
      </c>
      <c r="P42" s="9">
        <v>1</v>
      </c>
      <c r="Q42" s="13" t="str">
        <f>VLOOKUP(O42, '[1]لیست محصولات 1402'!B:C,2,0)</f>
        <v>هامبلا | Hambella</v>
      </c>
      <c r="R42" s="9"/>
      <c r="S42" s="12">
        <f>VLOOKUP(O42, '[1]لیست محصولات 1402'!B:F,5,0)</f>
        <v>750</v>
      </c>
      <c r="T42" s="14">
        <f>VLOOKUP(O42, '[1]لیست محصولات 1402'!B:G,6,0)</f>
        <v>11850000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11850000</v>
      </c>
      <c r="Y42" s="17"/>
      <c r="Z42" s="14">
        <f t="shared" si="4"/>
        <v>11850000</v>
      </c>
      <c r="AA42" s="134"/>
      <c r="AB42" s="132"/>
      <c r="AC42" s="130"/>
      <c r="AD42" s="128"/>
      <c r="AE42" s="19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66">
        <v>27</v>
      </c>
      <c r="H43" s="67" t="s">
        <v>601</v>
      </c>
      <c r="I43" s="66" t="s">
        <v>1186</v>
      </c>
      <c r="J43" s="9"/>
      <c r="K43" s="11" t="str">
        <f t="shared" ca="1" si="0"/>
        <v/>
      </c>
      <c r="L43" s="12" t="s">
        <v>1190</v>
      </c>
      <c r="M43" s="12" t="s">
        <v>1191</v>
      </c>
      <c r="N43" s="12" t="s">
        <v>1187</v>
      </c>
      <c r="O43" s="9">
        <v>5511.2</v>
      </c>
      <c r="P43" s="9">
        <v>10</v>
      </c>
      <c r="Q43" s="13" t="str">
        <f>VLOOKUP(O43, '[1]لیست محصولات 1402'!B:C,2,0)</f>
        <v>هامبلا | Hambella</v>
      </c>
      <c r="R43" s="9"/>
      <c r="S43" s="12">
        <f>VLOOKUP(O43, '[1]لیست محصولات 1402'!B:F,5,0)</f>
        <v>750</v>
      </c>
      <c r="T43" s="14">
        <f>VLOOKUP(O43, '[1]لیست محصولات 1402'!B:G,6,0)</f>
        <v>11850000</v>
      </c>
      <c r="U43" s="15"/>
      <c r="V43" s="16">
        <f t="shared" si="1"/>
        <v>0</v>
      </c>
      <c r="W43" s="12">
        <f t="shared" si="2"/>
        <v>10</v>
      </c>
      <c r="X43" s="14">
        <f t="shared" si="3"/>
        <v>118500000</v>
      </c>
      <c r="Y43" s="17"/>
      <c r="Z43" s="14">
        <f t="shared" si="4"/>
        <v>118500000</v>
      </c>
      <c r="AA43" s="18" t="s">
        <v>579</v>
      </c>
      <c r="AB43" s="13" t="s">
        <v>1189</v>
      </c>
      <c r="AC43" s="19" t="s">
        <v>1188</v>
      </c>
      <c r="AD43" s="20"/>
      <c r="AE43" s="19"/>
      <c r="AF43" s="21"/>
      <c r="AG43" s="22" t="str">
        <f t="shared" si="5"/>
        <v>TRUE</v>
      </c>
      <c r="AH43" s="23" t="str">
        <f t="shared" si="6"/>
        <v>آذربایجان شرقی تبریز - سه‌راه وليعصر،‌به طرف هتل مرمر، روبه‌روي شهرداري منطقه ۵ کافه دیوان - عرفان  بی باک 09141198403</v>
      </c>
    </row>
    <row r="44" spans="1:34" ht="22.2" customHeight="1">
      <c r="A44" s="7"/>
      <c r="B44" s="7"/>
      <c r="C44" s="7"/>
      <c r="D44" s="7"/>
      <c r="E44" s="7"/>
      <c r="F44" s="8"/>
      <c r="G44" s="9">
        <v>28</v>
      </c>
      <c r="H44" s="10">
        <v>52543638702</v>
      </c>
      <c r="I44" s="9" t="s">
        <v>1186</v>
      </c>
      <c r="J44" s="9"/>
      <c r="K44" s="11" t="str">
        <f t="shared" ca="1" si="0"/>
        <v/>
      </c>
      <c r="L44" s="12" t="s">
        <v>158</v>
      </c>
      <c r="M44" s="12" t="s">
        <v>159</v>
      </c>
      <c r="N44" s="12"/>
      <c r="O44" s="9">
        <v>5518.1</v>
      </c>
      <c r="P44" s="9">
        <v>2</v>
      </c>
      <c r="Q44" s="13" t="str">
        <f>VLOOKUP(O44, '[1]لیست محصولات 1402'!B:C,2,0)</f>
        <v>هوآنکایو | Peru Huancayo</v>
      </c>
      <c r="R44" s="9"/>
      <c r="S44" s="12">
        <f>VLOOKUP(O44, '[1]لیست محصولات 1402'!B:F,5,0)</f>
        <v>150</v>
      </c>
      <c r="T44" s="14">
        <f>VLOOKUP(O44, '[1]لیست محصولات 1402'!B:G,6,0)</f>
        <v>1800000</v>
      </c>
      <c r="U44" s="15"/>
      <c r="V44" s="16">
        <f t="shared" si="1"/>
        <v>0</v>
      </c>
      <c r="W44" s="12">
        <f t="shared" si="2"/>
        <v>2</v>
      </c>
      <c r="X44" s="14">
        <f t="shared" si="3"/>
        <v>3600000</v>
      </c>
      <c r="Y44" s="17"/>
      <c r="Z44" s="14">
        <f t="shared" si="4"/>
        <v>3600000</v>
      </c>
      <c r="AA44" s="18" t="s">
        <v>85</v>
      </c>
      <c r="AB44" s="13" t="s">
        <v>160</v>
      </c>
      <c r="AC44" s="19" t="s">
        <v>161</v>
      </c>
      <c r="AD44" s="20" t="s">
        <v>94</v>
      </c>
      <c r="AE44" s="19"/>
      <c r="AF44" s="21"/>
      <c r="AG44" s="22" t="str">
        <f t="shared" si="5"/>
        <v>TRUE</v>
      </c>
      <c r="AH44" s="23" t="str">
        <f t="shared" si="6"/>
        <v>تهران سوهانک-شهرک قائم فاز دوم خیابان خدادادی پلاک 98‌ زنگ بالا سمت چپ  - عرفان آقاجانی نمین 09030402821</v>
      </c>
    </row>
    <row r="45" spans="1:34" ht="22.2" customHeight="1">
      <c r="A45" s="7"/>
      <c r="B45" s="7"/>
      <c r="C45" s="7"/>
      <c r="D45" s="7"/>
      <c r="E45" s="7"/>
      <c r="F45" s="8"/>
      <c r="G45" s="9">
        <v>29</v>
      </c>
      <c r="H45" s="10">
        <v>52546198802</v>
      </c>
      <c r="I45" s="9" t="s">
        <v>1186</v>
      </c>
      <c r="J45" s="9"/>
      <c r="K45" s="11" t="str">
        <f t="shared" ca="1" si="0"/>
        <v/>
      </c>
      <c r="L45" s="12" t="s">
        <v>636</v>
      </c>
      <c r="M45" s="12" t="s">
        <v>1192</v>
      </c>
      <c r="N45" s="12"/>
      <c r="O45" s="9">
        <v>5501.1</v>
      </c>
      <c r="P45" s="9">
        <v>2</v>
      </c>
      <c r="Q45" s="13" t="str">
        <f>VLOOKUP(O45, '[1]لیست محصولات 1402'!B:C,2,0)</f>
        <v>ورتکس | Vortex</v>
      </c>
      <c r="R45" s="9"/>
      <c r="S45" s="12">
        <f>VLOOKUP(O45, '[1]لیست محصولات 1402'!B:F,5,0)</f>
        <v>150</v>
      </c>
      <c r="T45" s="14">
        <f>VLOOKUP(O45, '[1]لیست محصولات 1402'!B:G,6,0)</f>
        <v>1750000</v>
      </c>
      <c r="U45" s="26"/>
      <c r="V45" s="16">
        <f t="shared" si="1"/>
        <v>0</v>
      </c>
      <c r="W45" s="12">
        <f t="shared" si="2"/>
        <v>2</v>
      </c>
      <c r="X45" s="14">
        <f t="shared" si="3"/>
        <v>3500000</v>
      </c>
      <c r="Y45" s="17"/>
      <c r="Z45" s="14">
        <f t="shared" si="4"/>
        <v>3500000</v>
      </c>
      <c r="AA45" s="18" t="s">
        <v>476</v>
      </c>
      <c r="AB45" s="13" t="s">
        <v>1193</v>
      </c>
      <c r="AC45" s="19" t="s">
        <v>1194</v>
      </c>
      <c r="AD45" s="20"/>
      <c r="AE45" s="19"/>
      <c r="AF45" s="21"/>
      <c r="AG45" s="22" t="str">
        <f t="shared" si="5"/>
        <v>TRUE</v>
      </c>
      <c r="AH45" s="23" t="str">
        <f t="shared" si="6"/>
        <v>فارس شیراز - خ نادر کوچه ۳۰پلاک ۶۵  - علیرضا پویان 09120893453</v>
      </c>
    </row>
    <row r="46" spans="1:34" ht="22.2" customHeight="1">
      <c r="A46" s="7"/>
      <c r="B46" s="7"/>
      <c r="C46" s="7"/>
      <c r="D46" s="7"/>
      <c r="E46" s="7"/>
      <c r="F46" s="8"/>
      <c r="G46" s="135">
        <v>30</v>
      </c>
      <c r="H46" s="143"/>
      <c r="I46" s="135" t="s">
        <v>1186</v>
      </c>
      <c r="J46" s="9"/>
      <c r="K46" s="11" t="str">
        <f t="shared" ca="1" si="0"/>
        <v/>
      </c>
      <c r="L46" s="123" t="s">
        <v>1198</v>
      </c>
      <c r="M46" s="123" t="s">
        <v>340</v>
      </c>
      <c r="N46" s="123" t="s">
        <v>1199</v>
      </c>
      <c r="O46" s="9">
        <v>5501.3</v>
      </c>
      <c r="P46" s="9">
        <v>2</v>
      </c>
      <c r="Q46" s="13" t="str">
        <f>VLOOKUP(O46, '[1]لیست محصولات 1402'!B:C,2,0)</f>
        <v>ورتکس | Vortex</v>
      </c>
      <c r="R46" s="9"/>
      <c r="S46" s="12">
        <f>VLOOKUP(O46, '[1]لیست محصولات 1402'!B:F,5,0)</f>
        <v>4000</v>
      </c>
      <c r="T46" s="14">
        <f>VLOOKUP(O46, '[1]لیست محصولات 1402'!B:G,6,0)</f>
        <v>41600000</v>
      </c>
      <c r="U46" s="26"/>
      <c r="V46" s="16">
        <f t="shared" si="1"/>
        <v>0</v>
      </c>
      <c r="W46" s="12">
        <f t="shared" si="2"/>
        <v>2</v>
      </c>
      <c r="X46" s="14">
        <f t="shared" si="3"/>
        <v>83200000</v>
      </c>
      <c r="Y46" s="17"/>
      <c r="Z46" s="14">
        <f t="shared" si="4"/>
        <v>83200000</v>
      </c>
      <c r="AA46" s="133" t="s">
        <v>85</v>
      </c>
      <c r="AB46" s="131" t="s">
        <v>1200</v>
      </c>
      <c r="AC46" s="129" t="s">
        <v>1201</v>
      </c>
      <c r="AD46" s="127"/>
      <c r="AE46" s="19"/>
      <c r="AF46" s="21"/>
      <c r="AG46" s="22" t="str">
        <f t="shared" si="5"/>
        <v>TRUE</v>
      </c>
      <c r="AH46" s="23" t="str">
        <f t="shared" si="6"/>
        <v>تهران بلوار آفريقا، بالاتر از چهارراه جهان‌كودك، خيابان والي‌نژاد، پلاك هفت کافه نولان ونک - آذین بیکدلی 09127682440</v>
      </c>
    </row>
    <row r="47" spans="1:34" ht="22.2" customHeight="1">
      <c r="A47" s="7"/>
      <c r="B47" s="7"/>
      <c r="C47" s="7"/>
      <c r="D47" s="7"/>
      <c r="E47" s="7"/>
      <c r="F47" s="8"/>
      <c r="G47" s="136"/>
      <c r="H47" s="144"/>
      <c r="I47" s="136"/>
      <c r="J47" s="9"/>
      <c r="K47" s="11" t="str">
        <f t="shared" ca="1" si="0"/>
        <v/>
      </c>
      <c r="L47" s="124"/>
      <c r="M47" s="124"/>
      <c r="N47" s="124"/>
      <c r="O47" s="9">
        <v>5511.2</v>
      </c>
      <c r="P47" s="9">
        <v>3</v>
      </c>
      <c r="Q47" s="13" t="str">
        <f>VLOOKUP(O47, '[1]لیست محصولات 1402'!B:C,2,0)</f>
        <v>هامبلا | Hambella</v>
      </c>
      <c r="R47" s="9"/>
      <c r="S47" s="12">
        <f>VLOOKUP(O47, '[1]لیست محصولات 1402'!B:F,5,0)</f>
        <v>750</v>
      </c>
      <c r="T47" s="14">
        <f>VLOOKUP(O47, '[1]لیست محصولات 1402'!B:G,6,0)</f>
        <v>11850000</v>
      </c>
      <c r="U47" s="15"/>
      <c r="V47" s="16">
        <f t="shared" si="1"/>
        <v>0</v>
      </c>
      <c r="W47" s="12">
        <f t="shared" si="2"/>
        <v>3</v>
      </c>
      <c r="X47" s="14">
        <f t="shared" si="3"/>
        <v>35550000</v>
      </c>
      <c r="Y47" s="17"/>
      <c r="Z47" s="14">
        <f t="shared" si="4"/>
        <v>35550000</v>
      </c>
      <c r="AA47" s="134"/>
      <c r="AB47" s="132"/>
      <c r="AC47" s="130"/>
      <c r="AD47" s="128"/>
      <c r="AE47" s="19"/>
      <c r="AF47" s="21"/>
      <c r="AG47" s="22" t="str">
        <f t="shared" si="5"/>
        <v>TRUE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>
        <v>31</v>
      </c>
      <c r="H48" s="10">
        <v>52549548902</v>
      </c>
      <c r="I48" s="9" t="s">
        <v>1186</v>
      </c>
      <c r="J48" s="9"/>
      <c r="K48" s="11" t="str">
        <f t="shared" ca="1" si="0"/>
        <v/>
      </c>
      <c r="L48" s="12" t="s">
        <v>545</v>
      </c>
      <c r="M48" s="12" t="s">
        <v>546</v>
      </c>
      <c r="N48" s="12" t="s">
        <v>547</v>
      </c>
      <c r="O48" s="9">
        <v>5501.3</v>
      </c>
      <c r="P48" s="9">
        <v>2</v>
      </c>
      <c r="Q48" s="13" t="str">
        <f>VLOOKUP(O48, '[1]لیست محصولات 1402'!B:C,2,0)</f>
        <v>ورتکس | Vortex</v>
      </c>
      <c r="R48" s="9"/>
      <c r="S48" s="12">
        <f>VLOOKUP(O48, '[1]لیست محصولات 1402'!B:F,5,0)</f>
        <v>4000</v>
      </c>
      <c r="T48" s="14">
        <f>VLOOKUP(O48, '[1]لیست محصولات 1402'!B:G,6,0)</f>
        <v>41600000</v>
      </c>
      <c r="U48" s="15"/>
      <c r="V48" s="16">
        <f t="shared" si="1"/>
        <v>0</v>
      </c>
      <c r="W48" s="12">
        <f t="shared" si="2"/>
        <v>2</v>
      </c>
      <c r="X48" s="14">
        <f t="shared" si="3"/>
        <v>83200000</v>
      </c>
      <c r="Y48" s="17"/>
      <c r="Z48" s="14">
        <f t="shared" si="4"/>
        <v>83200000</v>
      </c>
      <c r="AA48" s="18" t="s">
        <v>85</v>
      </c>
      <c r="AB48" s="13" t="s">
        <v>548</v>
      </c>
      <c r="AC48" s="19" t="s">
        <v>550</v>
      </c>
      <c r="AD48" s="20"/>
      <c r="AE48" s="19"/>
      <c r="AF48" s="21"/>
      <c r="AG48" s="22" t="str">
        <f t="shared" si="5"/>
        <v>TRUE</v>
      </c>
      <c r="AH48" s="23" t="str">
        <f t="shared" si="6"/>
        <v>تهران بزرگراه حقانى بلوار كتابخانه ملى ضلع جنوبى پرديس تئاتر موسيقى کافه کُر - فهیمه قدم یاری 09124431359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135">
        <v>32</v>
      </c>
      <c r="H49" s="143"/>
      <c r="I49" s="135" t="s">
        <v>1186</v>
      </c>
      <c r="J49" s="9"/>
      <c r="K49" s="11" t="str">
        <f t="shared" ca="1" si="0"/>
        <v/>
      </c>
      <c r="L49" s="123" t="s">
        <v>105</v>
      </c>
      <c r="M49" s="123" t="s">
        <v>166</v>
      </c>
      <c r="N49" s="123" t="s">
        <v>167</v>
      </c>
      <c r="O49" s="9">
        <v>5501.3</v>
      </c>
      <c r="P49" s="9">
        <v>6</v>
      </c>
      <c r="Q49" s="13" t="str">
        <f>VLOOKUP(O49, '[1]لیست محصولات 1402'!B:C,2,0)</f>
        <v>ورتکس | Vortex</v>
      </c>
      <c r="R49" s="9"/>
      <c r="S49" s="12">
        <f>VLOOKUP(O49, '[1]لیست محصولات 1402'!B:F,5,0)</f>
        <v>4000</v>
      </c>
      <c r="T49" s="14">
        <f>VLOOKUP(O49, '[1]لیست محصولات 1402'!B:G,6,0)</f>
        <v>41600000</v>
      </c>
      <c r="U49" s="15"/>
      <c r="V49" s="16">
        <f t="shared" si="1"/>
        <v>0</v>
      </c>
      <c r="W49" s="12">
        <f t="shared" si="2"/>
        <v>6</v>
      </c>
      <c r="X49" s="14">
        <f t="shared" si="3"/>
        <v>249600000</v>
      </c>
      <c r="Y49" s="17"/>
      <c r="Z49" s="14">
        <f t="shared" si="4"/>
        <v>249600000</v>
      </c>
      <c r="AA49" s="133" t="s">
        <v>168</v>
      </c>
      <c r="AB49" s="131" t="s">
        <v>169</v>
      </c>
      <c r="AC49" s="129" t="s">
        <v>170</v>
      </c>
      <c r="AD49" s="127"/>
      <c r="AE49" s="19"/>
      <c r="AF49" s="21"/>
      <c r="AG49" s="22" t="str">
        <f t="shared" si="5"/>
        <v>TRUE</v>
      </c>
      <c r="AH49" s="23" t="str">
        <f t="shared" si="6"/>
        <v>قم خيابان شهيد صدوقي ميدان مفتح خيابان مفتح نبش كوچه 8  کافه کی آر بی - علی کرباسچی 09191954192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154"/>
      <c r="H50" s="155"/>
      <c r="I50" s="154"/>
      <c r="J50" s="9"/>
      <c r="K50" s="11" t="str">
        <f t="shared" ca="1" si="0"/>
        <v/>
      </c>
      <c r="L50" s="149"/>
      <c r="M50" s="149"/>
      <c r="N50" s="149"/>
      <c r="O50" s="9">
        <v>5521.3</v>
      </c>
      <c r="P50" s="9">
        <v>3</v>
      </c>
      <c r="Q50" s="13" t="str">
        <f>VLOOKUP(O50, '[1]لیست محصولات 1402'!B:C,2,0)</f>
        <v xml:space="preserve">Ethiopia Sidama |اتیوپی سیداما    </v>
      </c>
      <c r="R50" s="9"/>
      <c r="S50" s="12">
        <f>VLOOKUP(O50, '[1]لیست محصولات 1402'!B:F,5,0)</f>
        <v>4000</v>
      </c>
      <c r="T50" s="14">
        <f>VLOOKUP(O50, '[1]لیست محصولات 1402'!B:G,6,0)</f>
        <v>41200000</v>
      </c>
      <c r="U50" s="26"/>
      <c r="V50" s="16">
        <f t="shared" si="1"/>
        <v>0</v>
      </c>
      <c r="W50" s="12">
        <f t="shared" si="2"/>
        <v>3</v>
      </c>
      <c r="X50" s="14">
        <f t="shared" si="3"/>
        <v>123600000</v>
      </c>
      <c r="Y50" s="17"/>
      <c r="Z50" s="14">
        <f t="shared" si="4"/>
        <v>123600000</v>
      </c>
      <c r="AA50" s="150"/>
      <c r="AB50" s="151"/>
      <c r="AC50" s="152"/>
      <c r="AD50" s="153"/>
      <c r="AE50" s="19"/>
      <c r="AF50" s="21"/>
      <c r="AG50" s="22" t="str">
        <f t="shared" si="5"/>
        <v>TRUE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36"/>
      <c r="H51" s="144"/>
      <c r="I51" s="136"/>
      <c r="J51" s="9"/>
      <c r="K51" s="11" t="str">
        <f t="shared" ca="1" si="0"/>
        <v/>
      </c>
      <c r="L51" s="124"/>
      <c r="M51" s="124"/>
      <c r="N51" s="124"/>
      <c r="O51" s="9">
        <v>5511.2</v>
      </c>
      <c r="P51" s="9">
        <v>2</v>
      </c>
      <c r="Q51" s="13" t="str">
        <f>VLOOKUP(O51, '[1]لیست محصولات 1402'!B:C,2,0)</f>
        <v>هامبلا | Hambella</v>
      </c>
      <c r="R51" s="9"/>
      <c r="S51" s="12">
        <f>VLOOKUP(O51, '[1]لیست محصولات 1402'!B:F,5,0)</f>
        <v>750</v>
      </c>
      <c r="T51" s="14">
        <f>VLOOKUP(O51, '[1]لیست محصولات 1402'!B:G,6,0)</f>
        <v>11850000</v>
      </c>
      <c r="U51" s="15"/>
      <c r="V51" s="16">
        <f t="shared" si="1"/>
        <v>0</v>
      </c>
      <c r="W51" s="12">
        <f t="shared" si="2"/>
        <v>2</v>
      </c>
      <c r="X51" s="14">
        <f t="shared" si="3"/>
        <v>23700000</v>
      </c>
      <c r="Y51" s="17"/>
      <c r="Z51" s="14">
        <f t="shared" si="4"/>
        <v>23700000</v>
      </c>
      <c r="AA51" s="134"/>
      <c r="AB51" s="132"/>
      <c r="AC51" s="130"/>
      <c r="AD51" s="128"/>
      <c r="AE51" s="19"/>
      <c r="AF51" s="21"/>
      <c r="AG51" s="22" t="str">
        <f t="shared" si="5"/>
        <v>TRUE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>
        <v>33</v>
      </c>
      <c r="H52" s="10">
        <v>52550515002</v>
      </c>
      <c r="I52" s="9" t="s">
        <v>1186</v>
      </c>
      <c r="J52" s="9"/>
      <c r="K52" s="11" t="str">
        <f t="shared" ca="1" si="0"/>
        <v/>
      </c>
      <c r="L52" s="12" t="s">
        <v>636</v>
      </c>
      <c r="M52" s="12" t="s">
        <v>637</v>
      </c>
      <c r="N52" s="12" t="s">
        <v>638</v>
      </c>
      <c r="O52" s="9">
        <v>5511.22</v>
      </c>
      <c r="P52" s="9">
        <v>1</v>
      </c>
      <c r="Q52" s="69" t="str">
        <f>VLOOKUP(O52, '[1]لیست محصولات 1402'!B:C,2,0)</f>
        <v>هامبلا(رست دمی) | Hambella( Filter Roast)</v>
      </c>
      <c r="R52" s="9"/>
      <c r="S52" s="12">
        <f>VLOOKUP(O52, '[1]لیست محصولات 1402'!B:F,5,0)</f>
        <v>750</v>
      </c>
      <c r="T52" s="14">
        <f>VLOOKUP(O52, '[1]لیست محصولات 1402'!B:G,6,0)</f>
        <v>11850000</v>
      </c>
      <c r="U52" s="15"/>
      <c r="V52" s="16">
        <f t="shared" si="1"/>
        <v>0</v>
      </c>
      <c r="W52" s="12">
        <f t="shared" si="2"/>
        <v>1</v>
      </c>
      <c r="X52" s="14">
        <f t="shared" si="3"/>
        <v>11850000</v>
      </c>
      <c r="Y52" s="17"/>
      <c r="Z52" s="14">
        <f t="shared" si="4"/>
        <v>11850000</v>
      </c>
      <c r="AA52" s="18" t="s">
        <v>266</v>
      </c>
      <c r="AB52" s="13" t="s">
        <v>1202</v>
      </c>
      <c r="AC52" s="19" t="s">
        <v>641</v>
      </c>
      <c r="AD52" s="20"/>
      <c r="AE52" s="70" t="s">
        <v>1203</v>
      </c>
      <c r="AF52" s="21"/>
      <c r="AG52" s="22" t="str">
        <f t="shared" si="5"/>
        <v>TRUE</v>
      </c>
      <c r="AH52" s="23" t="str">
        <f t="shared" si="6"/>
        <v>اصفهان کاشان - خیابان جانبازان نرسیده به میدان ۱۲ فروردین  کافه ریبار - علیرضا امانتی 09386353223</v>
      </c>
    </row>
    <row r="53" spans="1:34" ht="22.2" customHeight="1">
      <c r="A53" s="7"/>
      <c r="B53" s="7"/>
      <c r="C53" s="7"/>
      <c r="D53" s="7"/>
      <c r="E53" s="7"/>
      <c r="F53" s="8"/>
      <c r="G53" s="125">
        <v>34</v>
      </c>
      <c r="H53" s="141">
        <v>52551336502</v>
      </c>
      <c r="I53" s="125" t="s">
        <v>1186</v>
      </c>
      <c r="J53" s="9"/>
      <c r="K53" s="11" t="str">
        <f t="shared" ca="1" si="0"/>
        <v/>
      </c>
      <c r="L53" s="123" t="s">
        <v>1206</v>
      </c>
      <c r="M53" s="123" t="s">
        <v>1204</v>
      </c>
      <c r="N53" s="123" t="s">
        <v>1205</v>
      </c>
      <c r="O53" s="9">
        <v>5501.3</v>
      </c>
      <c r="P53" s="9">
        <v>1</v>
      </c>
      <c r="Q53" s="13" t="str">
        <f>VLOOKUP(O53, '[1]لیست محصولات 1402'!B:C,2,0)</f>
        <v>ورتکس | Vortex</v>
      </c>
      <c r="R53" s="9"/>
      <c r="S53" s="12">
        <f>VLOOKUP(O53, '[1]لیست محصولات 1402'!B:F,5,0)</f>
        <v>4000</v>
      </c>
      <c r="T53" s="14">
        <f>VLOOKUP(O53, '[1]لیست محصولات 1402'!B:G,6,0)</f>
        <v>41600000</v>
      </c>
      <c r="U53" s="15"/>
      <c r="V53" s="16">
        <f t="shared" si="1"/>
        <v>0</v>
      </c>
      <c r="W53" s="12">
        <f t="shared" si="2"/>
        <v>1</v>
      </c>
      <c r="X53" s="14">
        <f t="shared" si="3"/>
        <v>41600000</v>
      </c>
      <c r="Y53" s="17"/>
      <c r="Z53" s="14">
        <f t="shared" si="4"/>
        <v>41600000</v>
      </c>
      <c r="AA53" s="133" t="s">
        <v>1207</v>
      </c>
      <c r="AB53" s="131" t="s">
        <v>1208</v>
      </c>
      <c r="AC53" s="129" t="s">
        <v>1209</v>
      </c>
      <c r="AD53" s="127"/>
      <c r="AE53" s="19"/>
      <c r="AF53" s="21"/>
      <c r="AG53" s="22" t="str">
        <f t="shared" si="5"/>
        <v>TRUE</v>
      </c>
      <c r="AH53" s="23" t="str">
        <f t="shared" si="6"/>
        <v>یزد صفاییه.خیابان ارشاد اسلامی کافه لیبرو - صهبا قدوسی 09123622234</v>
      </c>
    </row>
    <row r="54" spans="1:34" ht="22.2" customHeight="1">
      <c r="A54" s="7"/>
      <c r="B54" s="7"/>
      <c r="C54" s="7"/>
      <c r="D54" s="7"/>
      <c r="E54" s="7"/>
      <c r="F54" s="8"/>
      <c r="G54" s="126"/>
      <c r="H54" s="142"/>
      <c r="I54" s="126"/>
      <c r="J54" s="9"/>
      <c r="K54" s="11" t="str">
        <f t="shared" ca="1" si="0"/>
        <v/>
      </c>
      <c r="L54" s="124"/>
      <c r="M54" s="124"/>
      <c r="N54" s="124"/>
      <c r="O54" s="9">
        <v>5511.22</v>
      </c>
      <c r="P54" s="9">
        <v>1</v>
      </c>
      <c r="Q54" s="69" t="str">
        <f>VLOOKUP(O54, '[1]لیست محصولات 1402'!B:C,2,0)</f>
        <v>هامبلا(رست دمی) | Hambella( Filter Roast)</v>
      </c>
      <c r="R54" s="9"/>
      <c r="S54" s="12">
        <f>VLOOKUP(O54, '[1]لیست محصولات 1402'!B:F,5,0)</f>
        <v>750</v>
      </c>
      <c r="T54" s="14">
        <f>VLOOKUP(O54, '[1]لیست محصولات 1402'!B:G,6,0)</f>
        <v>11850000</v>
      </c>
      <c r="U54" s="15"/>
      <c r="V54" s="16">
        <f t="shared" si="1"/>
        <v>0</v>
      </c>
      <c r="W54" s="12">
        <f t="shared" si="2"/>
        <v>1</v>
      </c>
      <c r="X54" s="14">
        <f t="shared" si="3"/>
        <v>11850000</v>
      </c>
      <c r="Y54" s="17"/>
      <c r="Z54" s="14">
        <f t="shared" si="4"/>
        <v>11850000</v>
      </c>
      <c r="AA54" s="134"/>
      <c r="AB54" s="132"/>
      <c r="AC54" s="130"/>
      <c r="AD54" s="128"/>
      <c r="AE54" s="19"/>
      <c r="AF54" s="21"/>
      <c r="AG54" s="22" t="str">
        <f t="shared" si="5"/>
        <v>TRUE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>
        <v>35</v>
      </c>
      <c r="H55" s="10">
        <v>52553093302</v>
      </c>
      <c r="I55" s="9" t="s">
        <v>1186</v>
      </c>
      <c r="J55" s="9"/>
      <c r="K55" s="11" t="str">
        <f t="shared" ca="1" si="0"/>
        <v/>
      </c>
      <c r="L55" s="12" t="s">
        <v>1210</v>
      </c>
      <c r="M55" s="12" t="s">
        <v>1211</v>
      </c>
      <c r="N55" s="12"/>
      <c r="O55" s="9">
        <v>5518.1</v>
      </c>
      <c r="P55" s="9">
        <v>1</v>
      </c>
      <c r="Q55" s="13" t="str">
        <f>VLOOKUP(O55, '[1]لیست محصولات 1402'!B:C,2,0)</f>
        <v>هوآنکایو | Peru Huancayo</v>
      </c>
      <c r="R55" s="9"/>
      <c r="S55" s="12">
        <f>VLOOKUP(O55, '[1]لیست محصولات 1402'!B:F,5,0)</f>
        <v>150</v>
      </c>
      <c r="T55" s="14">
        <f>VLOOKUP(O55, '[1]لیست محصولات 1402'!B:G,6,0)</f>
        <v>1800000</v>
      </c>
      <c r="U55" s="26"/>
      <c r="V55" s="16">
        <f t="shared" si="1"/>
        <v>0</v>
      </c>
      <c r="W55" s="12">
        <f t="shared" si="2"/>
        <v>1</v>
      </c>
      <c r="X55" s="14">
        <f t="shared" si="3"/>
        <v>1800000</v>
      </c>
      <c r="Y55" s="17"/>
      <c r="Z55" s="14">
        <f t="shared" si="4"/>
        <v>1800000</v>
      </c>
      <c r="AA55" s="18" t="s">
        <v>85</v>
      </c>
      <c r="AB55" s="13" t="s">
        <v>1212</v>
      </c>
      <c r="AC55" s="19" t="s">
        <v>1213</v>
      </c>
      <c r="AD55" s="20" t="s">
        <v>94</v>
      </c>
      <c r="AE55" s="19"/>
      <c r="AF55" s="21"/>
      <c r="AG55" s="22" t="str">
        <f t="shared" si="5"/>
        <v>TRUE</v>
      </c>
      <c r="AH55" s="23" t="str">
        <f t="shared" si="6"/>
        <v>تهران الهیه- خیابان آقابزرگی- خیابان صحرا- خیابان پارسا پلاک32  - ناهید باقری 09153010241</v>
      </c>
    </row>
    <row r="56" spans="1:34" ht="22.2" customHeight="1">
      <c r="A56" s="7"/>
      <c r="B56" s="7"/>
      <c r="C56" s="7"/>
      <c r="D56" s="7"/>
      <c r="E56" s="7"/>
      <c r="F56" s="8"/>
      <c r="G56" s="135">
        <v>36</v>
      </c>
      <c r="H56" s="143" t="s">
        <v>601</v>
      </c>
      <c r="I56" s="135" t="s">
        <v>1186</v>
      </c>
      <c r="J56" s="9"/>
      <c r="K56" s="11" t="str">
        <f t="shared" ca="1" si="0"/>
        <v/>
      </c>
      <c r="L56" s="123" t="s">
        <v>335</v>
      </c>
      <c r="M56" s="123" t="s">
        <v>1214</v>
      </c>
      <c r="N56" s="123" t="s">
        <v>1215</v>
      </c>
      <c r="O56" s="9">
        <v>5511.2</v>
      </c>
      <c r="P56" s="9">
        <v>5</v>
      </c>
      <c r="Q56" s="13" t="str">
        <f>VLOOKUP(O56, '[1]لیست محصولات 1402'!B:C,2,0)</f>
        <v>هامبلا | Hambella</v>
      </c>
      <c r="R56" s="9"/>
      <c r="S56" s="12">
        <f>VLOOKUP(O56, '[1]لیست محصولات 1402'!B:F,5,0)</f>
        <v>750</v>
      </c>
      <c r="T56" s="14">
        <f>VLOOKUP(O56, '[1]لیست محصولات 1402'!B:G,6,0)</f>
        <v>11850000</v>
      </c>
      <c r="U56" s="15"/>
      <c r="V56" s="16">
        <f t="shared" si="1"/>
        <v>0</v>
      </c>
      <c r="W56" s="12">
        <f t="shared" si="2"/>
        <v>5</v>
      </c>
      <c r="X56" s="14">
        <f t="shared" si="3"/>
        <v>59250000</v>
      </c>
      <c r="Y56" s="17"/>
      <c r="Z56" s="14">
        <f t="shared" si="4"/>
        <v>59250000</v>
      </c>
      <c r="AA56" s="133" t="s">
        <v>579</v>
      </c>
      <c r="AB56" s="131" t="s">
        <v>1216</v>
      </c>
      <c r="AC56" s="129" t="s">
        <v>1217</v>
      </c>
      <c r="AD56" s="127"/>
      <c r="AE56" s="19"/>
      <c r="AF56" s="21"/>
      <c r="AG56" s="22" t="str">
        <f t="shared" si="5"/>
        <v>TRUE</v>
      </c>
      <c r="AH56" s="23" t="str">
        <f t="shared" si="6"/>
        <v>آذربایجان شرقی تبریز - بارون آواك روبه روي درب پشتي پاساژ ضرغامي دکان قهوه نوزده دو صفر - رضا ظریف 09142155595</v>
      </c>
    </row>
    <row r="57" spans="1:34" ht="22.2" customHeight="1">
      <c r="A57" s="7"/>
      <c r="B57" s="7"/>
      <c r="C57" s="7"/>
      <c r="D57" s="7"/>
      <c r="E57" s="7"/>
      <c r="F57" s="8"/>
      <c r="G57" s="154"/>
      <c r="H57" s="155"/>
      <c r="I57" s="154"/>
      <c r="J57" s="9"/>
      <c r="K57" s="11" t="str">
        <f t="shared" ca="1" si="0"/>
        <v/>
      </c>
      <c r="L57" s="149"/>
      <c r="M57" s="149"/>
      <c r="N57" s="149"/>
      <c r="O57" s="9">
        <v>5501.2</v>
      </c>
      <c r="P57" s="9">
        <v>5</v>
      </c>
      <c r="Q57" s="13" t="str">
        <f>VLOOKUP(O57, '[1]لیست محصولات 1402'!B:C,2,0)</f>
        <v>ورتکس | Vortex</v>
      </c>
      <c r="R57" s="9"/>
      <c r="S57" s="12">
        <f>VLOOKUP(O57, '[1]لیست محصولات 1402'!B:F,5,0)</f>
        <v>750</v>
      </c>
      <c r="T57" s="14">
        <f>VLOOKUP(O57, '[1]لیست محصولات 1402'!B:G,6,0)</f>
        <v>8200000</v>
      </c>
      <c r="U57" s="15"/>
      <c r="V57" s="16">
        <f t="shared" si="1"/>
        <v>0</v>
      </c>
      <c r="W57" s="12">
        <f t="shared" si="2"/>
        <v>5</v>
      </c>
      <c r="X57" s="14">
        <f t="shared" si="3"/>
        <v>41000000</v>
      </c>
      <c r="Y57" s="17"/>
      <c r="Z57" s="14">
        <f t="shared" si="4"/>
        <v>41000000</v>
      </c>
      <c r="AA57" s="150"/>
      <c r="AB57" s="151"/>
      <c r="AC57" s="152"/>
      <c r="AD57" s="153"/>
      <c r="AE57" s="19"/>
      <c r="AF57" s="21"/>
      <c r="AG57" s="22" t="str">
        <f t="shared" si="5"/>
        <v>TRUE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136"/>
      <c r="H58" s="144"/>
      <c r="I58" s="136"/>
      <c r="J58" s="9"/>
      <c r="K58" s="11" t="str">
        <f t="shared" ca="1" si="0"/>
        <v/>
      </c>
      <c r="L58" s="124"/>
      <c r="M58" s="124"/>
      <c r="N58" s="124"/>
      <c r="O58" s="9">
        <v>5511.1</v>
      </c>
      <c r="P58" s="9">
        <v>15</v>
      </c>
      <c r="Q58" s="13" t="str">
        <f>VLOOKUP(O58, '[1]لیست محصولات 1402'!B:C,2,0)</f>
        <v>هامبلا | Hambella</v>
      </c>
      <c r="R58" s="9"/>
      <c r="S58" s="12">
        <f>VLOOKUP(O58, '[1]لیست محصولات 1402'!B:F,5,0)</f>
        <v>150</v>
      </c>
      <c r="T58" s="14">
        <f>VLOOKUP(O58, '[1]لیست محصولات 1402'!B:G,6,0)</f>
        <v>2500000</v>
      </c>
      <c r="U58" s="15"/>
      <c r="V58" s="16">
        <f t="shared" si="1"/>
        <v>0</v>
      </c>
      <c r="W58" s="12">
        <f t="shared" si="2"/>
        <v>15</v>
      </c>
      <c r="X58" s="14">
        <f t="shared" si="3"/>
        <v>37500000</v>
      </c>
      <c r="Y58" s="17"/>
      <c r="Z58" s="14">
        <f t="shared" si="4"/>
        <v>37500000</v>
      </c>
      <c r="AA58" s="134"/>
      <c r="AB58" s="132"/>
      <c r="AC58" s="130"/>
      <c r="AD58" s="128"/>
      <c r="AE58" s="19"/>
      <c r="AF58" s="21"/>
      <c r="AG58" s="22" t="str">
        <f t="shared" si="5"/>
        <v>TRUE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>
        <v>37</v>
      </c>
      <c r="H59" s="10">
        <v>52555988502</v>
      </c>
      <c r="I59" s="9" t="s">
        <v>1186</v>
      </c>
      <c r="J59" s="9"/>
      <c r="K59" s="11" t="str">
        <f t="shared" ca="1" si="0"/>
        <v/>
      </c>
      <c r="L59" s="12" t="s">
        <v>437</v>
      </c>
      <c r="M59" s="12" t="s">
        <v>438</v>
      </c>
      <c r="N59" s="12" t="s">
        <v>1218</v>
      </c>
      <c r="O59" s="9">
        <v>5511.2</v>
      </c>
      <c r="P59" s="9">
        <v>9</v>
      </c>
      <c r="Q59" s="13" t="str">
        <f>VLOOKUP(O59, '[1]لیست محصولات 1402'!B:C,2,0)</f>
        <v>هامبلا | Hambella</v>
      </c>
      <c r="R59" s="9"/>
      <c r="S59" s="12">
        <f>VLOOKUP(O59, '[1]لیست محصولات 1402'!B:F,5,0)</f>
        <v>750</v>
      </c>
      <c r="T59" s="14">
        <f>VLOOKUP(O59, '[1]لیست محصولات 1402'!B:G,6,0)</f>
        <v>11850000</v>
      </c>
      <c r="U59" s="15"/>
      <c r="V59" s="16">
        <f t="shared" si="1"/>
        <v>0</v>
      </c>
      <c r="W59" s="12">
        <f t="shared" si="2"/>
        <v>9</v>
      </c>
      <c r="X59" s="14">
        <f t="shared" si="3"/>
        <v>106650000</v>
      </c>
      <c r="Y59" s="17"/>
      <c r="Z59" s="14">
        <f t="shared" si="4"/>
        <v>106650000</v>
      </c>
      <c r="AA59" s="18" t="s">
        <v>85</v>
      </c>
      <c r="AB59" s="13" t="s">
        <v>440</v>
      </c>
      <c r="AC59" s="19" t="s">
        <v>441</v>
      </c>
      <c r="AD59" s="20"/>
      <c r="AE59" s="19"/>
      <c r="AF59" s="21"/>
      <c r="AG59" s="22" t="str">
        <f t="shared" si="5"/>
        <v>TRUE</v>
      </c>
      <c r="AH59" s="23" t="str">
        <f t="shared" si="6"/>
        <v>تهران لواسان - بلوار امام خمینی - بعد از پمپ بنزین - نبش کوچه پونه دیوا گاردن - محمدرضا اخوان عطار 09128237880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>
        <v>38</v>
      </c>
      <c r="H60" s="10">
        <v>52556451602</v>
      </c>
      <c r="I60" s="9" t="s">
        <v>1186</v>
      </c>
      <c r="J60" s="9"/>
      <c r="K60" s="11" t="str">
        <f t="shared" ca="1" si="0"/>
        <v/>
      </c>
      <c r="L60" s="12" t="s">
        <v>432</v>
      </c>
      <c r="M60" s="12" t="s">
        <v>479</v>
      </c>
      <c r="N60" s="12"/>
      <c r="O60" s="9">
        <v>5501.2</v>
      </c>
      <c r="P60" s="9">
        <v>1</v>
      </c>
      <c r="Q60" s="13" t="str">
        <f>VLOOKUP(O60, '[1]لیست محصولات 1402'!B:C,2,0)</f>
        <v>ورتکس | Vortex</v>
      </c>
      <c r="R60" s="9"/>
      <c r="S60" s="12">
        <f>VLOOKUP(O60, '[1]لیست محصولات 1402'!B:F,5,0)</f>
        <v>750</v>
      </c>
      <c r="T60" s="14">
        <f>VLOOKUP(O60, '[1]لیست محصولات 1402'!B:G,6,0)</f>
        <v>8200000</v>
      </c>
      <c r="U60" s="15"/>
      <c r="V60" s="16">
        <f t="shared" si="1"/>
        <v>0</v>
      </c>
      <c r="W60" s="12">
        <f t="shared" si="2"/>
        <v>1</v>
      </c>
      <c r="X60" s="14">
        <f t="shared" si="3"/>
        <v>8200000</v>
      </c>
      <c r="Y60" s="17"/>
      <c r="Z60" s="14">
        <f t="shared" si="4"/>
        <v>8200000</v>
      </c>
      <c r="AA60" s="18" t="s">
        <v>85</v>
      </c>
      <c r="AB60" s="13" t="s">
        <v>480</v>
      </c>
      <c r="AC60" s="19" t="s">
        <v>481</v>
      </c>
      <c r="AD60" s="20" t="s">
        <v>94</v>
      </c>
      <c r="AE60" s="19"/>
      <c r="AF60" s="21"/>
      <c r="AG60" s="22" t="str">
        <f t="shared" si="5"/>
        <v>TRUE</v>
      </c>
      <c r="AH60" s="23" t="str">
        <f t="shared" si="6"/>
        <v>تهران اتوبان ارتش.شهرک نفت. بلوار کنگان.کوچه کنگان یکم.پلاک ۳۳.واحد ۲  - سینا شانی 09127140173</v>
      </c>
    </row>
    <row r="61" spans="1:34" ht="22.2" customHeight="1">
      <c r="A61" s="7"/>
      <c r="B61" s="7"/>
      <c r="C61" s="7"/>
      <c r="D61" s="7"/>
      <c r="E61" s="7"/>
      <c r="F61" s="8"/>
      <c r="G61" s="135">
        <v>39</v>
      </c>
      <c r="H61" s="143" t="s">
        <v>601</v>
      </c>
      <c r="I61" s="135" t="s">
        <v>1186</v>
      </c>
      <c r="J61" s="9"/>
      <c r="K61" s="11" t="str">
        <f t="shared" ca="1" si="0"/>
        <v/>
      </c>
      <c r="L61" s="123" t="s">
        <v>520</v>
      </c>
      <c r="M61" s="123" t="s">
        <v>1220</v>
      </c>
      <c r="N61" s="123" t="s">
        <v>1219</v>
      </c>
      <c r="O61" s="9">
        <v>5501.3</v>
      </c>
      <c r="P61" s="9">
        <v>1</v>
      </c>
      <c r="Q61" s="13" t="str">
        <f>VLOOKUP(O61, '[1]لیست محصولات 1402'!B:C,2,0)</f>
        <v>ورتکس | Vortex</v>
      </c>
      <c r="R61" s="9"/>
      <c r="S61" s="12">
        <f>VLOOKUP(O61, '[1]لیست محصولات 1402'!B:F,5,0)</f>
        <v>4000</v>
      </c>
      <c r="T61" s="14">
        <f>VLOOKUP(O61, '[1]لیست محصولات 1402'!B:G,6,0)</f>
        <v>41600000</v>
      </c>
      <c r="U61" s="15"/>
      <c r="V61" s="16">
        <f t="shared" si="1"/>
        <v>0</v>
      </c>
      <c r="W61" s="12">
        <f t="shared" si="2"/>
        <v>1</v>
      </c>
      <c r="X61" s="14">
        <f t="shared" si="3"/>
        <v>41600000</v>
      </c>
      <c r="Y61" s="17"/>
      <c r="Z61" s="14">
        <f t="shared" si="4"/>
        <v>41600000</v>
      </c>
      <c r="AA61" s="133" t="s">
        <v>579</v>
      </c>
      <c r="AB61" s="131" t="s">
        <v>1222</v>
      </c>
      <c r="AC61" s="129" t="s">
        <v>1221</v>
      </c>
      <c r="AD61" s="127"/>
      <c r="AE61" s="19"/>
      <c r="AF61" s="21"/>
      <c r="AG61" s="22" t="str">
        <f t="shared" si="5"/>
        <v>TRUE</v>
      </c>
      <c r="AH61" s="23" t="str">
        <f t="shared" si="6"/>
        <v>آذربایجان شرقی تبریز - وليعصر-تقاطع رازي و شهريار-پلاك۱/۱ کافه اوریجینز - سید علی کریمی آذر 09143503700</v>
      </c>
    </row>
    <row r="62" spans="1:34" ht="22.2" customHeight="1">
      <c r="A62" s="7"/>
      <c r="B62" s="7"/>
      <c r="C62" s="7"/>
      <c r="D62" s="7"/>
      <c r="E62" s="7"/>
      <c r="F62" s="8"/>
      <c r="G62" s="136"/>
      <c r="H62" s="144"/>
      <c r="I62" s="136"/>
      <c r="J62" s="9"/>
      <c r="K62" s="11" t="str">
        <f t="shared" ca="1" si="0"/>
        <v/>
      </c>
      <c r="L62" s="124"/>
      <c r="M62" s="124"/>
      <c r="N62" s="124"/>
      <c r="O62" s="9">
        <v>5511.2</v>
      </c>
      <c r="P62" s="9">
        <v>1</v>
      </c>
      <c r="Q62" s="13" t="str">
        <f>VLOOKUP(O62, '[1]لیست محصولات 1402'!B:C,2,0)</f>
        <v>هامبلا | Hambella</v>
      </c>
      <c r="R62" s="9"/>
      <c r="S62" s="12">
        <f>VLOOKUP(O62, '[1]لیست محصولات 1402'!B:F,5,0)</f>
        <v>750</v>
      </c>
      <c r="T62" s="14">
        <f>VLOOKUP(O62, '[1]لیست محصولات 1402'!B:G,6,0)</f>
        <v>11850000</v>
      </c>
      <c r="U62" s="15"/>
      <c r="V62" s="16">
        <f t="shared" si="1"/>
        <v>0</v>
      </c>
      <c r="W62" s="12">
        <f t="shared" si="2"/>
        <v>1</v>
      </c>
      <c r="X62" s="14">
        <f t="shared" si="3"/>
        <v>11850000</v>
      </c>
      <c r="Y62" s="17"/>
      <c r="Z62" s="14">
        <f t="shared" si="4"/>
        <v>11850000</v>
      </c>
      <c r="AA62" s="134"/>
      <c r="AB62" s="132"/>
      <c r="AC62" s="130"/>
      <c r="AD62" s="128"/>
      <c r="AE62" s="19"/>
      <c r="AF62" s="21"/>
      <c r="AG62" s="22" t="str">
        <f t="shared" si="5"/>
        <v>TRUE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125">
        <v>40</v>
      </c>
      <c r="H63" s="141">
        <v>52557595602</v>
      </c>
      <c r="I63" s="125" t="s">
        <v>1186</v>
      </c>
      <c r="J63" s="9"/>
      <c r="K63" s="11" t="str">
        <f t="shared" ca="1" si="0"/>
        <v/>
      </c>
      <c r="L63" s="123" t="s">
        <v>1224</v>
      </c>
      <c r="M63" s="123" t="s">
        <v>1225</v>
      </c>
      <c r="N63" s="123" t="s">
        <v>1226</v>
      </c>
      <c r="O63" s="9">
        <v>5518.2</v>
      </c>
      <c r="P63" s="9">
        <v>2</v>
      </c>
      <c r="Q63" s="13" t="str">
        <f>VLOOKUP(O63, '[1]لیست محصولات 1402'!B:C,2,0)</f>
        <v>هوآنکایو | Peru Huancayo</v>
      </c>
      <c r="R63" s="9"/>
      <c r="S63" s="12">
        <f>VLOOKUP(O63, '[1]لیست محصولات 1402'!B:F,5,0)</f>
        <v>750</v>
      </c>
      <c r="T63" s="14">
        <f>VLOOKUP(O63, '[1]لیست محصولات 1402'!B:G,6,0)</f>
        <v>8300000</v>
      </c>
      <c r="U63" s="15"/>
      <c r="V63" s="16">
        <f t="shared" si="1"/>
        <v>0</v>
      </c>
      <c r="W63" s="12">
        <f t="shared" si="2"/>
        <v>2</v>
      </c>
      <c r="X63" s="14">
        <f t="shared" si="3"/>
        <v>16600000</v>
      </c>
      <c r="Y63" s="17"/>
      <c r="Z63" s="14">
        <f t="shared" si="4"/>
        <v>16600000</v>
      </c>
      <c r="AA63" s="133" t="s">
        <v>85</v>
      </c>
      <c r="AB63" s="131" t="s">
        <v>1227</v>
      </c>
      <c r="AC63" s="129" t="s">
        <v>1228</v>
      </c>
      <c r="AD63" s="127"/>
      <c r="AE63" s="121" t="s">
        <v>1229</v>
      </c>
      <c r="AF63" s="21"/>
      <c r="AG63" s="22" t="str">
        <f t="shared" si="5"/>
        <v>TRUE</v>
      </c>
      <c r="AH63" s="23" t="str">
        <f t="shared" si="6"/>
        <v>تهران دزاشیب کوچه افشار پاز کافه - ملیکا بیات 09102110518</v>
      </c>
    </row>
    <row r="64" spans="1:34" ht="22.2" customHeight="1">
      <c r="A64" s="7"/>
      <c r="B64" s="7"/>
      <c r="C64" s="7"/>
      <c r="D64" s="7"/>
      <c r="E64" s="7"/>
      <c r="F64" s="8"/>
      <c r="G64" s="147"/>
      <c r="H64" s="148"/>
      <c r="I64" s="147"/>
      <c r="J64" s="9"/>
      <c r="K64" s="11" t="str">
        <f t="shared" ca="1" si="0"/>
        <v/>
      </c>
      <c r="L64" s="149"/>
      <c r="M64" s="149"/>
      <c r="N64" s="149"/>
      <c r="O64" s="9">
        <v>5501.3</v>
      </c>
      <c r="P64" s="9">
        <v>2</v>
      </c>
      <c r="Q64" s="13" t="str">
        <f>VLOOKUP(O64, '[1]لیست محصولات 1402'!B:C,2,0)</f>
        <v>ورتکس | Vortex</v>
      </c>
      <c r="R64" s="9"/>
      <c r="S64" s="12">
        <f>VLOOKUP(O64, '[1]لیست محصولات 1402'!B:F,5,0)</f>
        <v>4000</v>
      </c>
      <c r="T64" s="14">
        <f>VLOOKUP(O64, '[1]لیست محصولات 1402'!B:G,6,0)</f>
        <v>41600000</v>
      </c>
      <c r="U64" s="15"/>
      <c r="V64" s="16">
        <f t="shared" si="1"/>
        <v>0</v>
      </c>
      <c r="W64" s="12">
        <f t="shared" si="2"/>
        <v>2</v>
      </c>
      <c r="X64" s="14">
        <f t="shared" si="3"/>
        <v>83200000</v>
      </c>
      <c r="Y64" s="17"/>
      <c r="Z64" s="14">
        <f t="shared" si="4"/>
        <v>83200000</v>
      </c>
      <c r="AA64" s="150"/>
      <c r="AB64" s="151"/>
      <c r="AC64" s="152"/>
      <c r="AD64" s="153"/>
      <c r="AE64" s="178"/>
      <c r="AF64" s="21"/>
      <c r="AG64" s="22" t="str">
        <f t="shared" si="5"/>
        <v>TRUE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126"/>
      <c r="H65" s="142"/>
      <c r="I65" s="126"/>
      <c r="J65" s="9"/>
      <c r="K65" s="11" t="str">
        <f t="shared" ca="1" si="0"/>
        <v/>
      </c>
      <c r="L65" s="124"/>
      <c r="M65" s="124"/>
      <c r="N65" s="124"/>
      <c r="O65" s="9">
        <v>5501.1</v>
      </c>
      <c r="P65" s="9">
        <v>1</v>
      </c>
      <c r="Q65" s="13" t="str">
        <f>VLOOKUP(O65, '[1]لیست محصولات 1402'!B:C,2,0)</f>
        <v>ورتکس | Vortex</v>
      </c>
      <c r="R65" s="9"/>
      <c r="S65" s="12">
        <f>VLOOKUP(O65, '[1]لیست محصولات 1402'!B:F,5,0)</f>
        <v>150</v>
      </c>
      <c r="T65" s="14">
        <f>VLOOKUP(O65, '[1]لیست محصولات 1402'!B:G,6,0)</f>
        <v>1750000</v>
      </c>
      <c r="U65" s="26"/>
      <c r="V65" s="16">
        <f t="shared" si="1"/>
        <v>0</v>
      </c>
      <c r="W65" s="12">
        <f t="shared" si="2"/>
        <v>1</v>
      </c>
      <c r="X65" s="14">
        <f t="shared" si="3"/>
        <v>1750000</v>
      </c>
      <c r="Y65" s="17"/>
      <c r="Z65" s="14">
        <f t="shared" si="4"/>
        <v>1750000</v>
      </c>
      <c r="AA65" s="134"/>
      <c r="AB65" s="132"/>
      <c r="AC65" s="130"/>
      <c r="AD65" s="128"/>
      <c r="AE65" s="122"/>
      <c r="AF65" s="21"/>
      <c r="AG65" s="22" t="str">
        <f t="shared" si="5"/>
        <v>TRUE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125">
        <v>41</v>
      </c>
      <c r="H66" s="141">
        <v>52557891802</v>
      </c>
      <c r="I66" s="125" t="s">
        <v>1186</v>
      </c>
      <c r="J66" s="9"/>
      <c r="K66" s="11" t="str">
        <f t="shared" ref="K66:K87" ca="1" si="7">IF(C66, TODAY(), "" )</f>
        <v/>
      </c>
      <c r="L66" s="123" t="s">
        <v>1230</v>
      </c>
      <c r="M66" s="123" t="s">
        <v>1231</v>
      </c>
      <c r="N66" s="123" t="s">
        <v>1232</v>
      </c>
      <c r="O66" s="9">
        <v>5501.3</v>
      </c>
      <c r="P66" s="9">
        <v>1</v>
      </c>
      <c r="Q66" s="13" t="str">
        <f>VLOOKUP(O66, '[1]لیست محصولات 1402'!B:C,2,0)</f>
        <v>ورتکس | Vortex</v>
      </c>
      <c r="R66" s="9"/>
      <c r="S66" s="12">
        <f>VLOOKUP(O66, '[1]لیست محصولات 1402'!B:F,5,0)</f>
        <v>4000</v>
      </c>
      <c r="T66" s="14">
        <f>VLOOKUP(O66, '[1]لیست محصولات 1402'!B:G,6,0)</f>
        <v>41600000</v>
      </c>
      <c r="U66" s="15"/>
      <c r="V66" s="16">
        <f t="shared" ref="V66:V129" si="8">IF(C66, P66, U66 )</f>
        <v>0</v>
      </c>
      <c r="W66" s="12">
        <f t="shared" ref="W66:W200" si="9">P66-V66</f>
        <v>1</v>
      </c>
      <c r="X66" s="14">
        <f t="shared" ref="X66:X200" si="10">P66*T66</f>
        <v>41600000</v>
      </c>
      <c r="Y66" s="17"/>
      <c r="Z66" s="14">
        <f t="shared" ref="Z66:Z200" si="11">X66-Y66</f>
        <v>41600000</v>
      </c>
      <c r="AA66" s="133" t="s">
        <v>91</v>
      </c>
      <c r="AB66" s="131" t="s">
        <v>1233</v>
      </c>
      <c r="AC66" s="129" t="s">
        <v>1234</v>
      </c>
      <c r="AD66" s="127"/>
      <c r="AE66" s="19"/>
      <c r="AF66" s="21"/>
      <c r="AG66" s="22" t="str">
        <f t="shared" ref="AG66:AG87" si="12">IF(V66=P66, "FALSE", "TRUE" )</f>
        <v>TRUE</v>
      </c>
      <c r="AH66" s="23" t="str">
        <f t="shared" si="6"/>
        <v>مازندران بابلسر - دریاکنار خیابان ششم سر کوچه یکم  کافه زین - زینب دولتی 09123513718</v>
      </c>
    </row>
    <row r="67" spans="1:34" ht="22.2" customHeight="1">
      <c r="A67" s="7"/>
      <c r="B67" s="7"/>
      <c r="C67" s="7"/>
      <c r="D67" s="7"/>
      <c r="E67" s="7"/>
      <c r="F67" s="8"/>
      <c r="G67" s="126"/>
      <c r="H67" s="142"/>
      <c r="I67" s="126"/>
      <c r="J67" s="9"/>
      <c r="K67" s="11" t="str">
        <f t="shared" ca="1" si="7"/>
        <v/>
      </c>
      <c r="L67" s="124"/>
      <c r="M67" s="124"/>
      <c r="N67" s="124"/>
      <c r="O67" s="9">
        <v>5511.22</v>
      </c>
      <c r="P67" s="9">
        <v>1</v>
      </c>
      <c r="Q67" s="69" t="str">
        <f>VLOOKUP(O67, '[1]لیست محصولات 1402'!B:C,2,0)</f>
        <v>هامبلا(رست دمی) | Hambella( Filter Roast)</v>
      </c>
      <c r="R67" s="9"/>
      <c r="S67" s="12">
        <f>VLOOKUP(O67, '[1]لیست محصولات 1402'!B:F,5,0)</f>
        <v>750</v>
      </c>
      <c r="T67" s="14">
        <f>VLOOKUP(O67, '[1]لیست محصولات 1402'!B:G,6,0)</f>
        <v>11850000</v>
      </c>
      <c r="U67" s="15"/>
      <c r="V67" s="16">
        <f t="shared" si="8"/>
        <v>0</v>
      </c>
      <c r="W67" s="12">
        <f t="shared" si="9"/>
        <v>1</v>
      </c>
      <c r="X67" s="14">
        <f t="shared" si="10"/>
        <v>11850000</v>
      </c>
      <c r="Y67" s="17"/>
      <c r="Z67" s="14">
        <f t="shared" si="11"/>
        <v>11850000</v>
      </c>
      <c r="AA67" s="134"/>
      <c r="AB67" s="132"/>
      <c r="AC67" s="130"/>
      <c r="AD67" s="128"/>
      <c r="AE67" s="19"/>
      <c r="AF67" s="21"/>
      <c r="AG67" s="22" t="str">
        <f t="shared" si="12"/>
        <v>TRUE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125">
        <v>42</v>
      </c>
      <c r="H68" s="141">
        <v>52558736302</v>
      </c>
      <c r="I68" s="125" t="s">
        <v>1186</v>
      </c>
      <c r="J68" s="9"/>
      <c r="K68" s="11" t="str">
        <f t="shared" ca="1" si="7"/>
        <v/>
      </c>
      <c r="L68" s="123" t="s">
        <v>1147</v>
      </c>
      <c r="M68" s="123" t="s">
        <v>1236</v>
      </c>
      <c r="N68" s="123" t="s">
        <v>1237</v>
      </c>
      <c r="O68" s="9">
        <v>5518.2</v>
      </c>
      <c r="P68" s="9">
        <v>1</v>
      </c>
      <c r="Q68" s="13" t="str">
        <f>VLOOKUP(O68, '[1]لیست محصولات 1402'!B:C,2,0)</f>
        <v>هوآنکایو | Peru Huancayo</v>
      </c>
      <c r="R68" s="9"/>
      <c r="S68" s="12">
        <f>VLOOKUP(O68, '[1]لیست محصولات 1402'!B:F,5,0)</f>
        <v>750</v>
      </c>
      <c r="T68" s="14">
        <f>VLOOKUP(O68, '[1]لیست محصولات 1402'!B:G,6,0)</f>
        <v>8300000</v>
      </c>
      <c r="U68" s="15"/>
      <c r="V68" s="16">
        <f t="shared" si="8"/>
        <v>0</v>
      </c>
      <c r="W68" s="12">
        <f t="shared" si="9"/>
        <v>1</v>
      </c>
      <c r="X68" s="14">
        <f t="shared" si="10"/>
        <v>8300000</v>
      </c>
      <c r="Y68" s="17"/>
      <c r="Z68" s="14">
        <f t="shared" si="11"/>
        <v>8300000</v>
      </c>
      <c r="AA68" s="133" t="s">
        <v>1238</v>
      </c>
      <c r="AB68" s="131" t="s">
        <v>1239</v>
      </c>
      <c r="AC68" s="129" t="s">
        <v>1240</v>
      </c>
      <c r="AD68" s="127"/>
      <c r="AE68" s="19"/>
      <c r="AF68" s="21"/>
      <c r="AG68" s="22" t="str">
        <f t="shared" si="12"/>
        <v>TRUE</v>
      </c>
      <c r="AH68" s="23" t="str">
        <f t="shared" ref="AH68:AH131" si="13">AA68&amp;" "&amp;AB68&amp;" "&amp;N68&amp;" - "&amp;L68&amp;" "&amp;M68&amp;" "&amp;AC68</f>
        <v>سیستان و بلوچستان زاهدان - زيباشهر،خيابان ولايت،ولايت٢،منزل دوم سمت راست،دوطبقه آجرسفال،واحد١ کافه سام - سامان سامانی 09384290028</v>
      </c>
    </row>
    <row r="69" spans="1:34" ht="22.2" customHeight="1">
      <c r="A69" s="7"/>
      <c r="B69" s="7"/>
      <c r="C69" s="7"/>
      <c r="D69" s="7"/>
      <c r="E69" s="7"/>
      <c r="F69" s="8"/>
      <c r="G69" s="147"/>
      <c r="H69" s="148"/>
      <c r="I69" s="147"/>
      <c r="J69" s="9"/>
      <c r="K69" s="11" t="str">
        <f t="shared" ca="1" si="7"/>
        <v/>
      </c>
      <c r="L69" s="149"/>
      <c r="M69" s="149"/>
      <c r="N69" s="149"/>
      <c r="O69" s="9">
        <v>5518.3</v>
      </c>
      <c r="P69" s="9">
        <v>1</v>
      </c>
      <c r="Q69" s="13" t="str">
        <f>VLOOKUP(O69, '[1]لیست محصولات 1402'!B:C,2,0)</f>
        <v>هوآنکایو | Peru Huancayo</v>
      </c>
      <c r="R69" s="9"/>
      <c r="S69" s="12">
        <f>VLOOKUP(O69, '[1]لیست محصولات 1402'!B:F,5,0)</f>
        <v>4000</v>
      </c>
      <c r="T69" s="14">
        <f>VLOOKUP(O69, '[1]لیست محصولات 1402'!B:G,6,0)</f>
        <v>42000000</v>
      </c>
      <c r="U69" s="15"/>
      <c r="V69" s="16">
        <f t="shared" si="8"/>
        <v>0</v>
      </c>
      <c r="W69" s="12">
        <f t="shared" si="9"/>
        <v>1</v>
      </c>
      <c r="X69" s="14">
        <f t="shared" si="10"/>
        <v>42000000</v>
      </c>
      <c r="Y69" s="17"/>
      <c r="Z69" s="14">
        <f t="shared" si="11"/>
        <v>42000000</v>
      </c>
      <c r="AA69" s="150"/>
      <c r="AB69" s="151"/>
      <c r="AC69" s="152"/>
      <c r="AD69" s="153"/>
      <c r="AE69" s="19"/>
      <c r="AF69" s="21"/>
      <c r="AG69" s="22" t="str">
        <f t="shared" si="12"/>
        <v>TRUE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126"/>
      <c r="H70" s="142"/>
      <c r="I70" s="126"/>
      <c r="J70" s="9"/>
      <c r="K70" s="11" t="str">
        <f t="shared" ca="1" si="7"/>
        <v/>
      </c>
      <c r="L70" s="124"/>
      <c r="M70" s="124"/>
      <c r="N70" s="124"/>
      <c r="O70" s="9">
        <v>5511.22</v>
      </c>
      <c r="P70" s="9">
        <v>1</v>
      </c>
      <c r="Q70" s="69" t="str">
        <f>VLOOKUP(O70, '[1]لیست محصولات 1402'!B:C,2,0)</f>
        <v>هامبلا(رست دمی) | Hambella( Filter Roast)</v>
      </c>
      <c r="R70" s="9"/>
      <c r="S70" s="12">
        <f>VLOOKUP(O70, '[1]لیست محصولات 1402'!B:F,5,0)</f>
        <v>750</v>
      </c>
      <c r="T70" s="14">
        <f>VLOOKUP(O70, '[1]لیست محصولات 1402'!B:G,6,0)</f>
        <v>11850000</v>
      </c>
      <c r="U70" s="15"/>
      <c r="V70" s="16">
        <f t="shared" si="8"/>
        <v>0</v>
      </c>
      <c r="W70" s="12">
        <f t="shared" si="9"/>
        <v>1</v>
      </c>
      <c r="X70" s="14">
        <f t="shared" si="10"/>
        <v>11850000</v>
      </c>
      <c r="Y70" s="17"/>
      <c r="Z70" s="14">
        <f t="shared" si="11"/>
        <v>11850000</v>
      </c>
      <c r="AA70" s="134"/>
      <c r="AB70" s="132"/>
      <c r="AC70" s="130"/>
      <c r="AD70" s="128"/>
      <c r="AE70" s="19"/>
      <c r="AF70" s="21"/>
      <c r="AG70" s="22" t="str">
        <f t="shared" si="12"/>
        <v>TRUE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66">
        <v>43</v>
      </c>
      <c r="H71" s="67"/>
      <c r="I71" s="66" t="s">
        <v>1186</v>
      </c>
      <c r="J71" s="9"/>
      <c r="K71" s="11" t="str">
        <f t="shared" ca="1" si="7"/>
        <v/>
      </c>
      <c r="L71" s="12"/>
      <c r="M71" s="12" t="s">
        <v>562</v>
      </c>
      <c r="N71" s="12" t="s">
        <v>566</v>
      </c>
      <c r="O71" s="9">
        <v>5501.3</v>
      </c>
      <c r="P71" s="9">
        <v>4</v>
      </c>
      <c r="Q71" s="13" t="str">
        <f>VLOOKUP(O71, '[1]لیست محصولات 1402'!B:C,2,0)</f>
        <v>ورتکس | Vortex</v>
      </c>
      <c r="R71" s="9"/>
      <c r="S71" s="12">
        <f>VLOOKUP(O71, '[1]لیست محصولات 1402'!B:F,5,0)</f>
        <v>4000</v>
      </c>
      <c r="T71" s="14">
        <f>VLOOKUP(O71, '[1]لیست محصولات 1402'!B:G,6,0)</f>
        <v>41600000</v>
      </c>
      <c r="U71" s="15"/>
      <c r="V71" s="16">
        <f t="shared" si="8"/>
        <v>0</v>
      </c>
      <c r="W71" s="12">
        <f t="shared" si="9"/>
        <v>4</v>
      </c>
      <c r="X71" s="14">
        <f t="shared" si="10"/>
        <v>166400000</v>
      </c>
      <c r="Y71" s="17"/>
      <c r="Z71" s="14">
        <f t="shared" si="11"/>
        <v>166400000</v>
      </c>
      <c r="AA71" s="18" t="s">
        <v>85</v>
      </c>
      <c r="AB71" s="13" t="s">
        <v>1243</v>
      </c>
      <c r="AC71" s="19" t="s">
        <v>564</v>
      </c>
      <c r="AD71" s="20"/>
      <c r="AE71" s="19"/>
      <c r="AF71" s="21"/>
      <c r="AG71" s="22" t="str">
        <f t="shared" si="12"/>
        <v>TRUE</v>
      </c>
      <c r="AH71" s="23" t="str">
        <f t="shared" si="13"/>
        <v>تهران دزاشيب - سه راه عمار - دپارتمان روشا – طبقه منفي يك  - امانی 09391624793 کافه بیکری کروسان روشا -  حجتی 09373955769</v>
      </c>
    </row>
    <row r="72" spans="1:34" ht="22.2" customHeight="1">
      <c r="A72" s="7"/>
      <c r="B72" s="7"/>
      <c r="C72" s="7"/>
      <c r="D72" s="7"/>
      <c r="E72" s="7"/>
      <c r="F72" s="8"/>
      <c r="G72" s="66">
        <v>44</v>
      </c>
      <c r="H72" s="67"/>
      <c r="I72" s="66" t="s">
        <v>1186</v>
      </c>
      <c r="J72" s="9"/>
      <c r="K72" s="11" t="str">
        <f t="shared" ca="1" si="7"/>
        <v/>
      </c>
      <c r="L72" s="12"/>
      <c r="M72" s="12" t="s">
        <v>562</v>
      </c>
      <c r="N72" s="12" t="s">
        <v>563</v>
      </c>
      <c r="O72" s="9">
        <v>5501.3</v>
      </c>
      <c r="P72" s="9">
        <v>4</v>
      </c>
      <c r="Q72" s="13" t="str">
        <f>VLOOKUP(O72, '[1]لیست محصولات 1402'!B:C,2,0)</f>
        <v>ورتکس | Vortex</v>
      </c>
      <c r="R72" s="9"/>
      <c r="S72" s="12">
        <f>VLOOKUP(O72, '[1]لیست محصولات 1402'!B:F,5,0)</f>
        <v>4000</v>
      </c>
      <c r="T72" s="14">
        <f>VLOOKUP(O72, '[1]لیست محصولات 1402'!B:G,6,0)</f>
        <v>41600000</v>
      </c>
      <c r="U72" s="15"/>
      <c r="V72" s="16">
        <f t="shared" si="8"/>
        <v>0</v>
      </c>
      <c r="W72" s="12">
        <f t="shared" si="9"/>
        <v>4</v>
      </c>
      <c r="X72" s="14">
        <f t="shared" si="10"/>
        <v>166400000</v>
      </c>
      <c r="Y72" s="17"/>
      <c r="Z72" s="14">
        <f t="shared" si="11"/>
        <v>166400000</v>
      </c>
      <c r="AA72" s="18" t="s">
        <v>85</v>
      </c>
      <c r="AB72" s="13" t="s">
        <v>567</v>
      </c>
      <c r="AC72" s="19" t="s">
        <v>564</v>
      </c>
      <c r="AD72" s="20"/>
      <c r="AE72" s="19"/>
      <c r="AF72" s="21"/>
      <c r="AG72" s="22" t="str">
        <f t="shared" si="12"/>
        <v>TRUE</v>
      </c>
      <c r="AH72" s="23" t="str">
        <f t="shared" si="13"/>
        <v>تهران نياوران چهارراه مژده خيابان مقدسي نبش احمدي زماني - پیرهادی 09124031732 کافه بیکری کروسان مژده -  حجتی 09373955769</v>
      </c>
    </row>
    <row r="73" spans="1:34" ht="22.2" customHeight="1">
      <c r="A73" s="7"/>
      <c r="B73" s="7"/>
      <c r="C73" s="7"/>
      <c r="D73" s="7"/>
      <c r="E73" s="7"/>
      <c r="F73" s="8"/>
      <c r="G73" s="125">
        <v>45</v>
      </c>
      <c r="H73" s="206" t="s">
        <v>1248</v>
      </c>
      <c r="I73" s="125" t="s">
        <v>1100</v>
      </c>
      <c r="J73" s="9"/>
      <c r="K73" s="11" t="str">
        <f t="shared" ca="1" si="7"/>
        <v/>
      </c>
      <c r="L73" s="123" t="s">
        <v>1249</v>
      </c>
      <c r="M73" s="123" t="s">
        <v>1173</v>
      </c>
      <c r="N73" s="123"/>
      <c r="O73" s="9">
        <v>1127.0999999999999</v>
      </c>
      <c r="P73" s="9">
        <v>1</v>
      </c>
      <c r="Q73" s="13" t="str">
        <f>VLOOKUP(O73, '[1]لیست محصولات 1402'!B:C,2,0)</f>
        <v>سولداد | Soledad</v>
      </c>
      <c r="R73" s="9"/>
      <c r="S73" s="12">
        <f>VLOOKUP(O73, '[1]لیست محصولات 1402'!B:F,5,0)</f>
        <v>80</v>
      </c>
      <c r="T73" s="14">
        <f>VLOOKUP(O73, '[1]لیست محصولات 1402'!B:G,6,0)</f>
        <v>4900000</v>
      </c>
      <c r="U73" s="15"/>
      <c r="V73" s="16">
        <f t="shared" si="8"/>
        <v>0</v>
      </c>
      <c r="W73" s="12">
        <f t="shared" si="9"/>
        <v>1</v>
      </c>
      <c r="X73" s="14">
        <f t="shared" si="10"/>
        <v>4900000</v>
      </c>
      <c r="Y73" s="17"/>
      <c r="Z73" s="14">
        <f t="shared" si="11"/>
        <v>4900000</v>
      </c>
      <c r="AA73" s="133" t="s">
        <v>85</v>
      </c>
      <c r="AB73" s="131" t="s">
        <v>1250</v>
      </c>
      <c r="AC73" s="129" t="s">
        <v>1251</v>
      </c>
      <c r="AD73" s="127" t="s">
        <v>94</v>
      </c>
      <c r="AE73" s="19"/>
      <c r="AF73" s="21"/>
      <c r="AG73" s="22" t="str">
        <f t="shared" si="12"/>
        <v>TRUE</v>
      </c>
      <c r="AH73" s="23" t="str">
        <f t="shared" si="13"/>
        <v>تهران خیابان استاد معین،خیابان هاشمی،کوچه رجب علی کریمی،پلاک51،واحد1  - بابک میرزایی 09215841746</v>
      </c>
    </row>
    <row r="74" spans="1:34" ht="22.2" customHeight="1">
      <c r="A74" s="7"/>
      <c r="B74" s="7"/>
      <c r="C74" s="7"/>
      <c r="D74" s="7"/>
      <c r="E74" s="7"/>
      <c r="F74" s="8"/>
      <c r="G74" s="126"/>
      <c r="H74" s="207"/>
      <c r="I74" s="126"/>
      <c r="J74" s="9"/>
      <c r="K74" s="11" t="str">
        <f t="shared" ca="1" si="7"/>
        <v/>
      </c>
      <c r="L74" s="124"/>
      <c r="M74" s="124"/>
      <c r="N74" s="124"/>
      <c r="O74" s="9">
        <v>5518.1</v>
      </c>
      <c r="P74" s="9">
        <v>1</v>
      </c>
      <c r="Q74" s="13" t="str">
        <f>VLOOKUP(O74, '[1]لیست محصولات 1402'!B:C,2,0)</f>
        <v>هوآنکایو | Peru Huancayo</v>
      </c>
      <c r="R74" s="9"/>
      <c r="S74" s="12">
        <f>VLOOKUP(O74, '[1]لیست محصولات 1402'!B:F,5,0)</f>
        <v>150</v>
      </c>
      <c r="T74" s="14">
        <f>VLOOKUP(O74, '[1]لیست محصولات 1402'!B:G,6,0)</f>
        <v>1800000</v>
      </c>
      <c r="U74" s="15"/>
      <c r="V74" s="16">
        <f t="shared" si="8"/>
        <v>0</v>
      </c>
      <c r="W74" s="12">
        <f t="shared" si="9"/>
        <v>1</v>
      </c>
      <c r="X74" s="14">
        <f t="shared" si="10"/>
        <v>1800000</v>
      </c>
      <c r="Y74" s="17"/>
      <c r="Z74" s="14">
        <f t="shared" si="11"/>
        <v>1800000</v>
      </c>
      <c r="AA74" s="134"/>
      <c r="AB74" s="132"/>
      <c r="AC74" s="130"/>
      <c r="AD74" s="128"/>
      <c r="AE74" s="19"/>
      <c r="AF74" s="21"/>
      <c r="AG74" s="22" t="str">
        <f t="shared" si="12"/>
        <v>TRUE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125">
        <v>46</v>
      </c>
      <c r="H75" s="206" t="s">
        <v>1248</v>
      </c>
      <c r="I75" s="125" t="s">
        <v>1100</v>
      </c>
      <c r="J75" s="9"/>
      <c r="K75" s="11" t="str">
        <f t="shared" ca="1" si="7"/>
        <v/>
      </c>
      <c r="L75" s="123" t="s">
        <v>1252</v>
      </c>
      <c r="M75" s="123" t="s">
        <v>577</v>
      </c>
      <c r="N75" s="123"/>
      <c r="O75" s="9">
        <v>5511.1</v>
      </c>
      <c r="P75" s="9">
        <v>1</v>
      </c>
      <c r="Q75" s="13" t="str">
        <f>VLOOKUP(O75, '[1]لیست محصولات 1402'!B:C,2,0)</f>
        <v>هامبلا | Hambella</v>
      </c>
      <c r="R75" s="9"/>
      <c r="S75" s="12">
        <f>VLOOKUP(O75, '[1]لیست محصولات 1402'!B:F,5,0)</f>
        <v>150</v>
      </c>
      <c r="T75" s="14">
        <f>VLOOKUP(O75, '[1]لیست محصولات 1402'!B:G,6,0)</f>
        <v>2500000</v>
      </c>
      <c r="U75" s="15"/>
      <c r="V75" s="16">
        <f t="shared" si="8"/>
        <v>0</v>
      </c>
      <c r="W75" s="12">
        <f t="shared" si="9"/>
        <v>1</v>
      </c>
      <c r="X75" s="14">
        <f t="shared" si="10"/>
        <v>2500000</v>
      </c>
      <c r="Y75" s="17"/>
      <c r="Z75" s="14">
        <f t="shared" si="11"/>
        <v>2500000</v>
      </c>
      <c r="AA75" s="133" t="s">
        <v>102</v>
      </c>
      <c r="AB75" s="131" t="s">
        <v>1253</v>
      </c>
      <c r="AC75" s="129" t="s">
        <v>1254</v>
      </c>
      <c r="AD75" s="127"/>
      <c r="AE75" s="19"/>
      <c r="AF75" s="21"/>
      <c r="AG75" s="22" t="str">
        <f t="shared" si="12"/>
        <v>TRUE</v>
      </c>
      <c r="AH75" s="23" t="str">
        <f t="shared" si="13"/>
        <v>خراسان رضوی خلیل آباد - خیابان امام جنب امام ۲۱  - سید رضا محمودی 09158351622</v>
      </c>
    </row>
    <row r="76" spans="1:34" ht="22.2" customHeight="1">
      <c r="A76" s="7"/>
      <c r="B76" s="7"/>
      <c r="C76" s="7"/>
      <c r="D76" s="7"/>
      <c r="E76" s="7"/>
      <c r="F76" s="8"/>
      <c r="G76" s="126"/>
      <c r="H76" s="207"/>
      <c r="I76" s="126"/>
      <c r="J76" s="9"/>
      <c r="K76" s="11" t="str">
        <f t="shared" ca="1" si="7"/>
        <v/>
      </c>
      <c r="L76" s="124"/>
      <c r="M76" s="124"/>
      <c r="N76" s="124"/>
      <c r="O76" s="9">
        <v>5518.1</v>
      </c>
      <c r="P76" s="9">
        <v>1</v>
      </c>
      <c r="Q76" s="13" t="str">
        <f>VLOOKUP(O76, '[1]لیست محصولات 1402'!B:C,2,0)</f>
        <v>هوآنکایو | Peru Huancayo</v>
      </c>
      <c r="R76" s="9"/>
      <c r="S76" s="12">
        <f>VLOOKUP(O76, '[1]لیست محصولات 1402'!B:F,5,0)</f>
        <v>150</v>
      </c>
      <c r="T76" s="14">
        <f>VLOOKUP(O76, '[1]لیست محصولات 1402'!B:G,6,0)</f>
        <v>1800000</v>
      </c>
      <c r="U76" s="15"/>
      <c r="V76" s="16">
        <f t="shared" si="8"/>
        <v>0</v>
      </c>
      <c r="W76" s="12">
        <f t="shared" si="9"/>
        <v>1</v>
      </c>
      <c r="X76" s="14">
        <f t="shared" si="10"/>
        <v>1800000</v>
      </c>
      <c r="Y76" s="17"/>
      <c r="Z76" s="14">
        <f t="shared" si="11"/>
        <v>1800000</v>
      </c>
      <c r="AA76" s="134"/>
      <c r="AB76" s="132"/>
      <c r="AC76" s="130"/>
      <c r="AD76" s="128"/>
      <c r="AE76" s="19"/>
      <c r="AF76" s="21"/>
      <c r="AG76" s="22" t="str">
        <f t="shared" si="12"/>
        <v>TRUE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>
        <v>47</v>
      </c>
      <c r="H77" s="87" t="s">
        <v>1248</v>
      </c>
      <c r="I77" s="9" t="s">
        <v>1159</v>
      </c>
      <c r="J77" s="9"/>
      <c r="K77" s="11" t="str">
        <f t="shared" ca="1" si="7"/>
        <v/>
      </c>
      <c r="L77" s="12" t="s">
        <v>1255</v>
      </c>
      <c r="M77" s="12" t="s">
        <v>1256</v>
      </c>
      <c r="N77" s="12" t="s">
        <v>1257</v>
      </c>
      <c r="O77" s="9">
        <v>5518.1</v>
      </c>
      <c r="P77" s="9">
        <v>1</v>
      </c>
      <c r="Q77" s="13" t="str">
        <f>VLOOKUP(O77, '[1]لیست محصولات 1402'!B:C,2,0)</f>
        <v>هوآنکایو | Peru Huancayo</v>
      </c>
      <c r="R77" s="9"/>
      <c r="S77" s="12">
        <f>VLOOKUP(O77, '[1]لیست محصولات 1402'!B:F,5,0)</f>
        <v>150</v>
      </c>
      <c r="T77" s="14">
        <f>VLOOKUP(O77, '[1]لیست محصولات 1402'!B:G,6,0)</f>
        <v>1800000</v>
      </c>
      <c r="U77" s="15"/>
      <c r="V77" s="16">
        <f t="shared" si="8"/>
        <v>0</v>
      </c>
      <c r="W77" s="12">
        <f t="shared" si="9"/>
        <v>1</v>
      </c>
      <c r="X77" s="14">
        <f t="shared" si="10"/>
        <v>1800000</v>
      </c>
      <c r="Y77" s="17"/>
      <c r="Z77" s="14">
        <f t="shared" si="11"/>
        <v>1800000</v>
      </c>
      <c r="AA77" s="18" t="s">
        <v>411</v>
      </c>
      <c r="AB77" s="13" t="s">
        <v>1258</v>
      </c>
      <c r="AC77" s="19" t="s">
        <v>1259</v>
      </c>
      <c r="AD77" s="20"/>
      <c r="AE77" s="19"/>
      <c r="AF77" s="21"/>
      <c r="AG77" s="22" t="str">
        <f t="shared" si="12"/>
        <v>TRUE</v>
      </c>
      <c r="AH77" s="23" t="str">
        <f t="shared" si="13"/>
        <v>زنجان ابهر - طالقانی شمالی ، نبش توحید قهوه نگار - ابوالفضل لطفی 09013234799</v>
      </c>
    </row>
    <row r="78" spans="1:34" ht="22.2" customHeight="1">
      <c r="A78" s="7"/>
      <c r="B78" s="7"/>
      <c r="C78" s="7"/>
      <c r="D78" s="7"/>
      <c r="E78" s="7"/>
      <c r="F78" s="8"/>
      <c r="G78" s="9">
        <v>48</v>
      </c>
      <c r="H78" s="87" t="s">
        <v>1248</v>
      </c>
      <c r="I78" s="9" t="s">
        <v>1186</v>
      </c>
      <c r="J78" s="9"/>
      <c r="K78" s="11" t="str">
        <f t="shared" ca="1" si="7"/>
        <v/>
      </c>
      <c r="L78" s="12" t="s">
        <v>126</v>
      </c>
      <c r="M78" s="12" t="s">
        <v>1260</v>
      </c>
      <c r="N78" s="12" t="s">
        <v>1261</v>
      </c>
      <c r="O78" s="9">
        <v>5501.2</v>
      </c>
      <c r="P78" s="9">
        <v>4</v>
      </c>
      <c r="Q78" s="13" t="str">
        <f>VLOOKUP(O78, '[1]لیست محصولات 1402'!B:C,2,0)</f>
        <v>ورتکس | Vortex</v>
      </c>
      <c r="R78" s="9"/>
      <c r="S78" s="12">
        <f>VLOOKUP(O78, '[1]لیست محصولات 1402'!B:F,5,0)</f>
        <v>750</v>
      </c>
      <c r="T78" s="14">
        <f>VLOOKUP(O78, '[1]لیست محصولات 1402'!B:G,6,0)</f>
        <v>8200000</v>
      </c>
      <c r="U78" s="15"/>
      <c r="V78" s="16">
        <f t="shared" si="8"/>
        <v>0</v>
      </c>
      <c r="W78" s="12">
        <f t="shared" si="9"/>
        <v>4</v>
      </c>
      <c r="X78" s="14">
        <f t="shared" si="10"/>
        <v>32800000</v>
      </c>
      <c r="Y78" s="17"/>
      <c r="Z78" s="14">
        <f t="shared" si="11"/>
        <v>32800000</v>
      </c>
      <c r="AA78" s="18" t="s">
        <v>85</v>
      </c>
      <c r="AB78" s="13" t="s">
        <v>1262</v>
      </c>
      <c r="AC78" s="19" t="s">
        <v>1263</v>
      </c>
      <c r="AD78" s="20"/>
      <c r="AE78" s="19"/>
      <c r="AF78" s="21"/>
      <c r="AG78" s="22" t="str">
        <f t="shared" si="12"/>
        <v>TRUE</v>
      </c>
      <c r="AH78" s="23" t="str">
        <f t="shared" si="13"/>
        <v>تهران خیابان بهشتی، نرسیده به سهروردی، پلاک ۹۸ کافه اِران - مهدی کاویانی 09125787854</v>
      </c>
    </row>
    <row r="79" spans="1:34" ht="22.2" customHeight="1">
      <c r="A79" s="7"/>
      <c r="B79" s="7"/>
      <c r="C79" s="7"/>
      <c r="D79" s="7"/>
      <c r="E79" s="7"/>
      <c r="F79" s="8"/>
      <c r="G79" s="135">
        <v>49</v>
      </c>
      <c r="H79" s="143" t="s">
        <v>171</v>
      </c>
      <c r="I79" s="135" t="s">
        <v>1186</v>
      </c>
      <c r="J79" s="9"/>
      <c r="K79" s="11" t="str">
        <f t="shared" ca="1" si="7"/>
        <v/>
      </c>
      <c r="L79" s="123" t="s">
        <v>313</v>
      </c>
      <c r="M79" s="123" t="s">
        <v>1264</v>
      </c>
      <c r="N79" s="123" t="s">
        <v>1265</v>
      </c>
      <c r="O79" s="9">
        <v>5511.1</v>
      </c>
      <c r="P79" s="9">
        <v>1</v>
      </c>
      <c r="Q79" s="13" t="str">
        <f>VLOOKUP(O79, '[1]لیست محصولات 1402'!B:C,2,0)</f>
        <v>هامبلا | Hambella</v>
      </c>
      <c r="R79" s="9"/>
      <c r="S79" s="12">
        <f>VLOOKUP(O79, '[1]لیست محصولات 1402'!B:F,5,0)</f>
        <v>150</v>
      </c>
      <c r="T79" s="14">
        <f>VLOOKUP(O79, '[1]لیست محصولات 1402'!B:G,6,0)</f>
        <v>2500000</v>
      </c>
      <c r="U79" s="15"/>
      <c r="V79" s="16">
        <f t="shared" si="8"/>
        <v>0</v>
      </c>
      <c r="W79" s="12">
        <f t="shared" si="9"/>
        <v>1</v>
      </c>
      <c r="X79" s="14">
        <f t="shared" si="10"/>
        <v>2500000</v>
      </c>
      <c r="Y79" s="17"/>
      <c r="Z79" s="14">
        <f t="shared" si="11"/>
        <v>2500000</v>
      </c>
      <c r="AA79" s="133" t="s">
        <v>85</v>
      </c>
      <c r="AB79" s="131" t="s">
        <v>1266</v>
      </c>
      <c r="AC79" s="129" t="s">
        <v>1267</v>
      </c>
      <c r="AD79" s="127" t="s">
        <v>94</v>
      </c>
      <c r="AE79" s="19"/>
      <c r="AF79" s="21"/>
      <c r="AG79" s="22" t="str">
        <f t="shared" si="12"/>
        <v>TRUE</v>
      </c>
      <c r="AH79" s="23" t="str">
        <f t="shared" si="13"/>
        <v>تهران تجریش خیابان نیاوران -دزاشیب(کبیری) -خیابان رمضانی-نبش کوچه حسینی -پلاک ۷ کافه مدام - امیرحسین صدیقی 09123401445</v>
      </c>
    </row>
    <row r="80" spans="1:34" ht="22.2" customHeight="1">
      <c r="A80" s="7"/>
      <c r="B80" s="7"/>
      <c r="C80" s="7"/>
      <c r="D80" s="7"/>
      <c r="E80" s="7"/>
      <c r="F80" s="8"/>
      <c r="G80" s="154"/>
      <c r="H80" s="155"/>
      <c r="I80" s="154"/>
      <c r="J80" s="9"/>
      <c r="K80" s="11" t="str">
        <f t="shared" ca="1" si="7"/>
        <v/>
      </c>
      <c r="L80" s="149"/>
      <c r="M80" s="149"/>
      <c r="N80" s="149"/>
      <c r="O80" s="9">
        <v>5501.1</v>
      </c>
      <c r="P80" s="9">
        <v>1</v>
      </c>
      <c r="Q80" s="13" t="str">
        <f>VLOOKUP(O80, '[1]لیست محصولات 1402'!B:C,2,0)</f>
        <v>ورتکس | Vortex</v>
      </c>
      <c r="R80" s="9"/>
      <c r="S80" s="12">
        <f>VLOOKUP(O80, '[1]لیست محصولات 1402'!B:F,5,0)</f>
        <v>150</v>
      </c>
      <c r="T80" s="14">
        <f>VLOOKUP(O80, '[1]لیست محصولات 1402'!B:G,6,0)</f>
        <v>1750000</v>
      </c>
      <c r="U80" s="15"/>
      <c r="V80" s="16">
        <f t="shared" si="8"/>
        <v>0</v>
      </c>
      <c r="W80" s="12">
        <f t="shared" si="9"/>
        <v>1</v>
      </c>
      <c r="X80" s="14">
        <f t="shared" si="10"/>
        <v>1750000</v>
      </c>
      <c r="Y80" s="17"/>
      <c r="Z80" s="14">
        <f t="shared" si="11"/>
        <v>1750000</v>
      </c>
      <c r="AA80" s="150"/>
      <c r="AB80" s="151"/>
      <c r="AC80" s="152"/>
      <c r="AD80" s="153"/>
      <c r="AE80" s="19"/>
      <c r="AF80" s="21"/>
      <c r="AG80" s="22" t="str">
        <f t="shared" si="12"/>
        <v>TRUE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136"/>
      <c r="H81" s="144"/>
      <c r="I81" s="136"/>
      <c r="J81" s="9"/>
      <c r="K81" s="11" t="str">
        <f t="shared" ca="1" si="7"/>
        <v/>
      </c>
      <c r="L81" s="124"/>
      <c r="M81" s="124"/>
      <c r="N81" s="124"/>
      <c r="O81" s="9">
        <v>5518.1</v>
      </c>
      <c r="P81" s="9">
        <v>1</v>
      </c>
      <c r="Q81" s="13" t="str">
        <f>VLOOKUP(O81, '[1]لیست محصولات 1402'!B:C,2,0)</f>
        <v>هوآنکایو | Peru Huancayo</v>
      </c>
      <c r="R81" s="9"/>
      <c r="S81" s="12">
        <f>VLOOKUP(O81, '[1]لیست محصولات 1402'!B:F,5,0)</f>
        <v>150</v>
      </c>
      <c r="T81" s="14">
        <f>VLOOKUP(O81, '[1]لیست محصولات 1402'!B:G,6,0)</f>
        <v>1800000</v>
      </c>
      <c r="U81" s="15"/>
      <c r="V81" s="16">
        <f t="shared" si="8"/>
        <v>0</v>
      </c>
      <c r="W81" s="12">
        <f t="shared" si="9"/>
        <v>1</v>
      </c>
      <c r="X81" s="14">
        <f t="shared" si="10"/>
        <v>1800000</v>
      </c>
      <c r="Y81" s="17"/>
      <c r="Z81" s="14">
        <f t="shared" si="11"/>
        <v>1800000</v>
      </c>
      <c r="AA81" s="134"/>
      <c r="AB81" s="132"/>
      <c r="AC81" s="130"/>
      <c r="AD81" s="128"/>
      <c r="AE81" s="19"/>
      <c r="AF81" s="21"/>
      <c r="AG81" s="22" t="str">
        <f t="shared" si="12"/>
        <v>TRUE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135">
        <v>50</v>
      </c>
      <c r="H82" s="143"/>
      <c r="I82" s="135" t="s">
        <v>1186</v>
      </c>
      <c r="J82" s="9"/>
      <c r="K82" s="11" t="str">
        <f t="shared" ca="1" si="7"/>
        <v/>
      </c>
      <c r="L82" s="123" t="s">
        <v>126</v>
      </c>
      <c r="M82" s="123" t="s">
        <v>560</v>
      </c>
      <c r="N82" s="123" t="s">
        <v>1268</v>
      </c>
      <c r="O82" s="9">
        <v>5501.3</v>
      </c>
      <c r="P82" s="9">
        <v>1</v>
      </c>
      <c r="Q82" s="13" t="str">
        <f>VLOOKUP(O82, '[1]لیست محصولات 1402'!B:C,2,0)</f>
        <v>ورتکس | Vortex</v>
      </c>
      <c r="R82" s="9"/>
      <c r="S82" s="12">
        <f>VLOOKUP(O82, '[1]لیست محصولات 1402'!B:F,5,0)</f>
        <v>4000</v>
      </c>
      <c r="T82" s="14">
        <f>VLOOKUP(O82, '[1]لیست محصولات 1402'!B:G,6,0)</f>
        <v>41600000</v>
      </c>
      <c r="U82" s="15"/>
      <c r="V82" s="16">
        <f t="shared" si="8"/>
        <v>0</v>
      </c>
      <c r="W82" s="12">
        <f t="shared" si="9"/>
        <v>1</v>
      </c>
      <c r="X82" s="14">
        <f t="shared" si="10"/>
        <v>41600000</v>
      </c>
      <c r="Y82" s="17"/>
      <c r="Z82" s="14">
        <f t="shared" si="11"/>
        <v>41600000</v>
      </c>
      <c r="AA82" s="133" t="s">
        <v>85</v>
      </c>
      <c r="AB82" s="131" t="s">
        <v>1269</v>
      </c>
      <c r="AC82" s="129" t="s">
        <v>565</v>
      </c>
      <c r="AD82" s="127"/>
      <c r="AE82" s="19"/>
      <c r="AF82" s="21"/>
      <c r="AG82" s="22" t="str">
        <f t="shared" si="12"/>
        <v>TRUE</v>
      </c>
      <c r="AH82" s="23" t="str">
        <f t="shared" si="13"/>
        <v>تهران بزرگراه ارتش - شمیران سنتر کافه ویوولانژ - مهدی مولایی 09197844409</v>
      </c>
    </row>
    <row r="83" spans="1:34" ht="22.2" customHeight="1">
      <c r="A83" s="7"/>
      <c r="B83" s="7"/>
      <c r="C83" s="7"/>
      <c r="D83" s="7"/>
      <c r="E83" s="7"/>
      <c r="F83" s="8"/>
      <c r="G83" s="136"/>
      <c r="H83" s="144"/>
      <c r="I83" s="136"/>
      <c r="J83" s="9"/>
      <c r="K83" s="11" t="str">
        <f t="shared" ca="1" si="7"/>
        <v/>
      </c>
      <c r="L83" s="124"/>
      <c r="M83" s="124"/>
      <c r="N83" s="124"/>
      <c r="O83" s="9">
        <v>5511.2</v>
      </c>
      <c r="P83" s="9">
        <v>4</v>
      </c>
      <c r="Q83" s="13" t="str">
        <f>VLOOKUP(O83, '[1]لیست محصولات 1402'!B:C,2,0)</f>
        <v>هامبلا | Hambella</v>
      </c>
      <c r="R83" s="9"/>
      <c r="S83" s="12">
        <f>VLOOKUP(O83, '[1]لیست محصولات 1402'!B:F,5,0)</f>
        <v>750</v>
      </c>
      <c r="T83" s="14">
        <f>VLOOKUP(O83, '[1]لیست محصولات 1402'!B:G,6,0)</f>
        <v>11850000</v>
      </c>
      <c r="U83" s="15"/>
      <c r="V83" s="16">
        <f t="shared" si="8"/>
        <v>0</v>
      </c>
      <c r="W83" s="12">
        <f t="shared" si="9"/>
        <v>4</v>
      </c>
      <c r="X83" s="14">
        <f t="shared" si="10"/>
        <v>47400000</v>
      </c>
      <c r="Y83" s="17"/>
      <c r="Z83" s="14">
        <f t="shared" si="11"/>
        <v>47400000</v>
      </c>
      <c r="AA83" s="134"/>
      <c r="AB83" s="132"/>
      <c r="AC83" s="130"/>
      <c r="AD83" s="128"/>
      <c r="AE83" s="19"/>
      <c r="AF83" s="21"/>
      <c r="AG83" s="22" t="str">
        <f t="shared" si="12"/>
        <v>TRUE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1402'!B:C,2,0)</f>
        <v>#N/A</v>
      </c>
      <c r="R84" s="9"/>
      <c r="S84" s="12" t="e">
        <f>VLOOKUP(O84, '[1]لیست محصولات 1402'!B:F,5,0)</f>
        <v>#N/A</v>
      </c>
      <c r="T84" s="14" t="e">
        <f>VLOOKUP(O84, '[1]لیست محصولات 1402'!B:G,6,0)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1402'!B:C,2,0)</f>
        <v>#N/A</v>
      </c>
      <c r="R85" s="9"/>
      <c r="S85" s="12" t="e">
        <f>VLOOKUP(O85, '[1]لیست محصولات 1402'!B:F,5,0)</f>
        <v>#N/A</v>
      </c>
      <c r="T85" s="14" t="e">
        <f>VLOOKUP(O85, '[1]لیست محصولات 1402'!B:G,6,0)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1402'!B:C,2,0)</f>
        <v>#N/A</v>
      </c>
      <c r="R86" s="9"/>
      <c r="S86" s="12" t="e">
        <f>VLOOKUP(O86, '[1]لیست محصولات 1402'!B:F,5,0)</f>
        <v>#N/A</v>
      </c>
      <c r="T86" s="14" t="e">
        <f>VLOOKUP(O86, '[1]لیست محصولات 1402'!B:G,6,0)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1402'!B:C,2,0)</f>
        <v>#N/A</v>
      </c>
      <c r="R87" s="9"/>
      <c r="S87" s="12" t="e">
        <f>VLOOKUP(O87, '[1]لیست محصولات 1402'!B:F,5,0)</f>
        <v>#N/A</v>
      </c>
      <c r="T87" s="14" t="e">
        <f>VLOOKUP(O87, '[1]لیست محصولات 1402'!B:G,6,0)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1402'!B:C,2,0)</f>
        <v>#N/A</v>
      </c>
      <c r="R88" s="9"/>
      <c r="S88" s="12" t="e">
        <f>VLOOKUP(O88, '[1]لیست محصولات 1402'!B:F,5,0)</f>
        <v>#N/A</v>
      </c>
      <c r="T88" s="14" t="e">
        <f>VLOOKUP(O88, '[1]لیست محصولات 1402'!B:G,6,0)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1402'!B:C,2,0)</f>
        <v>#N/A</v>
      </c>
      <c r="R89" s="9"/>
      <c r="S89" s="12" t="e">
        <f>VLOOKUP(O89, '[1]لیست محصولات 1402'!B:F,5,0)</f>
        <v>#N/A</v>
      </c>
      <c r="T89" s="14" t="e">
        <f>VLOOKUP(O89, '[1]لیست محصولات 1402'!B:G,6,0)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1402'!B:C,2,0)</f>
        <v>#N/A</v>
      </c>
      <c r="R90" s="9"/>
      <c r="S90" s="12" t="e">
        <f>VLOOKUP(O90, '[1]لیست محصولات 1402'!B:F,5,0)</f>
        <v>#N/A</v>
      </c>
      <c r="T90" s="14" t="e">
        <f>VLOOKUP(O90, '[1]لیست محصولات 1402'!B:G,6,0)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1402'!B:C,2,0)</f>
        <v>#N/A</v>
      </c>
      <c r="R91" s="9"/>
      <c r="S91" s="12" t="e">
        <f>VLOOKUP(O91, '[1]لیست محصولات 1402'!B:F,5,0)</f>
        <v>#N/A</v>
      </c>
      <c r="T91" s="14" t="e">
        <f>VLOOKUP(O91, '[1]لیست محصولات 1402'!B:G,6,0)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1402'!B:C,2,0)</f>
        <v>#N/A</v>
      </c>
      <c r="R92" s="9"/>
      <c r="S92" s="12" t="e">
        <f>VLOOKUP(O92, '[1]لیست محصولات 1402'!B:F,5,0)</f>
        <v>#N/A</v>
      </c>
      <c r="T92" s="14" t="e">
        <f>VLOOKUP(O92, '[1]لیست محصولات 1402'!B:G,6,0)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1402'!B:C,2,0)</f>
        <v>#N/A</v>
      </c>
      <c r="R93" s="9"/>
      <c r="S93" s="12" t="e">
        <f>VLOOKUP(O93, '[1]لیست محصولات 1402'!B:F,5,0)</f>
        <v>#N/A</v>
      </c>
      <c r="T93" s="14" t="e">
        <f>VLOOKUP(O93, '[1]لیست محصولات 1402'!B:G,6,0)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1402'!B:C,2,0)</f>
        <v>#N/A</v>
      </c>
      <c r="R94" s="9"/>
      <c r="S94" s="12" t="e">
        <f>VLOOKUP(O94, '[1]لیست محصولات 1402'!B:F,5,0)</f>
        <v>#N/A</v>
      </c>
      <c r="T94" s="14" t="e">
        <f>VLOOKUP(O94, '[1]لیست محصولات 1402'!B:G,6,0)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1402'!B:C,2,0)</f>
        <v>#N/A</v>
      </c>
      <c r="R95" s="9"/>
      <c r="S95" s="12" t="e">
        <f>VLOOKUP(O95, '[1]لیست محصولات 1402'!B:F,5,0)</f>
        <v>#N/A</v>
      </c>
      <c r="T95" s="14" t="e">
        <f>VLOOKUP(O95, '[1]لیست محصولات 1402'!B:G,6,0)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1402'!B:C,2,0)</f>
        <v>#N/A</v>
      </c>
      <c r="R96" s="9"/>
      <c r="S96" s="12" t="e">
        <f>VLOOKUP(O96, '[1]لیست محصولات 1402'!B:F,5,0)</f>
        <v>#N/A</v>
      </c>
      <c r="T96" s="14" t="e">
        <f>VLOOKUP(O96, '[1]لیست محصولات 1402'!B:G,6,0)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1402'!B:C,2,0)</f>
        <v>#N/A</v>
      </c>
      <c r="R97" s="9"/>
      <c r="S97" s="12" t="e">
        <f>VLOOKUP(O97, '[1]لیست محصولات 1402'!B:F,5,0)</f>
        <v>#N/A</v>
      </c>
      <c r="T97" s="14" t="e">
        <f>VLOOKUP(O97, '[1]لیست محصولات 1402'!B:G,6,0)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1402'!B:C,2,0)</f>
        <v>#N/A</v>
      </c>
      <c r="R98" s="9"/>
      <c r="S98" s="12" t="e">
        <f>VLOOKUP(O98, '[1]لیست محصولات 1402'!B:F,5,0)</f>
        <v>#N/A</v>
      </c>
      <c r="T98" s="14" t="e">
        <f>VLOOKUP(O98, '[1]لیست محصولات 1402'!B:G,6,0)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1402'!B:C,2,0)</f>
        <v>#N/A</v>
      </c>
      <c r="R99" s="9"/>
      <c r="S99" s="12" t="e">
        <f>VLOOKUP(O99, '[1]لیست محصولات 1402'!B:F,5,0)</f>
        <v>#N/A</v>
      </c>
      <c r="T99" s="14" t="e">
        <f>VLOOKUP(O99, '[1]لیست محصولات 1402'!B:G,6,0)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1402'!B:C,2,0)</f>
        <v>#N/A</v>
      </c>
      <c r="R100" s="9"/>
      <c r="S100" s="12" t="e">
        <f>VLOOKUP(O100, '[1]لیست محصولات 1402'!B:F,5,0)</f>
        <v>#N/A</v>
      </c>
      <c r="T100" s="14" t="e">
        <f>VLOOKUP(O100, '[1]لیست محصولات 1402'!B:G,6,0)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1402'!B:C,2,0)</f>
        <v>#N/A</v>
      </c>
      <c r="R101" s="9"/>
      <c r="S101" s="12" t="e">
        <f>VLOOKUP(O101, '[1]لیست محصولات 1402'!B:F,5,0)</f>
        <v>#N/A</v>
      </c>
      <c r="T101" s="14" t="e">
        <f>VLOOKUP(O101, '[1]لیست محصولات 1402'!B:G,6,0)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1402'!B:C,2,0)</f>
        <v>#N/A</v>
      </c>
      <c r="R102" s="9"/>
      <c r="S102" s="12" t="e">
        <f>VLOOKUP(O102, '[1]لیست محصولات 1402'!B:F,5,0)</f>
        <v>#N/A</v>
      </c>
      <c r="T102" s="14" t="e">
        <f>VLOOKUP(O102, '[1]لیست محصولات 1402'!B:G,6,0)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1402'!B:C,2,0)</f>
        <v>#N/A</v>
      </c>
      <c r="R103" s="9"/>
      <c r="S103" s="12" t="e">
        <f>VLOOKUP(O103, '[1]لیست محصولات 1402'!B:F,5,0)</f>
        <v>#N/A</v>
      </c>
      <c r="T103" s="14" t="e">
        <f>VLOOKUP(O103, '[1]لیست محصولات 1402'!B:G,6,0)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1402'!B:C,2,0)</f>
        <v>#N/A</v>
      </c>
      <c r="R104" s="9"/>
      <c r="S104" s="12" t="e">
        <f>VLOOKUP(O104, '[1]لیست محصولات 1402'!B:F,5,0)</f>
        <v>#N/A</v>
      </c>
      <c r="T104" s="14" t="e">
        <f>VLOOKUP(O104, '[1]لیست محصولات 1402'!B:G,6,0)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1402'!B:C,2,0)</f>
        <v>#N/A</v>
      </c>
      <c r="R105" s="9"/>
      <c r="S105" s="12" t="e">
        <f>VLOOKUP(O105, '[1]لیست محصولات 1402'!B:F,5,0)</f>
        <v>#N/A</v>
      </c>
      <c r="T105" s="14" t="e">
        <f>VLOOKUP(O105, '[1]لیست محصولات 1402'!B:G,6,0)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1402'!B:C,2,0)</f>
        <v>#N/A</v>
      </c>
      <c r="R106" s="9"/>
      <c r="S106" s="12" t="e">
        <f>VLOOKUP(O106, '[1]لیست محصولات 1402'!B:F,5,0)</f>
        <v>#N/A</v>
      </c>
      <c r="T106" s="14" t="e">
        <f>VLOOKUP(O106, '[1]لیست محصولات 1402'!B:G,6,0)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1402'!B:C,2,0)</f>
        <v>#N/A</v>
      </c>
      <c r="R107" s="9"/>
      <c r="S107" s="12" t="e">
        <f>VLOOKUP(O107, '[1]لیست محصولات 1402'!B:F,5,0)</f>
        <v>#N/A</v>
      </c>
      <c r="T107" s="14" t="e">
        <f>VLOOKUP(O107, '[1]لیست محصولات 1402'!B:G,6,0)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1402'!B:C,2,0)</f>
        <v>#N/A</v>
      </c>
      <c r="R108" s="9"/>
      <c r="S108" s="12" t="e">
        <f>VLOOKUP(O108, '[1]لیست محصولات 1402'!B:F,5,0)</f>
        <v>#N/A</v>
      </c>
      <c r="T108" s="14" t="e">
        <f>VLOOKUP(O108, '[1]لیست محصولات 1402'!B:G,6,0)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1402'!B:C,2,0)</f>
        <v>#N/A</v>
      </c>
      <c r="R109" s="9"/>
      <c r="S109" s="12" t="e">
        <f>VLOOKUP(O109, '[1]لیست محصولات 1402'!B:F,5,0)</f>
        <v>#N/A</v>
      </c>
      <c r="T109" s="14" t="e">
        <f>VLOOKUP(O109, '[1]لیست محصولات 1402'!B:G,6,0)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1402'!B:C,2,0)</f>
        <v>#N/A</v>
      </c>
      <c r="R110" s="9"/>
      <c r="S110" s="12" t="e">
        <f>VLOOKUP(O110, '[1]لیست محصولات 1402'!B:F,5,0)</f>
        <v>#N/A</v>
      </c>
      <c r="T110" s="14" t="e">
        <f>VLOOKUP(O110, '[1]لیست محصولات 1402'!B:G,6,0)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1402'!B:C,2,0)</f>
        <v>#N/A</v>
      </c>
      <c r="R111" s="9"/>
      <c r="S111" s="12" t="e">
        <f>VLOOKUP(O111, '[1]لیست محصولات 1402'!B:F,5,0)</f>
        <v>#N/A</v>
      </c>
      <c r="T111" s="14" t="e">
        <f>VLOOKUP(O111, '[1]لیست محصولات 1402'!B:G,6,0)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1402'!B:C,2,0)</f>
        <v>#N/A</v>
      </c>
      <c r="R112" s="9"/>
      <c r="S112" s="12" t="e">
        <f>VLOOKUP(O112, '[1]لیست محصولات 1402'!B:F,5,0)</f>
        <v>#N/A</v>
      </c>
      <c r="T112" s="14" t="e">
        <f>VLOOKUP(O112, '[1]لیست محصولات 1402'!B:G,6,0)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1402'!B:C,2,0)</f>
        <v>#N/A</v>
      </c>
      <c r="R113" s="9"/>
      <c r="S113" s="12" t="e">
        <f>VLOOKUP(O113, '[1]لیست محصولات 1402'!B:F,5,0)</f>
        <v>#N/A</v>
      </c>
      <c r="T113" s="14" t="e">
        <f>VLOOKUP(O113, '[1]لیست محصولات 1402'!B:G,6,0)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1402'!B:C,2,0)</f>
        <v>#N/A</v>
      </c>
      <c r="R114" s="9"/>
      <c r="S114" s="12" t="e">
        <f>VLOOKUP(O114, '[1]لیست محصولات 1402'!B:F,5,0)</f>
        <v>#N/A</v>
      </c>
      <c r="T114" s="14" t="e">
        <f>VLOOKUP(O114, '[1]لیست محصولات 1402'!B:G,6,0)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1402'!B:C,2,0)</f>
        <v>#N/A</v>
      </c>
      <c r="R115" s="9"/>
      <c r="S115" s="12" t="e">
        <f>VLOOKUP(O115, '[1]لیست محصولات 1402'!B:F,5,0)</f>
        <v>#N/A</v>
      </c>
      <c r="T115" s="14" t="e">
        <f>VLOOKUP(O115, '[1]لیست محصولات 1402'!B:G,6,0)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1402'!B:C,2,0)</f>
        <v>#N/A</v>
      </c>
      <c r="R116" s="9"/>
      <c r="S116" s="12" t="e">
        <f>VLOOKUP(O116, '[1]لیست محصولات 1402'!B:F,5,0)</f>
        <v>#N/A</v>
      </c>
      <c r="T116" s="14" t="e">
        <f>VLOOKUP(O116, '[1]لیست محصولات 1402'!B:G,6,0)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1402'!B:C,2,0)</f>
        <v>#N/A</v>
      </c>
      <c r="R117" s="9"/>
      <c r="S117" s="12" t="e">
        <f>VLOOKUP(O117, '[1]لیست محصولات 1402'!B:F,5,0)</f>
        <v>#N/A</v>
      </c>
      <c r="T117" s="14" t="e">
        <f>VLOOKUP(O117, '[1]لیست محصولات 1402'!B:G,6,0)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1402'!B:C,2,0)</f>
        <v>#N/A</v>
      </c>
      <c r="R118" s="9"/>
      <c r="S118" s="12" t="e">
        <f>VLOOKUP(O118, '[1]لیست محصولات 1402'!B:F,5,0)</f>
        <v>#N/A</v>
      </c>
      <c r="T118" s="14" t="e">
        <f>VLOOKUP(O118, '[1]لیست محصولات 1402'!B:G,6,0)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1402'!B:C,2,0)</f>
        <v>#N/A</v>
      </c>
      <c r="R119" s="9"/>
      <c r="S119" s="12" t="e">
        <f>VLOOKUP(O119, '[1]لیست محصولات 1402'!B:F,5,0)</f>
        <v>#N/A</v>
      </c>
      <c r="T119" s="14" t="e">
        <f>VLOOKUP(O119, '[1]لیست محصولات 1402'!B:G,6,0)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1402'!B:C,2,0)</f>
        <v>#N/A</v>
      </c>
      <c r="R120" s="9"/>
      <c r="S120" s="12" t="e">
        <f>VLOOKUP(O120, '[1]لیست محصولات 1402'!B:F,5,0)</f>
        <v>#N/A</v>
      </c>
      <c r="T120" s="14" t="e">
        <f>VLOOKUP(O120, '[1]لیست محصولات 1402'!B:G,6,0)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1402'!B:C,2,0)</f>
        <v>#N/A</v>
      </c>
      <c r="R121" s="9"/>
      <c r="S121" s="12" t="e">
        <f>VLOOKUP(O121, '[1]لیست محصولات 1402'!B:F,5,0)</f>
        <v>#N/A</v>
      </c>
      <c r="T121" s="14" t="e">
        <f>VLOOKUP(O121, '[1]لیست محصولات 1402'!B:G,6,0)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1402'!B:C,2,0)</f>
        <v>#N/A</v>
      </c>
      <c r="R122" s="9"/>
      <c r="S122" s="12" t="e">
        <f>VLOOKUP(O122, '[1]لیست محصولات 1402'!B:F,5,0)</f>
        <v>#N/A</v>
      </c>
      <c r="T122" s="14" t="e">
        <f>VLOOKUP(O122, '[1]لیست محصولات 1402'!B:G,6,0)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1402'!B:C,2,0)</f>
        <v>#N/A</v>
      </c>
      <c r="R123" s="9"/>
      <c r="S123" s="12" t="e">
        <f>VLOOKUP(O123, '[1]لیست محصولات 1402'!B:F,5,0)</f>
        <v>#N/A</v>
      </c>
      <c r="T123" s="14" t="e">
        <f>VLOOKUP(O123, '[1]لیست محصولات 1402'!B:G,6,0)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1402'!B:C,2,0)</f>
        <v>#N/A</v>
      </c>
      <c r="R124" s="9"/>
      <c r="S124" s="12" t="e">
        <f>VLOOKUP(O124, '[1]لیست محصولات 1402'!B:F,5,0)</f>
        <v>#N/A</v>
      </c>
      <c r="T124" s="14" t="e">
        <f>VLOOKUP(O124, '[1]لیست محصولات 1402'!B:G,6,0)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1402'!B:C,2,0)</f>
        <v>#N/A</v>
      </c>
      <c r="R125" s="9"/>
      <c r="S125" s="12" t="e">
        <f>VLOOKUP(O125, '[1]لیست محصولات 1402'!B:F,5,0)</f>
        <v>#N/A</v>
      </c>
      <c r="T125" s="14" t="e">
        <f>VLOOKUP(O125, '[1]لیست محصولات 1402'!B:G,6,0)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1402'!B:C,2,0)</f>
        <v>#N/A</v>
      </c>
      <c r="R126" s="9"/>
      <c r="S126" s="12" t="e">
        <f>VLOOKUP(O126, '[1]لیست محصولات 1402'!B:F,5,0)</f>
        <v>#N/A</v>
      </c>
      <c r="T126" s="14" t="e">
        <f>VLOOKUP(O126, '[1]لیست محصولات 1402'!B:G,6,0)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1402'!B:C,2,0)</f>
        <v>#N/A</v>
      </c>
      <c r="R127" s="9"/>
      <c r="S127" s="12" t="e">
        <f>VLOOKUP(O127, '[1]لیست محصولات 1402'!B:F,5,0)</f>
        <v>#N/A</v>
      </c>
      <c r="T127" s="14" t="e">
        <f>VLOOKUP(O127, '[1]لیست محصولات 1402'!B:G,6,0)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1402'!B:C,2,0)</f>
        <v>#N/A</v>
      </c>
      <c r="R128" s="9"/>
      <c r="S128" s="12" t="e">
        <f>VLOOKUP(O128, '[1]لیست محصولات 1402'!B:F,5,0)</f>
        <v>#N/A</v>
      </c>
      <c r="T128" s="14" t="e">
        <f>VLOOKUP(O128, '[1]لیست محصولات 1402'!B:G,6,0)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1402'!B:C,2,0)</f>
        <v>#N/A</v>
      </c>
      <c r="R129" s="9"/>
      <c r="S129" s="12" t="e">
        <f>VLOOKUP(O129, '[1]لیست محصولات 1402'!B:F,5,0)</f>
        <v>#N/A</v>
      </c>
      <c r="T129" s="14" t="e">
        <f>VLOOKUP(O129, '[1]لیست محصولات 1402'!B:G,6,0)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1402'!B:C,2,0)</f>
        <v>#N/A</v>
      </c>
      <c r="R130" s="9"/>
      <c r="S130" s="12" t="e">
        <f>VLOOKUP(O130, '[1]لیست محصولات 1402'!B:F,5,0)</f>
        <v>#N/A</v>
      </c>
      <c r="T130" s="14" t="e">
        <f>VLOOKUP(O130, '[1]لیست محصولات 1402'!B:G,6,0)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1402'!B:C,2,0)</f>
        <v>#N/A</v>
      </c>
      <c r="R131" s="9"/>
      <c r="S131" s="12" t="e">
        <f>VLOOKUP(O131, '[1]لیست محصولات 1402'!B:F,5,0)</f>
        <v>#N/A</v>
      </c>
      <c r="T131" s="14" t="e">
        <f>VLOOKUP(O131, '[1]لیست محصولات 1402'!B:G,6,0)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1402'!B:C,2,0)</f>
        <v>#N/A</v>
      </c>
      <c r="R132" s="9"/>
      <c r="S132" s="12" t="e">
        <f>VLOOKUP(O132, '[1]لیست محصولات 1402'!B:F,5,0)</f>
        <v>#N/A</v>
      </c>
      <c r="T132" s="14" t="e">
        <f>VLOOKUP(O132, '[1]لیست محصولات 1402'!B:G,6,0)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1402'!B:C,2,0)</f>
        <v>#N/A</v>
      </c>
      <c r="R133" s="9"/>
      <c r="S133" s="12" t="e">
        <f>VLOOKUP(O133, '[1]لیست محصولات 1402'!B:F,5,0)</f>
        <v>#N/A</v>
      </c>
      <c r="T133" s="14" t="e">
        <f>VLOOKUP(O133, '[1]لیست محصولات 1402'!B:G,6,0)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1402'!B:C,2,0)</f>
        <v>#N/A</v>
      </c>
      <c r="R134" s="9"/>
      <c r="S134" s="12" t="e">
        <f>VLOOKUP(O134, '[1]لیست محصولات 1402'!B:F,5,0)</f>
        <v>#N/A</v>
      </c>
      <c r="T134" s="14" t="e">
        <f>VLOOKUP(O134, '[1]لیست محصولات 1402'!B:G,6,0)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1402'!B:C,2,0)</f>
        <v>#N/A</v>
      </c>
      <c r="R135" s="9"/>
      <c r="S135" s="12" t="e">
        <f>VLOOKUP(O135, '[1]لیست محصولات 1402'!B:F,5,0)</f>
        <v>#N/A</v>
      </c>
      <c r="T135" s="14" t="e">
        <f>VLOOKUP(O135, '[1]لیست محصولات 1402'!B:G,6,0)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1402'!B:C,2,0)</f>
        <v>#N/A</v>
      </c>
      <c r="R136" s="9"/>
      <c r="S136" s="12" t="e">
        <f>VLOOKUP(O136, '[1]لیست محصولات 1402'!B:F,5,0)</f>
        <v>#N/A</v>
      </c>
      <c r="T136" s="14" t="e">
        <f>VLOOKUP(O136, '[1]لیست محصولات 1402'!B:G,6,0)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1402'!B:C,2,0)</f>
        <v>#N/A</v>
      </c>
      <c r="R137" s="9"/>
      <c r="S137" s="12" t="e">
        <f>VLOOKUP(O137, '[1]لیست محصولات 1402'!B:F,5,0)</f>
        <v>#N/A</v>
      </c>
      <c r="T137" s="14" t="e">
        <f>VLOOKUP(O137, '[1]لیست محصولات 1402'!B:G,6,0)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1402'!B:C,2,0)</f>
        <v>#N/A</v>
      </c>
      <c r="R138" s="9"/>
      <c r="S138" s="12" t="e">
        <f>VLOOKUP(O138, '[1]لیست محصولات 1402'!B:F,5,0)</f>
        <v>#N/A</v>
      </c>
      <c r="T138" s="14" t="e">
        <f>VLOOKUP(O138, '[1]لیست محصولات 1402'!B:G,6,0)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1402'!B:C,2,0)</f>
        <v>#N/A</v>
      </c>
      <c r="R139" s="9"/>
      <c r="S139" s="12" t="e">
        <f>VLOOKUP(O139, '[1]لیست محصولات 1402'!B:F,5,0)</f>
        <v>#N/A</v>
      </c>
      <c r="T139" s="14" t="e">
        <f>VLOOKUP(O139, '[1]لیست محصولات 1402'!B:G,6,0)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1402'!B:C,2,0)</f>
        <v>#N/A</v>
      </c>
      <c r="R140" s="9"/>
      <c r="S140" s="12" t="e">
        <f>VLOOKUP(O140, '[1]لیست محصولات 1402'!B:F,5,0)</f>
        <v>#N/A</v>
      </c>
      <c r="T140" s="14" t="e">
        <f>VLOOKUP(O140, '[1]لیست محصولات 1402'!B:G,6,0)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1402'!B:C,2,0)</f>
        <v>#N/A</v>
      </c>
      <c r="R141" s="9"/>
      <c r="S141" s="12" t="e">
        <f>VLOOKUP(O141, '[1]لیست محصولات 1402'!B:F,5,0)</f>
        <v>#N/A</v>
      </c>
      <c r="T141" s="14" t="e">
        <f>VLOOKUP(O141, '[1]لیست محصولات 1402'!B:G,6,0)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1402'!B:C,2,0)</f>
        <v>#N/A</v>
      </c>
      <c r="R142" s="9"/>
      <c r="S142" s="12" t="e">
        <f>VLOOKUP(O142, '[1]لیست محصولات 1402'!B:F,5,0)</f>
        <v>#N/A</v>
      </c>
      <c r="T142" s="14" t="e">
        <f>VLOOKUP(O142, '[1]لیست محصولات 1402'!B:G,6,0)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1402'!B:C,2,0)</f>
        <v>#N/A</v>
      </c>
      <c r="R143" s="9"/>
      <c r="S143" s="12" t="e">
        <f>VLOOKUP(O143, '[1]لیست محصولات 1402'!B:F,5,0)</f>
        <v>#N/A</v>
      </c>
      <c r="T143" s="14" t="e">
        <f>VLOOKUP(O143, '[1]لیست محصولات 1402'!B:G,6,0)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1402'!B:C,2,0)</f>
        <v>#N/A</v>
      </c>
      <c r="R144" s="9"/>
      <c r="S144" s="12" t="e">
        <f>VLOOKUP(O144, '[1]لیست محصولات 1402'!B:F,5,0)</f>
        <v>#N/A</v>
      </c>
      <c r="T144" s="14" t="e">
        <f>VLOOKUP(O144, '[1]لیست محصولات 1402'!B:G,6,0)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1402'!B:C,2,0)</f>
        <v>#N/A</v>
      </c>
      <c r="R145" s="9"/>
      <c r="S145" s="12" t="e">
        <f>VLOOKUP(O145, '[1]لیست محصولات 1402'!B:F,5,0)</f>
        <v>#N/A</v>
      </c>
      <c r="T145" s="14" t="e">
        <f>VLOOKUP(O145, '[1]لیست محصولات 1402'!B:G,6,0)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1402'!B:C,2,0)</f>
        <v>#N/A</v>
      </c>
      <c r="R146" s="9"/>
      <c r="S146" s="12" t="e">
        <f>VLOOKUP(O146, '[1]لیست محصولات 1402'!B:F,5,0)</f>
        <v>#N/A</v>
      </c>
      <c r="T146" s="14" t="e">
        <f>VLOOKUP(O146, '[1]لیست محصولات 1402'!B:G,6,0)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1402'!B:C,2,0)</f>
        <v>#N/A</v>
      </c>
      <c r="R147" s="9"/>
      <c r="S147" s="12" t="e">
        <f>VLOOKUP(O147, '[1]لیست محصولات 1402'!B:F,5,0)</f>
        <v>#N/A</v>
      </c>
      <c r="T147" s="14" t="e">
        <f>VLOOKUP(O147, '[1]لیست محصولات 1402'!B:G,6,0)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1402'!B:C,2,0)</f>
        <v>#N/A</v>
      </c>
      <c r="R148" s="9"/>
      <c r="S148" s="12" t="e">
        <f>VLOOKUP(O148, '[1]لیست محصولات 1402'!B:F,5,0)</f>
        <v>#N/A</v>
      </c>
      <c r="T148" s="14" t="e">
        <f>VLOOKUP(O148, '[1]لیست محصولات 1402'!B:G,6,0)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1402'!B:C,2,0)</f>
        <v>#N/A</v>
      </c>
      <c r="R149" s="9"/>
      <c r="S149" s="12" t="e">
        <f>VLOOKUP(O149, '[1]لیست محصولات 1402'!B:F,5,0)</f>
        <v>#N/A</v>
      </c>
      <c r="T149" s="14" t="e">
        <f>VLOOKUP(O149, '[1]لیست محصولات 1402'!B:G,6,0)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1402'!B:C,2,0)</f>
        <v>#N/A</v>
      </c>
      <c r="R150" s="9"/>
      <c r="S150" s="12" t="e">
        <f>VLOOKUP(O150, '[1]لیست محصولات 1402'!B:F,5,0)</f>
        <v>#N/A</v>
      </c>
      <c r="T150" s="14" t="e">
        <f>VLOOKUP(O150, '[1]لیست محصولات 1402'!B:G,6,0)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1402'!B:C,2,0)</f>
        <v>#N/A</v>
      </c>
      <c r="R151" s="9"/>
      <c r="S151" s="12" t="e">
        <f>VLOOKUP(O151, '[1]لیست محصولات 1402'!B:F,5,0)</f>
        <v>#N/A</v>
      </c>
      <c r="T151" s="14" t="e">
        <f>VLOOKUP(O151, '[1]لیست محصولات 1402'!B:G,6,0)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1402'!B:C,2,0)</f>
        <v>#N/A</v>
      </c>
      <c r="R152" s="9"/>
      <c r="S152" s="12" t="e">
        <f>VLOOKUP(O152, '[1]لیست محصولات 1402'!B:F,5,0)</f>
        <v>#N/A</v>
      </c>
      <c r="T152" s="14" t="e">
        <f>VLOOKUP(O152, '[1]لیست محصولات 1402'!B:G,6,0)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1402'!B:C,2,0)</f>
        <v>#N/A</v>
      </c>
      <c r="R153" s="9"/>
      <c r="S153" s="12" t="e">
        <f>VLOOKUP(O153, '[1]لیست محصولات 1402'!B:F,5,0)</f>
        <v>#N/A</v>
      </c>
      <c r="T153" s="14" t="e">
        <f>VLOOKUP(O153, '[1]لیست محصولات 1402'!B:G,6,0)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1402'!B:C,2,0)</f>
        <v>#N/A</v>
      </c>
      <c r="R154" s="9"/>
      <c r="S154" s="12" t="e">
        <f>VLOOKUP(O154, '[1]لیست محصولات 1402'!B:F,5,0)</f>
        <v>#N/A</v>
      </c>
      <c r="T154" s="14" t="e">
        <f>VLOOKUP(O154, '[1]لیست محصولات 1402'!B:G,6,0)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1402'!B:C,2,0)</f>
        <v>#N/A</v>
      </c>
      <c r="R155" s="9"/>
      <c r="S155" s="12" t="e">
        <f>VLOOKUP(O155, '[1]لیست محصولات 1402'!B:F,5,0)</f>
        <v>#N/A</v>
      </c>
      <c r="T155" s="14" t="e">
        <f>VLOOKUP(O155, '[1]لیست محصولات 1402'!B:G,6,0)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1402'!B:C,2,0)</f>
        <v>#N/A</v>
      </c>
      <c r="R156" s="9"/>
      <c r="S156" s="12" t="e">
        <f>VLOOKUP(O156, '[1]لیست محصولات 1402'!B:F,5,0)</f>
        <v>#N/A</v>
      </c>
      <c r="T156" s="14" t="e">
        <f>VLOOKUP(O156, '[1]لیست محصولات 1402'!B:G,6,0)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1402'!B:C,2,0)</f>
        <v>#N/A</v>
      </c>
      <c r="R157" s="9"/>
      <c r="S157" s="12" t="e">
        <f>VLOOKUP(O157, '[1]لیست محصولات 1402'!B:F,5,0)</f>
        <v>#N/A</v>
      </c>
      <c r="T157" s="14" t="e">
        <f>VLOOKUP(O157, '[1]لیست محصولات 1402'!B:G,6,0)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1402'!B:C,2,0)</f>
        <v>#N/A</v>
      </c>
      <c r="R158" s="9"/>
      <c r="S158" s="12" t="e">
        <f>VLOOKUP(O158, '[1]لیست محصولات 1402'!B:F,5,0)</f>
        <v>#N/A</v>
      </c>
      <c r="T158" s="14" t="e">
        <f>VLOOKUP(O158, '[1]لیست محصولات 1402'!B:G,6,0)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1402'!B:C,2,0)</f>
        <v>#N/A</v>
      </c>
      <c r="R159" s="9"/>
      <c r="S159" s="12" t="e">
        <f>VLOOKUP(O159, '[1]لیست محصولات 1402'!B:F,5,0)</f>
        <v>#N/A</v>
      </c>
      <c r="T159" s="14" t="e">
        <f>VLOOKUP(O159, '[1]لیست محصولات 1402'!B:G,6,0)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1402'!B:C,2,0)</f>
        <v>#N/A</v>
      </c>
      <c r="R160" s="9"/>
      <c r="S160" s="12" t="e">
        <f>VLOOKUP(O160, '[1]لیست محصولات 1402'!B:F,5,0)</f>
        <v>#N/A</v>
      </c>
      <c r="T160" s="14" t="e">
        <f>VLOOKUP(O160, '[1]لیست محصولات 1402'!B:G,6,0)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1402'!B:C,2,0)</f>
        <v>#N/A</v>
      </c>
      <c r="R161" s="9"/>
      <c r="S161" s="12" t="e">
        <f>VLOOKUP(O161, '[1]لیست محصولات 1402'!B:F,5,0)</f>
        <v>#N/A</v>
      </c>
      <c r="T161" s="14" t="e">
        <f>VLOOKUP(O161, '[1]لیست محصولات 1402'!B:G,6,0)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1402'!B:C,2,0)</f>
        <v>#N/A</v>
      </c>
      <c r="R162" s="9"/>
      <c r="S162" s="12" t="e">
        <f>VLOOKUP(O162, '[1]لیست محصولات 1402'!B:F,5,0)</f>
        <v>#N/A</v>
      </c>
      <c r="T162" s="14" t="e">
        <f>VLOOKUP(O162, '[1]لیست محصولات 1402'!B:G,6,0)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1402'!B:C,2,0)</f>
        <v>#N/A</v>
      </c>
      <c r="R163" s="9"/>
      <c r="S163" s="12" t="e">
        <f>VLOOKUP(O163, '[1]لیست محصولات 1402'!B:F,5,0)</f>
        <v>#N/A</v>
      </c>
      <c r="T163" s="14" t="e">
        <f>VLOOKUP(O163, '[1]لیست محصولات 1402'!B:G,6,0)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1402'!B:C,2,0)</f>
        <v>#N/A</v>
      </c>
      <c r="R164" s="9"/>
      <c r="S164" s="12" t="e">
        <f>VLOOKUP(O164, '[1]لیست محصولات 1402'!B:F,5,0)</f>
        <v>#N/A</v>
      </c>
      <c r="T164" s="14" t="e">
        <f>VLOOKUP(O164, '[1]لیست محصولات 1402'!B:G,6,0)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1402'!B:C,2,0)</f>
        <v>#N/A</v>
      </c>
      <c r="R165" s="9"/>
      <c r="S165" s="12" t="e">
        <f>VLOOKUP(O165, '[1]لیست محصولات 1402'!B:F,5,0)</f>
        <v>#N/A</v>
      </c>
      <c r="T165" s="14" t="e">
        <f>VLOOKUP(O165, '[1]لیست محصولات 1402'!B:G,6,0)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1402'!B:C,2,0)</f>
        <v>#N/A</v>
      </c>
      <c r="R166" s="9"/>
      <c r="S166" s="12" t="e">
        <f>VLOOKUP(O166, '[1]لیست محصولات 1402'!B:F,5,0)</f>
        <v>#N/A</v>
      </c>
      <c r="T166" s="14" t="e">
        <f>VLOOKUP(O166, '[1]لیست محصولات 1402'!B:G,6,0)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1402'!B:C,2,0)</f>
        <v>#N/A</v>
      </c>
      <c r="R167" s="9"/>
      <c r="S167" s="12" t="e">
        <f>VLOOKUP(O167, '[1]لیست محصولات 1402'!B:F,5,0)</f>
        <v>#N/A</v>
      </c>
      <c r="T167" s="14" t="e">
        <f>VLOOKUP(O167, '[1]لیست محصولات 1402'!B:G,6,0)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1402'!B:C,2,0)</f>
        <v>#N/A</v>
      </c>
      <c r="R168" s="9"/>
      <c r="S168" s="12" t="e">
        <f>VLOOKUP(O168, '[1]لیست محصولات 1402'!B:F,5,0)</f>
        <v>#N/A</v>
      </c>
      <c r="T168" s="14" t="e">
        <f>VLOOKUP(O168, '[1]لیست محصولات 1402'!B:G,6,0)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1402'!B:C,2,0)</f>
        <v>#N/A</v>
      </c>
      <c r="R169" s="9"/>
      <c r="S169" s="12" t="e">
        <f>VLOOKUP(O169, '[1]لیست محصولات 1402'!B:F,5,0)</f>
        <v>#N/A</v>
      </c>
      <c r="T169" s="14" t="e">
        <f>VLOOKUP(O169, '[1]لیست محصولات 1402'!B:G,6,0)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1402'!B:C,2,0)</f>
        <v>#N/A</v>
      </c>
      <c r="R170" s="9"/>
      <c r="S170" s="12" t="e">
        <f>VLOOKUP(O170, '[1]لیست محصولات 1402'!B:F,5,0)</f>
        <v>#N/A</v>
      </c>
      <c r="T170" s="14" t="e">
        <f>VLOOKUP(O170, '[1]لیست محصولات 1402'!B:G,6,0)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1402'!B:C,2,0)</f>
        <v>#N/A</v>
      </c>
      <c r="R171" s="9"/>
      <c r="S171" s="12" t="e">
        <f>VLOOKUP(O171, '[1]لیست محصولات 1402'!B:F,5,0)</f>
        <v>#N/A</v>
      </c>
      <c r="T171" s="14" t="e">
        <f>VLOOKUP(O171, '[1]لیست محصولات 1402'!B:G,6,0)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1402'!B:C,2,0)</f>
        <v>#N/A</v>
      </c>
      <c r="R172" s="9"/>
      <c r="S172" s="12" t="e">
        <f>VLOOKUP(O172, '[1]لیست محصولات 1402'!B:F,5,0)</f>
        <v>#N/A</v>
      </c>
      <c r="T172" s="14" t="e">
        <f>VLOOKUP(O172, '[1]لیست محصولات 1402'!B:G,6,0)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1402'!B:C,2,0)</f>
        <v>#N/A</v>
      </c>
      <c r="R173" s="9"/>
      <c r="S173" s="12" t="e">
        <f>VLOOKUP(O173, '[1]لیست محصولات 1402'!B:F,5,0)</f>
        <v>#N/A</v>
      </c>
      <c r="T173" s="14" t="e">
        <f>VLOOKUP(O173, '[1]لیست محصولات 1402'!B:G,6,0)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1402'!B:C,2,0)</f>
        <v>#N/A</v>
      </c>
      <c r="R174" s="9"/>
      <c r="S174" s="12" t="e">
        <f>VLOOKUP(O174, '[1]لیست محصولات 1402'!B:F,5,0)</f>
        <v>#N/A</v>
      </c>
      <c r="T174" s="14" t="e">
        <f>VLOOKUP(O174, '[1]لیست محصولات 1402'!B:G,6,0)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1402'!B:C,2,0)</f>
        <v>#N/A</v>
      </c>
      <c r="R175" s="9"/>
      <c r="S175" s="12" t="e">
        <f>VLOOKUP(O175, '[1]لیست محصولات 1402'!B:F,5,0)</f>
        <v>#N/A</v>
      </c>
      <c r="T175" s="14" t="e">
        <f>VLOOKUP(O175, '[1]لیست محصولات 1402'!B:G,6,0)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1402'!B:C,2,0)</f>
        <v>#N/A</v>
      </c>
      <c r="R176" s="9"/>
      <c r="S176" s="12" t="e">
        <f>VLOOKUP(O176, '[1]لیست محصولات 1402'!B:F,5,0)</f>
        <v>#N/A</v>
      </c>
      <c r="T176" s="14" t="e">
        <f>VLOOKUP(O176, '[1]لیست محصولات 1402'!B:G,6,0)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1402'!B:C,2,0)</f>
        <v>#N/A</v>
      </c>
      <c r="R177" s="9"/>
      <c r="S177" s="12" t="e">
        <f>VLOOKUP(O177, '[1]لیست محصولات 1402'!B:F,5,0)</f>
        <v>#N/A</v>
      </c>
      <c r="T177" s="14" t="e">
        <f>VLOOKUP(O177, '[1]لیست محصولات 1402'!B:G,6,0)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1402'!B:C,2,0)</f>
        <v>#N/A</v>
      </c>
      <c r="R178" s="9"/>
      <c r="S178" s="12" t="e">
        <f>VLOOKUP(O178, '[1]لیست محصولات 1402'!B:F,5,0)</f>
        <v>#N/A</v>
      </c>
      <c r="T178" s="14" t="e">
        <f>VLOOKUP(O178, '[1]لیست محصولات 1402'!B:G,6,0)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1402'!B:C,2,0)</f>
        <v>#N/A</v>
      </c>
      <c r="R179" s="9"/>
      <c r="S179" s="12" t="e">
        <f>VLOOKUP(O179, '[1]لیست محصولات 1402'!B:F,5,0)</f>
        <v>#N/A</v>
      </c>
      <c r="T179" s="14" t="e">
        <f>VLOOKUP(O179, '[1]لیست محصولات 1402'!B:G,6,0)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1402'!B:C,2,0)</f>
        <v>#N/A</v>
      </c>
      <c r="R180" s="9"/>
      <c r="S180" s="12" t="e">
        <f>VLOOKUP(O180, '[1]لیست محصولات 1402'!B:F,5,0)</f>
        <v>#N/A</v>
      </c>
      <c r="T180" s="14" t="e">
        <f>VLOOKUP(O180, '[1]لیست محصولات 1402'!B:G,6,0)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1402'!B:C,2,0)</f>
        <v>#N/A</v>
      </c>
      <c r="R181" s="9"/>
      <c r="S181" s="12" t="e">
        <f>VLOOKUP(O181, '[1]لیست محصولات 1402'!B:F,5,0)</f>
        <v>#N/A</v>
      </c>
      <c r="T181" s="14" t="e">
        <f>VLOOKUP(O181, '[1]لیست محصولات 1402'!B:G,6,0)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1402'!B:C,2,0)</f>
        <v>#N/A</v>
      </c>
      <c r="R182" s="9"/>
      <c r="S182" s="12" t="e">
        <f>VLOOKUP(O182, '[1]لیست محصولات 1402'!B:F,5,0)</f>
        <v>#N/A</v>
      </c>
      <c r="T182" s="14" t="e">
        <f>VLOOKUP(O182, '[1]لیست محصولات 1402'!B:G,6,0)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1402'!B:C,2,0)</f>
        <v>#N/A</v>
      </c>
      <c r="R183" s="9"/>
      <c r="S183" s="12" t="e">
        <f>VLOOKUP(O183, '[1]لیست محصولات 1402'!B:F,5,0)</f>
        <v>#N/A</v>
      </c>
      <c r="T183" s="14" t="e">
        <f>VLOOKUP(O183, '[1]لیست محصولات 1402'!B:G,6,0)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1402'!B:C,2,0)</f>
        <v>#N/A</v>
      </c>
      <c r="R184" s="9"/>
      <c r="S184" s="12" t="e">
        <f>VLOOKUP(O184, '[1]لیست محصولات 1402'!B:F,5,0)</f>
        <v>#N/A</v>
      </c>
      <c r="T184" s="14" t="e">
        <f>VLOOKUP(O184, '[1]لیست محصولات 1402'!B:G,6,0)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1402'!B:C,2,0)</f>
        <v>#N/A</v>
      </c>
      <c r="R185" s="9"/>
      <c r="S185" s="12" t="e">
        <f>VLOOKUP(O185, '[1]لیست محصولات 1402'!B:F,5,0)</f>
        <v>#N/A</v>
      </c>
      <c r="T185" s="14" t="e">
        <f>VLOOKUP(O185, '[1]لیست محصولات 1402'!B:G,6,0)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1402'!B:C,2,0)</f>
        <v>#N/A</v>
      </c>
      <c r="R186" s="9"/>
      <c r="S186" s="12" t="e">
        <f>VLOOKUP(O186, '[1]لیست محصولات 1402'!B:F,5,0)</f>
        <v>#N/A</v>
      </c>
      <c r="T186" s="14" t="e">
        <f>VLOOKUP(O186, '[1]لیست محصولات 1402'!B:G,6,0)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1402'!B:C,2,0)</f>
        <v>#N/A</v>
      </c>
      <c r="R187" s="9"/>
      <c r="S187" s="12" t="e">
        <f>VLOOKUP(O187, '[1]لیست محصولات 1402'!B:F,5,0)</f>
        <v>#N/A</v>
      </c>
      <c r="T187" s="14" t="e">
        <f>VLOOKUP(O187, '[1]لیست محصولات 1402'!B:G,6,0)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1402'!B:C,2,0)</f>
        <v>#N/A</v>
      </c>
      <c r="R188" s="9"/>
      <c r="S188" s="12" t="e">
        <f>VLOOKUP(O188, '[1]لیست محصولات 1402'!B:F,5,0)</f>
        <v>#N/A</v>
      </c>
      <c r="T188" s="14" t="e">
        <f>VLOOKUP(O188, '[1]لیست محصولات 1402'!B:G,6,0)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1402'!B:C,2,0)</f>
        <v>#N/A</v>
      </c>
      <c r="R189" s="9"/>
      <c r="S189" s="12" t="e">
        <f>VLOOKUP(O189, '[1]لیست محصولات 1402'!B:F,5,0)</f>
        <v>#N/A</v>
      </c>
      <c r="T189" s="14" t="e">
        <f>VLOOKUP(O189, '[1]لیست محصولات 1402'!B:G,6,0)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1402'!B:C,2,0)</f>
        <v>#N/A</v>
      </c>
      <c r="R190" s="9"/>
      <c r="S190" s="12" t="e">
        <f>VLOOKUP(O190, '[1]لیست محصولات 1402'!B:F,5,0)</f>
        <v>#N/A</v>
      </c>
      <c r="T190" s="14" t="e">
        <f>VLOOKUP(O190, '[1]لیست محصولات 1402'!B:G,6,0)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1402'!B:C,2,0)</f>
        <v>#N/A</v>
      </c>
      <c r="R191" s="9"/>
      <c r="S191" s="12" t="e">
        <f>VLOOKUP(O191, '[1]لیست محصولات 1402'!B:F,5,0)</f>
        <v>#N/A</v>
      </c>
      <c r="T191" s="14" t="e">
        <f>VLOOKUP(O191, '[1]لیست محصولات 1402'!B:G,6,0)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1402'!B:C,2,0)</f>
        <v>#N/A</v>
      </c>
      <c r="R192" s="9"/>
      <c r="S192" s="12" t="e">
        <f>VLOOKUP(O192, '[1]لیست محصولات 1402'!B:F,5,0)</f>
        <v>#N/A</v>
      </c>
      <c r="T192" s="14" t="e">
        <f>VLOOKUP(O192, '[1]لیست محصولات 1402'!B:G,6,0)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1402'!B:C,2,0)</f>
        <v>#N/A</v>
      </c>
      <c r="R193" s="9"/>
      <c r="S193" s="12" t="e">
        <f>VLOOKUP(O193, '[1]لیست محصولات 1402'!B:F,5,0)</f>
        <v>#N/A</v>
      </c>
      <c r="T193" s="14" t="e">
        <f>VLOOKUP(O193, '[1]لیست محصولات 1402'!B:G,6,0)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1402'!B:C,2,0)</f>
        <v>#N/A</v>
      </c>
      <c r="R194" s="9"/>
      <c r="S194" s="12" t="e">
        <f>VLOOKUP(O194, '[1]لیست محصولات 1402'!B:F,5,0)</f>
        <v>#N/A</v>
      </c>
      <c r="T194" s="14" t="e">
        <f>VLOOKUP(O194, '[1]لیست محصولات 1402'!B:G,6,0)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1402'!B:C,2,0)</f>
        <v>#N/A</v>
      </c>
      <c r="R195" s="9"/>
      <c r="S195" s="12" t="e">
        <f>VLOOKUP(O195, '[1]لیست محصولات 1402'!B:F,5,0)</f>
        <v>#N/A</v>
      </c>
      <c r="T195" s="14" t="e">
        <f>VLOOKUP(O195, '[1]لیست محصولات 1402'!B:G,6,0)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1402'!B:C,2,0)</f>
        <v>#N/A</v>
      </c>
      <c r="R196" s="9"/>
      <c r="S196" s="12" t="e">
        <f>VLOOKUP(O196, '[1]لیست محصولات 1402'!B:F,5,0)</f>
        <v>#N/A</v>
      </c>
      <c r="T196" s="14" t="e">
        <f>VLOOKUP(O196, '[1]لیست محصولات 1402'!B:G,6,0)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1402'!B:C,2,0)</f>
        <v>#N/A</v>
      </c>
      <c r="R197" s="9"/>
      <c r="S197" s="12" t="e">
        <f>VLOOKUP(O197, '[1]لیست محصولات 1402'!B:F,5,0)</f>
        <v>#N/A</v>
      </c>
      <c r="T197" s="14" t="e">
        <f>VLOOKUP(O197, '[1]لیست محصولات 1402'!B:G,6,0)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1402'!B:C,2,0)</f>
        <v>#N/A</v>
      </c>
      <c r="R198" s="9"/>
      <c r="S198" s="12" t="e">
        <f>VLOOKUP(O198, '[1]لیست محصولات 1402'!B:F,5,0)</f>
        <v>#N/A</v>
      </c>
      <c r="T198" s="14" t="e">
        <f>VLOOKUP(O198, '[1]لیست محصولات 1402'!B:G,6,0)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1402'!B:C,2,0)</f>
        <v>#N/A</v>
      </c>
      <c r="R199" s="9"/>
      <c r="S199" s="12" t="e">
        <f>VLOOKUP(O199, '[1]لیست محصولات 1402'!B:F,5,0)</f>
        <v>#N/A</v>
      </c>
      <c r="T199" s="14" t="e">
        <f>VLOOKUP(O199, '[1]لیست محصولات 1402'!B:G,6,0)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1402'!B:C,2,0)</f>
        <v>#N/A</v>
      </c>
      <c r="R200" s="9"/>
      <c r="S200" s="12" t="e">
        <f>VLOOKUP(O200, '[1]لیست محصولات 1402'!B:F,5,0)</f>
        <v>#N/A</v>
      </c>
      <c r="T200" s="14" t="e">
        <f>VLOOKUP(O200, '[1]لیست محصولات 1402'!B:G,6,0)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14</v>
      </c>
      <c r="AI240" s="56">
        <f t="shared" si="19"/>
        <v>0</v>
      </c>
      <c r="AJ240" s="57">
        <f>AH240-AI240</f>
        <v>14</v>
      </c>
      <c r="AK240" s="58">
        <f t="shared" si="23"/>
        <v>2.1</v>
      </c>
      <c r="AL240" s="59">
        <f>AO240+AQ240-[2]Sheet1!$AH241</f>
        <v>0</v>
      </c>
      <c r="AM240" s="59">
        <f t="shared" si="25"/>
        <v>-14</v>
      </c>
      <c r="AN240" s="58">
        <f t="shared" si="21"/>
        <v>0</v>
      </c>
      <c r="AO240" s="59"/>
      <c r="AP240" s="58">
        <f t="shared" si="22"/>
        <v>-2.1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16</v>
      </c>
      <c r="AI241" s="56">
        <f t="shared" si="19"/>
        <v>0</v>
      </c>
      <c r="AJ241" s="57">
        <f t="shared" ref="AJ241:AJ264" si="27">AH241-AI241</f>
        <v>16</v>
      </c>
      <c r="AK241" s="58">
        <f>AH241*AG241/1000</f>
        <v>12</v>
      </c>
      <c r="AL241" s="59">
        <f>AO241+AQ241-[2]Sheet1!$AH242</f>
        <v>0</v>
      </c>
      <c r="AM241" s="59">
        <f t="shared" si="25"/>
        <v>-16</v>
      </c>
      <c r="AN241" s="58">
        <f t="shared" si="21"/>
        <v>0</v>
      </c>
      <c r="AO241" s="59"/>
      <c r="AP241" s="58">
        <f t="shared" si="22"/>
        <v>-12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35</v>
      </c>
      <c r="AI242" s="56">
        <f t="shared" si="19"/>
        <v>0</v>
      </c>
      <c r="AJ242" s="57">
        <f t="shared" si="27"/>
        <v>35</v>
      </c>
      <c r="AK242" s="58">
        <f t="shared" ref="AK242:AK267" si="28">AH242*AG242/1000</f>
        <v>140</v>
      </c>
      <c r="AL242" s="59">
        <f>AO242+AQ242-[2]Sheet1!$AH243</f>
        <v>0</v>
      </c>
      <c r="AM242" s="59">
        <f t="shared" si="25"/>
        <v>-35</v>
      </c>
      <c r="AN242" s="58">
        <f t="shared" si="21"/>
        <v>0</v>
      </c>
      <c r="AO242" s="59"/>
      <c r="AP242" s="58">
        <f t="shared" si="22"/>
        <v>-140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18</v>
      </c>
      <c r="AI251" s="56">
        <f t="shared" si="19"/>
        <v>0</v>
      </c>
      <c r="AJ251" s="57">
        <f t="shared" si="27"/>
        <v>18</v>
      </c>
      <c r="AK251" s="58">
        <f t="shared" si="28"/>
        <v>2.7</v>
      </c>
      <c r="AL251" s="59">
        <f>AO251+AQ251-[2]Sheet1!$AH252</f>
        <v>0</v>
      </c>
      <c r="AM251" s="59">
        <f t="shared" si="25"/>
        <v>-18</v>
      </c>
      <c r="AN251" s="58">
        <f t="shared" si="21"/>
        <v>0</v>
      </c>
      <c r="AO251" s="59"/>
      <c r="AP251" s="58">
        <f t="shared" si="22"/>
        <v>-2.7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59</v>
      </c>
      <c r="AI252" s="56">
        <f t="shared" si="19"/>
        <v>0</v>
      </c>
      <c r="AJ252" s="57">
        <f t="shared" si="27"/>
        <v>59</v>
      </c>
      <c r="AK252" s="58">
        <f t="shared" si="28"/>
        <v>44.25</v>
      </c>
      <c r="AL252" s="59">
        <f>AO252+AQ252-[2]Sheet1!$AH253</f>
        <v>0</v>
      </c>
      <c r="AM252" s="59">
        <f t="shared" si="25"/>
        <v>-59</v>
      </c>
      <c r="AN252" s="58">
        <f t="shared" si="21"/>
        <v>0</v>
      </c>
      <c r="AO252" s="59"/>
      <c r="AP252" s="58">
        <f t="shared" si="22"/>
        <v>-44.25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18</v>
      </c>
      <c r="AI253" s="56">
        <f t="shared" si="19"/>
        <v>0</v>
      </c>
      <c r="AJ253" s="57">
        <f t="shared" si="27"/>
        <v>18</v>
      </c>
      <c r="AK253" s="58">
        <f t="shared" si="28"/>
        <v>2.7</v>
      </c>
      <c r="AL253" s="59">
        <f>AO253+AQ253-[2]Sheet1!$AH254</f>
        <v>0</v>
      </c>
      <c r="AM253" s="59">
        <f t="shared" si="25"/>
        <v>-18</v>
      </c>
      <c r="AN253" s="58">
        <f t="shared" si="21"/>
        <v>0</v>
      </c>
      <c r="AO253" s="59"/>
      <c r="AP253" s="58">
        <f t="shared" si="22"/>
        <v>-2.7</v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5</v>
      </c>
      <c r="AI254" s="56">
        <f t="shared" si="19"/>
        <v>0</v>
      </c>
      <c r="AJ254" s="57">
        <f t="shared" si="27"/>
        <v>5</v>
      </c>
      <c r="AK254" s="58">
        <f t="shared" si="28"/>
        <v>3.75</v>
      </c>
      <c r="AL254" s="59">
        <f>AO254+AQ254-[2]Sheet1!$AH255</f>
        <v>0</v>
      </c>
      <c r="AM254" s="59">
        <f t="shared" si="25"/>
        <v>-5</v>
      </c>
      <c r="AN254" s="58">
        <f t="shared" si="21"/>
        <v>0</v>
      </c>
      <c r="AO254" s="59"/>
      <c r="AP254" s="58">
        <f t="shared" si="22"/>
        <v>-3.75</v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15</v>
      </c>
      <c r="AI259" s="56">
        <f t="shared" si="19"/>
        <v>0</v>
      </c>
      <c r="AJ259" s="57">
        <f t="shared" si="27"/>
        <v>15</v>
      </c>
      <c r="AK259" s="58">
        <f t="shared" si="28"/>
        <v>2.25</v>
      </c>
      <c r="AL259" s="59">
        <f>AO259+AQ259-[2]Sheet1!$AH260</f>
        <v>0</v>
      </c>
      <c r="AM259" s="59">
        <f t="shared" si="25"/>
        <v>-15</v>
      </c>
      <c r="AN259" s="58">
        <f t="shared" si="21"/>
        <v>0</v>
      </c>
      <c r="AO259" s="59"/>
      <c r="AP259" s="58">
        <f t="shared" si="22"/>
        <v>-2.25</v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3</v>
      </c>
      <c r="AI260" s="56">
        <f t="shared" si="19"/>
        <v>0</v>
      </c>
      <c r="AJ260" s="57">
        <f t="shared" si="27"/>
        <v>3</v>
      </c>
      <c r="AK260" s="58">
        <f t="shared" si="28"/>
        <v>2.25</v>
      </c>
      <c r="AL260" s="59">
        <f>AO260+AQ260-[2]Sheet1!$AH261</f>
        <v>0</v>
      </c>
      <c r="AM260" s="59">
        <f t="shared" si="25"/>
        <v>-3</v>
      </c>
      <c r="AN260" s="58">
        <f t="shared" si="21"/>
        <v>0</v>
      </c>
      <c r="AO260" s="59"/>
      <c r="AP260" s="58">
        <f t="shared" si="22"/>
        <v>-2.25</v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2</v>
      </c>
      <c r="AI261" s="56">
        <f t="shared" si="19"/>
        <v>0</v>
      </c>
      <c r="AJ261" s="57">
        <f t="shared" si="27"/>
        <v>2</v>
      </c>
      <c r="AK261" s="58">
        <f t="shared" si="28"/>
        <v>8</v>
      </c>
      <c r="AL261" s="59">
        <f>AO261+AQ261-[2]Sheet1!$AH262</f>
        <v>0</v>
      </c>
      <c r="AM261" s="59">
        <f t="shared" si="25"/>
        <v>-2</v>
      </c>
      <c r="AN261" s="58">
        <f t="shared" si="21"/>
        <v>0</v>
      </c>
      <c r="AO261" s="59"/>
      <c r="AP261" s="58">
        <f t="shared" si="22"/>
        <v>-8</v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215">
    <mergeCell ref="A1:B1"/>
    <mergeCell ref="C1:D1"/>
    <mergeCell ref="E1:F1"/>
    <mergeCell ref="U1:V1"/>
    <mergeCell ref="N6:N8"/>
    <mergeCell ref="M6:M8"/>
    <mergeCell ref="L6:L8"/>
    <mergeCell ref="I6:I8"/>
    <mergeCell ref="H6:H8"/>
    <mergeCell ref="G6:G8"/>
    <mergeCell ref="M15:M16"/>
    <mergeCell ref="L15:L16"/>
    <mergeCell ref="I15:I16"/>
    <mergeCell ref="H15:H16"/>
    <mergeCell ref="G15:G16"/>
    <mergeCell ref="AD6:AD8"/>
    <mergeCell ref="AC6:AC8"/>
    <mergeCell ref="AB6:AB8"/>
    <mergeCell ref="AA6:AA8"/>
    <mergeCell ref="N15:N16"/>
    <mergeCell ref="AD15:AD16"/>
    <mergeCell ref="AC15:AC16"/>
    <mergeCell ref="AB15:AB16"/>
    <mergeCell ref="AA15:AA16"/>
    <mergeCell ref="G17:G18"/>
    <mergeCell ref="AA17:AA18"/>
    <mergeCell ref="AB17:AB18"/>
    <mergeCell ref="AD17:AD18"/>
    <mergeCell ref="AC17:AC18"/>
    <mergeCell ref="N17:N18"/>
    <mergeCell ref="M17:M18"/>
    <mergeCell ref="L17:L18"/>
    <mergeCell ref="I17:I18"/>
    <mergeCell ref="H17:H18"/>
    <mergeCell ref="G20:G21"/>
    <mergeCell ref="AD20:AD21"/>
    <mergeCell ref="AC20:AC21"/>
    <mergeCell ref="AB20:AB21"/>
    <mergeCell ref="AA20:AA21"/>
    <mergeCell ref="N20:N21"/>
    <mergeCell ref="M20:M21"/>
    <mergeCell ref="L20:L21"/>
    <mergeCell ref="I20:I21"/>
    <mergeCell ref="H20:H21"/>
    <mergeCell ref="G22:G23"/>
    <mergeCell ref="AD22:AD23"/>
    <mergeCell ref="AC22:AC23"/>
    <mergeCell ref="AB22:AB23"/>
    <mergeCell ref="AA22:AA23"/>
    <mergeCell ref="N22:N23"/>
    <mergeCell ref="M22:M23"/>
    <mergeCell ref="L22:L23"/>
    <mergeCell ref="I22:I23"/>
    <mergeCell ref="H22:H23"/>
    <mergeCell ref="N25:N31"/>
    <mergeCell ref="AD25:AD31"/>
    <mergeCell ref="AC25:AC31"/>
    <mergeCell ref="AB25:AB31"/>
    <mergeCell ref="AA25:AA31"/>
    <mergeCell ref="G25:G31"/>
    <mergeCell ref="H25:H31"/>
    <mergeCell ref="I25:I31"/>
    <mergeCell ref="L25:L31"/>
    <mergeCell ref="M25:M31"/>
    <mergeCell ref="G32:G33"/>
    <mergeCell ref="AB32:AB33"/>
    <mergeCell ref="AA32:AA33"/>
    <mergeCell ref="AC32:AC33"/>
    <mergeCell ref="AD32:AD33"/>
    <mergeCell ref="N32:N33"/>
    <mergeCell ref="M32:M33"/>
    <mergeCell ref="L32:L33"/>
    <mergeCell ref="I32:I33"/>
    <mergeCell ref="H32:H33"/>
    <mergeCell ref="G39:G40"/>
    <mergeCell ref="AD39:AD40"/>
    <mergeCell ref="AC39:AC40"/>
    <mergeCell ref="AB39:AB40"/>
    <mergeCell ref="AA39:AA40"/>
    <mergeCell ref="N39:N40"/>
    <mergeCell ref="M39:M40"/>
    <mergeCell ref="L39:L40"/>
    <mergeCell ref="I39:I40"/>
    <mergeCell ref="H39:H40"/>
    <mergeCell ref="G41:G42"/>
    <mergeCell ref="AD41:AD42"/>
    <mergeCell ref="AC41:AC42"/>
    <mergeCell ref="AB41:AB42"/>
    <mergeCell ref="AA41:AA42"/>
    <mergeCell ref="N41:N42"/>
    <mergeCell ref="M41:M42"/>
    <mergeCell ref="L41:L42"/>
    <mergeCell ref="I41:I42"/>
    <mergeCell ref="H41:H42"/>
    <mergeCell ref="G46:G47"/>
    <mergeCell ref="AD46:AD47"/>
    <mergeCell ref="AC46:AC47"/>
    <mergeCell ref="AB46:AB47"/>
    <mergeCell ref="AA46:AA47"/>
    <mergeCell ref="N46:N47"/>
    <mergeCell ref="M46:M47"/>
    <mergeCell ref="L46:L47"/>
    <mergeCell ref="I46:I47"/>
    <mergeCell ref="H46:H47"/>
    <mergeCell ref="G49:G51"/>
    <mergeCell ref="AD49:AD51"/>
    <mergeCell ref="AC49:AC51"/>
    <mergeCell ref="AB49:AB51"/>
    <mergeCell ref="AA49:AA51"/>
    <mergeCell ref="N49:N51"/>
    <mergeCell ref="M49:M51"/>
    <mergeCell ref="L49:L51"/>
    <mergeCell ref="I49:I51"/>
    <mergeCell ref="H49:H51"/>
    <mergeCell ref="G53:G54"/>
    <mergeCell ref="AD53:AD54"/>
    <mergeCell ref="AC53:AC54"/>
    <mergeCell ref="AB53:AB54"/>
    <mergeCell ref="AA53:AA54"/>
    <mergeCell ref="N53:N54"/>
    <mergeCell ref="M53:M54"/>
    <mergeCell ref="L53:L54"/>
    <mergeCell ref="I53:I54"/>
    <mergeCell ref="H53:H54"/>
    <mergeCell ref="G56:G58"/>
    <mergeCell ref="AA56:AA58"/>
    <mergeCell ref="AD56:AD58"/>
    <mergeCell ref="AC56:AC58"/>
    <mergeCell ref="AB56:AB58"/>
    <mergeCell ref="N56:N58"/>
    <mergeCell ref="M56:M58"/>
    <mergeCell ref="L56:L58"/>
    <mergeCell ref="I56:I58"/>
    <mergeCell ref="H56:H58"/>
    <mergeCell ref="AE63:AE65"/>
    <mergeCell ref="G61:G62"/>
    <mergeCell ref="AD61:AD62"/>
    <mergeCell ref="AC61:AC62"/>
    <mergeCell ref="AB61:AB62"/>
    <mergeCell ref="AA61:AA62"/>
    <mergeCell ref="N61:N62"/>
    <mergeCell ref="M61:M62"/>
    <mergeCell ref="L61:L62"/>
    <mergeCell ref="I61:I62"/>
    <mergeCell ref="H61:H62"/>
    <mergeCell ref="AD66:AD67"/>
    <mergeCell ref="AC66:AC67"/>
    <mergeCell ref="AB66:AB67"/>
    <mergeCell ref="AA66:AA67"/>
    <mergeCell ref="AD68:AD70"/>
    <mergeCell ref="AC68:AC70"/>
    <mergeCell ref="AB68:AB70"/>
    <mergeCell ref="AA68:AA70"/>
    <mergeCell ref="G63:G65"/>
    <mergeCell ref="N66:N67"/>
    <mergeCell ref="M66:M67"/>
    <mergeCell ref="L66:L67"/>
    <mergeCell ref="I66:I67"/>
    <mergeCell ref="H66:H67"/>
    <mergeCell ref="G66:G67"/>
    <mergeCell ref="N63:N65"/>
    <mergeCell ref="M63:M65"/>
    <mergeCell ref="L63:L65"/>
    <mergeCell ref="I63:I65"/>
    <mergeCell ref="H63:H65"/>
    <mergeCell ref="AB63:AB65"/>
    <mergeCell ref="AA63:AA65"/>
    <mergeCell ref="AC63:AC65"/>
    <mergeCell ref="AD63:AD65"/>
    <mergeCell ref="G68:G70"/>
    <mergeCell ref="N73:N74"/>
    <mergeCell ref="M73:M74"/>
    <mergeCell ref="L73:L74"/>
    <mergeCell ref="I73:I74"/>
    <mergeCell ref="H73:H74"/>
    <mergeCell ref="G73:G74"/>
    <mergeCell ref="N68:N70"/>
    <mergeCell ref="M68:M70"/>
    <mergeCell ref="L68:L70"/>
    <mergeCell ref="I68:I70"/>
    <mergeCell ref="H68:H70"/>
    <mergeCell ref="M75:M76"/>
    <mergeCell ref="L75:L76"/>
    <mergeCell ref="I75:I76"/>
    <mergeCell ref="H75:H76"/>
    <mergeCell ref="G75:G76"/>
    <mergeCell ref="AD73:AD74"/>
    <mergeCell ref="AC73:AC74"/>
    <mergeCell ref="AB73:AB74"/>
    <mergeCell ref="AA73:AA74"/>
    <mergeCell ref="N75:N76"/>
    <mergeCell ref="AD75:AD76"/>
    <mergeCell ref="AC75:AC76"/>
    <mergeCell ref="AB75:AB76"/>
    <mergeCell ref="AA75:AA76"/>
    <mergeCell ref="G79:G81"/>
    <mergeCell ref="AD79:AD81"/>
    <mergeCell ref="AC79:AC81"/>
    <mergeCell ref="AB79:AB81"/>
    <mergeCell ref="AA79:AA81"/>
    <mergeCell ref="N79:N81"/>
    <mergeCell ref="M79:M81"/>
    <mergeCell ref="L79:L81"/>
    <mergeCell ref="I79:I81"/>
    <mergeCell ref="H79:H81"/>
    <mergeCell ref="G82:G83"/>
    <mergeCell ref="AD82:AD83"/>
    <mergeCell ref="AC82:AC83"/>
    <mergeCell ref="AB82:AB83"/>
    <mergeCell ref="AA82:AA83"/>
    <mergeCell ref="N82:N83"/>
    <mergeCell ref="M82:M83"/>
    <mergeCell ref="L82:L83"/>
    <mergeCell ref="I82:I83"/>
    <mergeCell ref="H82:H83"/>
  </mergeCells>
  <conditionalFormatting sqref="G2:J3 AD2:AD6 Z2:Z200 J4:J200 AD9:AD15 G11:I15 G17:I17 AD17 G19:I20 AD19:AD20 G22:I22 AD22 G24:I25 AD24:AD25 G32:I32 AD32 G34:I39 AD34:AD39 G41:I41 AD41 G43:I46 AD43:AD46 G48:I49 AD48:AD49 G52:I53 AD52:AD53 G55:I56 AD55:AD56 G59:I61 AD59:AD61 G63:I63 AD63 G66:I66 AD66 G68:I68 AD68 G71:I73 AD71:AD73 G75:I75 AD75 G77:I79 AD77:AD79 G82:I82 AD82 G84:I200 AD84:AD200">
    <cfRule type="expression" dxfId="30" priority="65">
      <formula>$A2</formula>
    </cfRule>
    <cfRule type="expression" dxfId="29" priority="67">
      <formula>$E2</formula>
    </cfRule>
  </conditionalFormatting>
  <conditionalFormatting sqref="K2:Z2 G2:J3 AA2:AF6 Q3:Z200 J4:J200 AA9:AF15 G11:I15 G17:I17 AA17:AF17 G19:I20 AA19:AF20 G22:I22 AA22:AF22 G24:I25 AA24:AF25 G32:I32 AA32:AF32 G34:I39 AA34:AF39 G41:I41 AA41:AF41 G43:I46 AA43:AF46 G48:I49 AA48:AF49 G52:I53 AA52:AF53 G55:I56 AA55:AF56 G59:I61 AA59:AF61 G63:I63 AA63:AF63 G66:I66 AA66:AF66 G68:I68 AA68:AF68 AD71:AF72 G71:I73 AA73:AF73 G75:I75 AA75:AF75 G77:I79 AA77:AF79 G82:I82 AA82:AF82 G84:I200 AA84:AF200 K3:P3 H4:H6 K4:K10 O4:P10 AE7:AF8 H9:H10 K11:P15 K16 O16:P16 AE16:AF16 K17:P17 K18 O18:P18 AE18:AF18 K19:P20 K21 O21:P21 AE21:AF21 K22:P22 K23 O23:P23 AE23:AF23 K24:P25 K26:K31 O26:P31 AE26:AF31 K32:P32 K33 O33:P33 AE33:AF33 K34:P39 K40 O40:P40 AE40:AF40 K41:P41 K42 O42:P42 AE42:AF42 K43:P46 K47 O47:P47 AE47:AF47 K48:P49 K50:K51 O50:P51 AE50:AF51 K52:P53 K54 O54:P54 AE54:AF54 K55:P56 K57:K58 O57:P58 AE57:AF58 K59:P61 K62 O62:P62 AE62:AF62 K63:P63 K64:K65 O64:P65 AF64:AF65 K66:P66 K67 O67:P67 AE67:AF67 K68:P68 K69:K70 O69:P70 AE69:AF70 K71:P73 K74 O74:P74 AE74:AF74 K75:P75 K76 O76:P76 AE76:AF76 K77:P79 K80:K81 O80:P81 AE80:AF81 K82:P82 K83 O83:P83 AE83:AF83 K84:P200">
    <cfRule type="expression" dxfId="28" priority="66">
      <formula>$C2</formula>
    </cfRule>
  </conditionalFormatting>
  <conditionalFormatting sqref="W2:W200">
    <cfRule type="expression" dxfId="27" priority="64">
      <formula>$AG2</formula>
    </cfRule>
  </conditionalFormatting>
  <conditionalFormatting sqref="AA71:AC72">
    <cfRule type="expression" dxfId="26" priority="1">
      <formula>$C71</formula>
    </cfRule>
  </conditionalFormatting>
  <conditionalFormatting sqref="AL203:AM203">
    <cfRule type="dataBar" priority="29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{7F8EC7ED-2DE5-47B8-9344-0FB61F997ADA}</x14:id>
        </ext>
      </extLst>
    </cfRule>
  </conditionalFormatting>
  <conditionalFormatting sqref="AL204:AM204">
    <cfRule type="dataBar" priority="28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{4E99F9FA-F673-453F-8A0E-57A526934482}</x14:id>
        </ext>
      </extLst>
    </cfRule>
  </conditionalFormatting>
  <conditionalFormatting sqref="AL205:AM205">
    <cfRule type="dataBar" priority="27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{CF455D28-7EE3-4267-9088-32B781F745C3}</x14:id>
        </ext>
      </extLst>
    </cfRule>
  </conditionalFormatting>
  <conditionalFormatting sqref="AL206:AM206">
    <cfRule type="dataBar" priority="26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{D54A2468-EEBC-4934-96AD-4B7D23F8F619}</x14:id>
        </ext>
      </extLst>
    </cfRule>
  </conditionalFormatting>
  <conditionalFormatting sqref="AL207:AM207">
    <cfRule type="dataBar" priority="25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{4DADD3D3-914D-46A2-A3B3-2A9DF203B0C5}</x14:id>
        </ext>
      </extLst>
    </cfRule>
  </conditionalFormatting>
  <conditionalFormatting sqref="AL208:AM208">
    <cfRule type="dataBar" priority="24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{7D1434E5-2DD9-4636-8226-5C10F1742CB3}</x14:id>
        </ext>
      </extLst>
    </cfRule>
  </conditionalFormatting>
  <conditionalFormatting sqref="AL209:AM209">
    <cfRule type="dataBar" priority="23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{946F9188-85F3-4459-B338-2EF6C5212317}</x14:id>
        </ext>
      </extLst>
    </cfRule>
  </conditionalFormatting>
  <conditionalFormatting sqref="AL210:AM210">
    <cfRule type="dataBar" priority="22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{DBF6CF8E-B198-4E56-A650-678720EAD630}</x14:id>
        </ext>
      </extLst>
    </cfRule>
  </conditionalFormatting>
  <conditionalFormatting sqref="AL211:AM211">
    <cfRule type="dataBar" priority="21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{6C7D0FFC-15C1-4FA9-8F7D-A339343C24EB}</x14:id>
        </ext>
      </extLst>
    </cfRule>
  </conditionalFormatting>
  <conditionalFormatting sqref="AL212:AM212">
    <cfRule type="dataBar" priority="20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{0153A200-E3CC-4DE0-9C90-369133DC65C3}</x14:id>
        </ext>
      </extLst>
    </cfRule>
  </conditionalFormatting>
  <conditionalFormatting sqref="AL213:AM213">
    <cfRule type="dataBar" priority="19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{38C5E4EE-0612-45D8-AF5A-2E7239F02661}</x14:id>
        </ext>
      </extLst>
    </cfRule>
  </conditionalFormatting>
  <conditionalFormatting sqref="AL214:AM214">
    <cfRule type="dataBar" priority="18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{FAB81E65-3D4E-4152-B435-A61358BE6848}</x14:id>
        </ext>
      </extLst>
    </cfRule>
  </conditionalFormatting>
  <conditionalFormatting sqref="AL215:AM215">
    <cfRule type="dataBar" priority="17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{8497A1FF-5A45-42F4-934C-7751DAF4E016}</x14:id>
        </ext>
      </extLst>
    </cfRule>
  </conditionalFormatting>
  <conditionalFormatting sqref="AL216:AM216">
    <cfRule type="dataBar" priority="16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{77C19B55-880D-43E9-81EA-7B6862C3EC47}</x14:id>
        </ext>
      </extLst>
    </cfRule>
  </conditionalFormatting>
  <conditionalFormatting sqref="AL217:AM217">
    <cfRule type="dataBar" priority="15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{36F54B51-E3F6-41D1-A59F-1A4AFD75DAB6}</x14:id>
        </ext>
      </extLst>
    </cfRule>
  </conditionalFormatting>
  <conditionalFormatting sqref="AL218:AM218">
    <cfRule type="dataBar" priority="14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{AC85D460-A525-4643-9EE5-706E9F3CAB55}</x14:id>
        </ext>
      </extLst>
    </cfRule>
  </conditionalFormatting>
  <conditionalFormatting sqref="AL219:AM219">
    <cfRule type="dataBar" priority="13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{3C4FB08F-27E0-4184-83CB-C5F6CB0A50E3}</x14:id>
        </ext>
      </extLst>
    </cfRule>
  </conditionalFormatting>
  <conditionalFormatting sqref="AL220:AM220">
    <cfRule type="dataBar" priority="12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{9548C9D9-922D-437E-98A8-10C8672F6E66}</x14:id>
        </ext>
      </extLst>
    </cfRule>
  </conditionalFormatting>
  <conditionalFormatting sqref="AL221:AM221">
    <cfRule type="dataBar" priority="30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{D6E611B4-C197-474C-A434-32C1D951B50C}</x14:id>
        </ext>
      </extLst>
    </cfRule>
  </conditionalFormatting>
  <conditionalFormatting sqref="AL223:AM223">
    <cfRule type="dataBar" priority="31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{0C179396-876C-4187-900B-0F190BB45C38}</x14:id>
        </ext>
      </extLst>
    </cfRule>
  </conditionalFormatting>
  <conditionalFormatting sqref="AL224:AM224">
    <cfRule type="dataBar" priority="32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{94E31D0F-9621-4230-BC6B-8921EF3FB534}</x14:id>
        </ext>
      </extLst>
    </cfRule>
  </conditionalFormatting>
  <conditionalFormatting sqref="AL225:AM225">
    <cfRule type="dataBar" priority="33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{7A72A2DD-ACD0-4D1D-982F-0E2EC1960DBF}</x14:id>
        </ext>
      </extLst>
    </cfRule>
  </conditionalFormatting>
  <conditionalFormatting sqref="AL226:AM226">
    <cfRule type="dataBar" priority="34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{E12AB0CF-578D-41A4-9FBC-C95585149E1B}</x14:id>
        </ext>
      </extLst>
    </cfRule>
  </conditionalFormatting>
  <conditionalFormatting sqref="AL227:AM227">
    <cfRule type="dataBar" priority="35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{041B7920-0F78-4D07-B7A6-B5F1943D257A}</x14:id>
        </ext>
      </extLst>
    </cfRule>
  </conditionalFormatting>
  <conditionalFormatting sqref="AL228:AM228">
    <cfRule type="dataBar" priority="36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{1F32827F-00DC-4034-BA7C-5E2CF821B236}</x14:id>
        </ext>
      </extLst>
    </cfRule>
  </conditionalFormatting>
  <conditionalFormatting sqref="AL229:AM229">
    <cfRule type="dataBar" priority="11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{AEE5E1F5-E8E3-40A2-9709-90B761210A76}</x14:id>
        </ext>
      </extLst>
    </cfRule>
  </conditionalFormatting>
  <conditionalFormatting sqref="AL230:AM230">
    <cfRule type="dataBar" priority="10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{404FCAEF-BBA3-4DF1-9AF9-2F177C490F90}</x14:id>
        </ext>
      </extLst>
    </cfRule>
  </conditionalFormatting>
  <conditionalFormatting sqref="AL231:AM231">
    <cfRule type="dataBar" priority="9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{14EF72E9-36FC-43FD-B8B6-9B615166A14C}</x14:id>
        </ext>
      </extLst>
    </cfRule>
  </conditionalFormatting>
  <conditionalFormatting sqref="AL232:AM232">
    <cfRule type="dataBar" priority="8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{942AFB3C-5CEA-4018-86B0-9D68061F3E92}</x14:id>
        </ext>
      </extLst>
    </cfRule>
  </conditionalFormatting>
  <conditionalFormatting sqref="AL233:AM233">
    <cfRule type="dataBar" priority="7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{D41BF6B0-DE46-4400-B544-9B90D9749E34}</x14:id>
        </ext>
      </extLst>
    </cfRule>
  </conditionalFormatting>
  <conditionalFormatting sqref="AL234:AM234">
    <cfRule type="dataBar" priority="6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{AAB375EC-89F8-4042-A19F-911AB73441BE}</x14:id>
        </ext>
      </extLst>
    </cfRule>
  </conditionalFormatting>
  <conditionalFormatting sqref="AL235:AM235">
    <cfRule type="dataBar" priority="37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{5C3B22B1-DED9-4709-9F3D-4E49C8E87BC2}</x14:id>
        </ext>
      </extLst>
    </cfRule>
  </conditionalFormatting>
  <conditionalFormatting sqref="AL236:AM236">
    <cfRule type="dataBar" priority="38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{B165B46B-03AF-48A4-B81E-ECDBB5881703}</x14:id>
        </ext>
      </extLst>
    </cfRule>
  </conditionalFormatting>
  <conditionalFormatting sqref="AL237:AM237">
    <cfRule type="dataBar" priority="39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{9CFF8454-268F-476F-B837-6D67AF02E07E}</x14:id>
        </ext>
      </extLst>
    </cfRule>
  </conditionalFormatting>
  <conditionalFormatting sqref="AL238:AM238">
    <cfRule type="dataBar" priority="40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{1F1E0EFF-4A5B-4BF4-8000-49122FC69597}</x14:id>
        </ext>
      </extLst>
    </cfRule>
  </conditionalFormatting>
  <conditionalFormatting sqref="AL239:AM239">
    <cfRule type="dataBar" priority="41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{572B485C-B536-4392-AA5C-8F1C40B28E23}</x14:id>
        </ext>
      </extLst>
    </cfRule>
  </conditionalFormatting>
  <conditionalFormatting sqref="AL240:AM240">
    <cfRule type="dataBar" priority="42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{20C99FD4-7B7C-4F8D-B1E0-EA7CA4B92542}</x14:id>
        </ext>
      </extLst>
    </cfRule>
  </conditionalFormatting>
  <conditionalFormatting sqref="AL241:AM241">
    <cfRule type="dataBar" priority="43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{7C94C439-BB33-4A02-8A8A-D88C437B6ABE}</x14:id>
        </ext>
      </extLst>
    </cfRule>
  </conditionalFormatting>
  <conditionalFormatting sqref="AL242:AM242">
    <cfRule type="dataBar" priority="44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{1306203D-B185-48FC-AE66-AE4CA48D9A8B}</x14:id>
        </ext>
      </extLst>
    </cfRule>
  </conditionalFormatting>
  <conditionalFormatting sqref="AL243:AM243">
    <cfRule type="dataBar" priority="45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{6FE491C0-D5BA-406C-A261-C034FC4A6F3F}</x14:id>
        </ext>
      </extLst>
    </cfRule>
  </conditionalFormatting>
  <conditionalFormatting sqref="AL244:AM244">
    <cfRule type="dataBar" priority="46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{FFC8BD72-A3E4-4FF0-8DC2-C047AE821019}</x14:id>
        </ext>
      </extLst>
    </cfRule>
  </conditionalFormatting>
  <conditionalFormatting sqref="AL245:AM245">
    <cfRule type="dataBar" priority="47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{F52E809B-9C38-4B4A-BB51-3068B4BE4E85}</x14:id>
        </ext>
      </extLst>
    </cfRule>
  </conditionalFormatting>
  <conditionalFormatting sqref="AL246:AM246">
    <cfRule type="dataBar" priority="48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{C919C707-97F4-4954-9314-CB087242C8D7}</x14:id>
        </ext>
      </extLst>
    </cfRule>
  </conditionalFormatting>
  <conditionalFormatting sqref="AL247:AM247">
    <cfRule type="dataBar" priority="49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{1B266FC9-5D07-4DE1-9C66-C87CE6E5BFB4}</x14:id>
        </ext>
      </extLst>
    </cfRule>
  </conditionalFormatting>
  <conditionalFormatting sqref="AL248:AM248">
    <cfRule type="dataBar" priority="5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{3A801E5E-416A-4674-B9C9-9C99158B8D4C}</x14:id>
        </ext>
      </extLst>
    </cfRule>
  </conditionalFormatting>
  <conditionalFormatting sqref="AL249:AM249">
    <cfRule type="dataBar" priority="50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{C4F359A5-F449-4BB1-BEA9-E7D6E69DA4E3}</x14:id>
        </ext>
      </extLst>
    </cfRule>
  </conditionalFormatting>
  <conditionalFormatting sqref="AL250:AM250">
    <cfRule type="dataBar" priority="51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{199C573D-6F55-4BBD-8B0D-C41F92F0736B}</x14:id>
        </ext>
      </extLst>
    </cfRule>
  </conditionalFormatting>
  <conditionalFormatting sqref="AL251:AM251">
    <cfRule type="dataBar" priority="52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{52FECE2A-3439-4700-98E9-D702285637C9}</x14:id>
        </ext>
      </extLst>
    </cfRule>
  </conditionalFormatting>
  <conditionalFormatting sqref="AL252:AM252">
    <cfRule type="dataBar" priority="53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{24AF6854-EB89-4B86-A4B8-38E5DBB458D3}</x14:id>
        </ext>
      </extLst>
    </cfRule>
  </conditionalFormatting>
  <conditionalFormatting sqref="AL253:AM253">
    <cfRule type="dataBar" priority="54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{0FE48CA3-8A87-4BFA-96C9-4096D908190E}</x14:id>
        </ext>
      </extLst>
    </cfRule>
  </conditionalFormatting>
  <conditionalFormatting sqref="AL254:AM254">
    <cfRule type="dataBar" priority="55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{A47F7704-2E21-49DA-88A3-74717200C6A5}</x14:id>
        </ext>
      </extLst>
    </cfRule>
  </conditionalFormatting>
  <conditionalFormatting sqref="AL255:AM255">
    <cfRule type="dataBar" priority="56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{337070C1-2FC0-4DE2-9EEC-CF7F24050338}</x14:id>
        </ext>
      </extLst>
    </cfRule>
  </conditionalFormatting>
  <conditionalFormatting sqref="AL256:AM256">
    <cfRule type="dataBar" priority="57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{5149D4DF-84B7-4FAA-8082-4D0E143AAB8E}</x14:id>
        </ext>
      </extLst>
    </cfRule>
  </conditionalFormatting>
  <conditionalFormatting sqref="AL257:AM257">
    <cfRule type="dataBar" priority="58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{5D4617B9-7F42-426B-95B1-AE40FFF4A9C0}</x14:id>
        </ext>
      </extLst>
    </cfRule>
  </conditionalFormatting>
  <conditionalFormatting sqref="AL258:AM258">
    <cfRule type="dataBar" priority="4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{BCF1C4E8-E9D0-46C8-8DC4-94961356E9A3}</x14:id>
        </ext>
      </extLst>
    </cfRule>
  </conditionalFormatting>
  <conditionalFormatting sqref="AL259:AM259">
    <cfRule type="dataBar" priority="3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{6B177D1A-4F16-4B9A-AC9D-2FD800B74AAB}</x14:id>
        </ext>
      </extLst>
    </cfRule>
  </conditionalFormatting>
  <conditionalFormatting sqref="AL260:AM260">
    <cfRule type="dataBar" priority="59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{9E67D44B-54C8-4846-A8DB-95DC00D91F2A}</x14:id>
        </ext>
      </extLst>
    </cfRule>
  </conditionalFormatting>
  <conditionalFormatting sqref="AL261:AM261">
    <cfRule type="dataBar" priority="60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{2D9693AF-2989-4F1F-ABEC-4895DF3179FB}</x14:id>
        </ext>
      </extLst>
    </cfRule>
  </conditionalFormatting>
  <conditionalFormatting sqref="AL262:AM262">
    <cfRule type="dataBar" priority="61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{1AE8D994-C15E-4B96-9BD5-C01A67D28D50}</x14:id>
        </ext>
      </extLst>
    </cfRule>
  </conditionalFormatting>
  <conditionalFormatting sqref="AL263:AM263">
    <cfRule type="dataBar" priority="62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{2DEB9717-588A-4084-AA1A-7AFFCCC59CC2}</x14:id>
        </ext>
      </extLst>
    </cfRule>
  </conditionalFormatting>
  <conditionalFormatting sqref="AL264:AM264">
    <cfRule type="dataBar" priority="63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{A3FA6ED3-64E6-4E36-8E86-4BE34BF6E53C}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8EC7ED-2DE5-47B8-9344-0FB61F997ADA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4E99F9FA-F673-453F-8A0E-57A526934482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CF455D28-7EE3-4267-9088-32B781F745C3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D54A2468-EEBC-4934-96AD-4B7D23F8F619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4DADD3D3-914D-46A2-A3B3-2A9DF203B0C5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7D1434E5-2DD9-4636-8226-5C10F1742CB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946F9188-85F3-4459-B338-2EF6C5212317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DBF6CF8E-B198-4E56-A650-678720EAD630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6C7D0FFC-15C1-4FA9-8F7D-A339343C24EB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0153A200-E3CC-4DE0-9C90-369133DC65C3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38C5E4EE-0612-45D8-AF5A-2E7239F02661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FAB81E65-3D4E-4152-B435-A61358BE6848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8497A1FF-5A45-42F4-934C-7751DAF4E016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77C19B55-880D-43E9-81EA-7B6862C3EC47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36F54B51-E3F6-41D1-A59F-1A4AFD75DAB6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AC85D460-A525-4643-9EE5-706E9F3CAB55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3C4FB08F-27E0-4184-83CB-C5F6CB0A50E3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9548C9D9-922D-437E-98A8-10C8672F6E66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D6E611B4-C197-474C-A434-32C1D951B50C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0C179396-876C-4187-900B-0F190BB45C38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94E31D0F-9621-4230-BC6B-8921EF3FB534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7A72A2DD-ACD0-4D1D-982F-0E2EC1960DBF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E12AB0CF-578D-41A4-9FBC-C95585149E1B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041B7920-0F78-4D07-B7A6-B5F1943D257A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1F32827F-00DC-4034-BA7C-5E2CF821B236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AEE5E1F5-E8E3-40A2-9709-90B761210A76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404FCAEF-BBA3-4DF1-9AF9-2F177C490F90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14EF72E9-36FC-43FD-B8B6-9B615166A14C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942AFB3C-5CEA-4018-86B0-9D68061F3E92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D41BF6B0-DE46-4400-B544-9B90D9749E34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AAB375EC-89F8-4042-A19F-911AB73441BE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5C3B22B1-DED9-4709-9F3D-4E49C8E87BC2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B165B46B-03AF-48A4-B81E-ECDBB5881703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9CFF8454-268F-476F-B837-6D67AF02E07E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1F1E0EFF-4A5B-4BF4-8000-49122FC69597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572B485C-B536-4392-AA5C-8F1C40B28E23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20C99FD4-7B7C-4F8D-B1E0-EA7CA4B92542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7C94C439-BB33-4A02-8A8A-D88C437B6ABE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1306203D-B185-48FC-AE66-AE4CA48D9A8B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6FE491C0-D5BA-406C-A261-C034FC4A6F3F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FFC8BD72-A3E4-4FF0-8DC2-C047AE821019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F52E809B-9C38-4B4A-BB51-3068B4BE4E85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C919C707-97F4-4954-9314-CB087242C8D7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1B266FC9-5D07-4DE1-9C66-C87CE6E5BFB4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3A801E5E-416A-4674-B9C9-9C99158B8D4C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C4F359A5-F449-4BB1-BEA9-E7D6E69DA4E3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199C573D-6F55-4BBD-8B0D-C41F92F0736B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52FECE2A-3439-4700-98E9-D702285637C9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24AF6854-EB89-4B86-A4B8-38E5DBB458D3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0FE48CA3-8A87-4BFA-96C9-4096D908190E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A47F7704-2E21-49DA-88A3-74717200C6A5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337070C1-2FC0-4DE2-9EEC-CF7F24050338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5149D4DF-84B7-4FAA-8082-4D0E143AAB8E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5D4617B9-7F42-426B-95B1-AE40FFF4A9C0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BCF1C4E8-E9D0-46C8-8DC4-94961356E9A3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6B177D1A-4F16-4B9A-AC9D-2FD800B74AAB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9E67D44B-54C8-4846-A8DB-95DC00D91F2A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2D9693AF-2989-4F1F-ABEC-4895DF3179FB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1AE8D994-C15E-4B96-9BD5-C01A67D28D50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2DEB9717-588A-4084-AA1A-7AFFCCC59CC2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A3FA6ED3-64E6-4E36-8E86-4BE34BF6E53C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2D54-9E91-4F52-9A5B-4797C504F598}">
  <dimension ref="A1:AR267"/>
  <sheetViews>
    <sheetView rightToLeft="1" topLeftCell="G1" zoomScale="70" zoomScaleNormal="70" workbookViewId="0">
      <selection activeCell="H46" sqref="H46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30.109375" style="28" bestFit="1" customWidth="1"/>
    <col min="9" max="9" width="26.554687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7.44140625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91.21875" style="24" bestFit="1" customWidth="1"/>
    <col min="29" max="29" width="15.77734375" style="31" bestFit="1" customWidth="1"/>
    <col min="30" max="30" width="13.6640625" style="32" bestFit="1" customWidth="1"/>
    <col min="31" max="31" width="55.33203125" style="24" bestFit="1" customWidth="1"/>
    <col min="32" max="32" width="28.33203125" style="24" bestFit="1" customWidth="1"/>
    <col min="33" max="33" width="13.44140625" style="24" bestFit="1" customWidth="1"/>
    <col min="34" max="34" width="110.664062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137" t="s">
        <v>0</v>
      </c>
      <c r="B1" s="138"/>
      <c r="C1" s="137" t="s">
        <v>1</v>
      </c>
      <c r="D1" s="138"/>
      <c r="E1" s="137" t="s">
        <v>2</v>
      </c>
      <c r="F1" s="13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39" t="s">
        <v>17</v>
      </c>
      <c r="V1" s="14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 t="s">
        <v>1242</v>
      </c>
      <c r="I2" s="66" t="s">
        <v>1073</v>
      </c>
      <c r="J2" s="9"/>
      <c r="K2" s="11" t="str">
        <f t="shared" ref="K2" ca="1" si="0">IF(C2, TODAY(), "" )</f>
        <v/>
      </c>
      <c r="L2" s="12"/>
      <c r="M2" s="12" t="s">
        <v>562</v>
      </c>
      <c r="N2" s="12" t="s">
        <v>677</v>
      </c>
      <c r="O2" s="9">
        <v>5501.3</v>
      </c>
      <c r="P2" s="9">
        <v>10</v>
      </c>
      <c r="Q2" s="13" t="str">
        <f>VLOOKUP(O2, '[1]لیست محصولات 1402'!B:C,2,0)</f>
        <v>ورتکس | Vortex</v>
      </c>
      <c r="R2" s="9"/>
      <c r="S2" s="12">
        <f>VLOOKUP(O2, '[1]لیست محصولات 1402'!B:F,5,0)</f>
        <v>4000</v>
      </c>
      <c r="T2" s="14">
        <f>VLOOKUP(O2, '[1]لیست محصولات 1402'!B:G,6,0)</f>
        <v>41600000</v>
      </c>
      <c r="U2" s="15"/>
      <c r="V2" s="16">
        <f t="shared" ref="V2" si="1">IF(C2, P2, U2 )</f>
        <v>0</v>
      </c>
      <c r="W2" s="12">
        <f t="shared" ref="W2" si="2">P2-V2</f>
        <v>10</v>
      </c>
      <c r="X2" s="14">
        <f t="shared" ref="X2" si="3">P2*T2</f>
        <v>416000000</v>
      </c>
      <c r="Y2" s="17"/>
      <c r="Z2" s="14">
        <f t="shared" ref="Z2" si="4">X2-Y2</f>
        <v>416000000</v>
      </c>
      <c r="AA2" s="18" t="s">
        <v>85</v>
      </c>
      <c r="AB2" s="13" t="s">
        <v>70</v>
      </c>
      <c r="AC2" s="19" t="s">
        <v>564</v>
      </c>
      <c r="AD2" s="20"/>
      <c r="AE2" s="70" t="s">
        <v>1315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سانا سنتر -  حجتی 09373955769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25">
        <v>2</v>
      </c>
      <c r="H3" s="141">
        <v>52562125002</v>
      </c>
      <c r="I3" s="125" t="s">
        <v>1186</v>
      </c>
      <c r="J3" s="9"/>
      <c r="K3" s="11" t="str">
        <f t="shared" ref="K3:K65" ca="1" si="6">IF(C3, TODAY(), "" )</f>
        <v/>
      </c>
      <c r="L3" s="123" t="s">
        <v>1244</v>
      </c>
      <c r="M3" s="123" t="s">
        <v>1245</v>
      </c>
      <c r="N3" s="123"/>
      <c r="O3" s="9">
        <v>5518.1</v>
      </c>
      <c r="P3" s="9">
        <v>1</v>
      </c>
      <c r="Q3" s="13" t="str">
        <f>VLOOKUP(O3, '[1]لیست محصولات 1402'!B:C,2,0)</f>
        <v>هوآنکایو | Peru Huancayo</v>
      </c>
      <c r="R3" s="9"/>
      <c r="S3" s="12">
        <f>VLOOKUP(O3, '[1]لیست محصولات 1402'!B:F,5,0)</f>
        <v>150</v>
      </c>
      <c r="T3" s="14">
        <f>VLOOKUP(O3, '[1]لیست محصولات 1402'!B:G,6,0)</f>
        <v>1800000</v>
      </c>
      <c r="U3" s="15"/>
      <c r="V3" s="16">
        <f t="shared" ref="V3:V65" si="7">IF(C3, P3, U3 )</f>
        <v>0</v>
      </c>
      <c r="W3" s="12">
        <f t="shared" ref="W3:W65" si="8">P3-V3</f>
        <v>1</v>
      </c>
      <c r="X3" s="14">
        <f t="shared" ref="X3:X65" si="9">P3*T3</f>
        <v>1800000</v>
      </c>
      <c r="Y3" s="17"/>
      <c r="Z3" s="14">
        <f t="shared" ref="Z3:Z65" si="10">X3-Y3</f>
        <v>1800000</v>
      </c>
      <c r="AA3" s="133" t="s">
        <v>579</v>
      </c>
      <c r="AB3" s="131" t="s">
        <v>1246</v>
      </c>
      <c r="AC3" s="129" t="s">
        <v>1247</v>
      </c>
      <c r="AD3" s="127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آذربایجان شرقی تبریز - شهرک ارم_منطقه۷_ خیابان بهشت_ جنب اداره ثبت احوال_ پلاک ۶  - سیاوش علیپور 09039439190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47"/>
      <c r="H4" s="148"/>
      <c r="I4" s="147"/>
      <c r="J4" s="9"/>
      <c r="K4" s="11" t="str">
        <f t="shared" ca="1" si="6"/>
        <v/>
      </c>
      <c r="L4" s="149"/>
      <c r="M4" s="149"/>
      <c r="N4" s="149"/>
      <c r="O4" s="9">
        <v>5511.11</v>
      </c>
      <c r="P4" s="9">
        <v>1</v>
      </c>
      <c r="Q4" s="69" t="str">
        <f>VLOOKUP(O4, '[1]لیست محصولات 1402'!B:C,2,0)</f>
        <v>هامبلا(رست دمی) | Hambella( Filter Roast)</v>
      </c>
      <c r="R4" s="9"/>
      <c r="S4" s="12">
        <f>VLOOKUP(O4, '[1]لیست محصولات 1402'!B:F,5,0)</f>
        <v>150</v>
      </c>
      <c r="T4" s="14">
        <f>VLOOKUP(O4, '[1]لیست محصولات 1402'!B:G,6,0)</f>
        <v>2500000</v>
      </c>
      <c r="U4" s="15"/>
      <c r="V4" s="16">
        <f t="shared" si="7"/>
        <v>0</v>
      </c>
      <c r="W4" s="12">
        <f t="shared" si="8"/>
        <v>1</v>
      </c>
      <c r="X4" s="14">
        <f t="shared" si="9"/>
        <v>2500000</v>
      </c>
      <c r="Y4" s="17"/>
      <c r="Z4" s="14">
        <f t="shared" si="10"/>
        <v>2500000</v>
      </c>
      <c r="AA4" s="150"/>
      <c r="AB4" s="151"/>
      <c r="AC4" s="152"/>
      <c r="AD4" s="153"/>
      <c r="AE4" s="19"/>
      <c r="AF4" s="21"/>
      <c r="AG4" s="22" t="str">
        <f t="shared" si="5"/>
        <v>TRUE</v>
      </c>
      <c r="AH4" s="23" t="str">
        <f t="shared" ref="AH4:AH67" si="11">AA4&amp;" "&amp;AB4&amp;" "&amp;N4&amp;" - "&amp;L4&amp;" "&amp;M4&amp;" "&amp;AC4</f>
        <v xml:space="preserve">   -   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26"/>
      <c r="H5" s="142"/>
      <c r="I5" s="126"/>
      <c r="J5" s="9"/>
      <c r="K5" s="11" t="str">
        <f t="shared" ca="1" si="6"/>
        <v/>
      </c>
      <c r="L5" s="124"/>
      <c r="M5" s="124"/>
      <c r="N5" s="124"/>
      <c r="O5" s="9">
        <v>5501.1</v>
      </c>
      <c r="P5" s="9">
        <v>1</v>
      </c>
      <c r="Q5" s="13" t="str">
        <f>VLOOKUP(O5, '[1]لیست محصولات 1402'!B:C,2,0)</f>
        <v>ورتکس | Vortex</v>
      </c>
      <c r="R5" s="9"/>
      <c r="S5" s="12">
        <f>VLOOKUP(O5, '[1]لیست محصولات 1402'!B:F,5,0)</f>
        <v>150</v>
      </c>
      <c r="T5" s="14">
        <f>VLOOKUP(O5, '[1]لیست محصولات 1402'!B:G,6,0)</f>
        <v>1750000</v>
      </c>
      <c r="U5" s="15"/>
      <c r="V5" s="16">
        <f t="shared" si="7"/>
        <v>0</v>
      </c>
      <c r="W5" s="12">
        <f t="shared" si="8"/>
        <v>1</v>
      </c>
      <c r="X5" s="14">
        <f t="shared" si="9"/>
        <v>1750000</v>
      </c>
      <c r="Y5" s="17"/>
      <c r="Z5" s="14">
        <f t="shared" si="10"/>
        <v>1750000</v>
      </c>
      <c r="AA5" s="134"/>
      <c r="AB5" s="132"/>
      <c r="AC5" s="130"/>
      <c r="AD5" s="128"/>
      <c r="AE5" s="19"/>
      <c r="AF5" s="21"/>
      <c r="AG5" s="22" t="str">
        <f t="shared" si="5"/>
        <v>TRUE</v>
      </c>
      <c r="AH5" s="23" t="str">
        <f t="shared" si="11"/>
        <v xml:space="preserve">   -   </v>
      </c>
    </row>
    <row r="6" spans="1:34" ht="22.2" customHeight="1">
      <c r="A6" s="7"/>
      <c r="B6" s="7"/>
      <c r="C6" s="7" t="b">
        <v>0</v>
      </c>
      <c r="D6" s="7"/>
      <c r="E6" s="7"/>
      <c r="F6" s="8"/>
      <c r="G6" s="125">
        <v>3</v>
      </c>
      <c r="H6" s="141">
        <v>52564113802</v>
      </c>
      <c r="I6" s="125" t="s">
        <v>1186</v>
      </c>
      <c r="J6" s="9"/>
      <c r="K6" s="11" t="str">
        <f t="shared" ca="1" si="6"/>
        <v/>
      </c>
      <c r="L6" s="123" t="s">
        <v>137</v>
      </c>
      <c r="M6" s="123" t="s">
        <v>1270</v>
      </c>
      <c r="N6" s="123"/>
      <c r="O6" s="9">
        <v>5511.22</v>
      </c>
      <c r="P6" s="9">
        <v>1</v>
      </c>
      <c r="Q6" s="69" t="str">
        <f>VLOOKUP(O6, '[1]لیست محصولات 1402'!B:C,2,0)</f>
        <v>هامبلا(رست دمی) | Hambella( Filter Roast)</v>
      </c>
      <c r="R6" s="9"/>
      <c r="S6" s="12">
        <f>VLOOKUP(O6, '[1]لیست محصولات 1402'!B:F,5,0)</f>
        <v>750</v>
      </c>
      <c r="T6" s="14">
        <f>VLOOKUP(O6, '[1]لیست محصولات 1402'!B:G,6,0)</f>
        <v>11850000</v>
      </c>
      <c r="U6" s="15"/>
      <c r="V6" s="16">
        <f t="shared" si="7"/>
        <v>0</v>
      </c>
      <c r="W6" s="12">
        <f t="shared" si="8"/>
        <v>1</v>
      </c>
      <c r="X6" s="14">
        <f t="shared" si="9"/>
        <v>11850000</v>
      </c>
      <c r="Y6" s="17"/>
      <c r="Z6" s="14">
        <f t="shared" si="10"/>
        <v>11850000</v>
      </c>
      <c r="AA6" s="133" t="s">
        <v>85</v>
      </c>
      <c r="AB6" s="131" t="s">
        <v>1271</v>
      </c>
      <c r="AC6" s="129" t="s">
        <v>1272</v>
      </c>
      <c r="AD6" s="127" t="s">
        <v>94</v>
      </c>
      <c r="AE6" s="19"/>
      <c r="AF6" s="21"/>
      <c r="AG6" s="22" t="str">
        <f t="shared" si="5"/>
        <v>TRUE</v>
      </c>
      <c r="AH6" s="23" t="str">
        <f t="shared" si="11"/>
        <v>تهران تهرانپارس-خ دماوند-بعد از تعمیرگاه سایپا مرکزی - کوچه کیمیداروی شرقی-ساختمان سبلان-پ90/73  - احسان جمالی 09384396463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26"/>
      <c r="H7" s="142"/>
      <c r="I7" s="126"/>
      <c r="J7" s="9"/>
      <c r="K7" s="11" t="str">
        <f t="shared" ca="1" si="6"/>
        <v/>
      </c>
      <c r="L7" s="124"/>
      <c r="M7" s="124"/>
      <c r="N7" s="124"/>
      <c r="O7" s="9">
        <v>5501.2</v>
      </c>
      <c r="P7" s="9">
        <v>1</v>
      </c>
      <c r="Q7" s="13" t="str">
        <f>VLOOKUP(O7, '[1]لیست محصولات 1402'!B:C,2,0)</f>
        <v>ورتکس | Vortex</v>
      </c>
      <c r="R7" s="9"/>
      <c r="S7" s="12">
        <f>VLOOKUP(O7, '[1]لیست محصولات 1402'!B:F,5,0)</f>
        <v>750</v>
      </c>
      <c r="T7" s="14">
        <f>VLOOKUP(O7, '[1]لیست محصولات 1402'!B:G,6,0)</f>
        <v>8200000</v>
      </c>
      <c r="U7" s="26"/>
      <c r="V7" s="16">
        <f t="shared" si="7"/>
        <v>0</v>
      </c>
      <c r="W7" s="12">
        <f t="shared" si="8"/>
        <v>1</v>
      </c>
      <c r="X7" s="14">
        <f t="shared" si="9"/>
        <v>8200000</v>
      </c>
      <c r="Y7" s="17"/>
      <c r="Z7" s="14">
        <f t="shared" si="10"/>
        <v>8200000</v>
      </c>
      <c r="AA7" s="134"/>
      <c r="AB7" s="132"/>
      <c r="AC7" s="130"/>
      <c r="AD7" s="128"/>
      <c r="AE7" s="19"/>
      <c r="AF7" s="21"/>
      <c r="AG7" s="22" t="str">
        <f t="shared" si="5"/>
        <v>TRUE</v>
      </c>
      <c r="AH7" s="23" t="str">
        <f t="shared" si="11"/>
        <v xml:space="preserve">   - 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25">
        <v>4</v>
      </c>
      <c r="H8" s="141">
        <v>52568790102</v>
      </c>
      <c r="I8" s="125" t="s">
        <v>1186</v>
      </c>
      <c r="J8" s="9"/>
      <c r="K8" s="11" t="str">
        <f t="shared" ca="1" si="6"/>
        <v/>
      </c>
      <c r="L8" s="123" t="s">
        <v>1273</v>
      </c>
      <c r="M8" s="123" t="s">
        <v>1274</v>
      </c>
      <c r="N8" s="123"/>
      <c r="O8" s="9">
        <v>5501.1</v>
      </c>
      <c r="P8" s="9">
        <v>2</v>
      </c>
      <c r="Q8" s="13" t="str">
        <f>VLOOKUP(O8, '[1]لیست محصولات 1402'!B:C,2,0)</f>
        <v>ورتکس | Vortex</v>
      </c>
      <c r="R8" s="9"/>
      <c r="S8" s="12">
        <f>VLOOKUP(O8, '[1]لیست محصولات 1402'!B:F,5,0)</f>
        <v>150</v>
      </c>
      <c r="T8" s="14">
        <f>VLOOKUP(O8, '[1]لیست محصولات 1402'!B:G,6,0)</f>
        <v>1750000</v>
      </c>
      <c r="U8" s="15"/>
      <c r="V8" s="16">
        <f t="shared" si="7"/>
        <v>0</v>
      </c>
      <c r="W8" s="12">
        <f t="shared" si="8"/>
        <v>2</v>
      </c>
      <c r="X8" s="14">
        <f t="shared" si="9"/>
        <v>3500000</v>
      </c>
      <c r="Y8" s="17"/>
      <c r="Z8" s="14">
        <f t="shared" si="10"/>
        <v>3500000</v>
      </c>
      <c r="AA8" s="133" t="s">
        <v>539</v>
      </c>
      <c r="AB8" s="131" t="s">
        <v>1275</v>
      </c>
      <c r="AC8" s="129" t="s">
        <v>1276</v>
      </c>
      <c r="AD8" s="127"/>
      <c r="AE8" s="19"/>
      <c r="AF8" s="21"/>
      <c r="AG8" s="22" t="str">
        <f t="shared" si="5"/>
        <v>TRUE</v>
      </c>
      <c r="AH8" s="23" t="str">
        <f t="shared" si="11"/>
        <v>خوزستان اهواز - کوی سعدی - خیابان کارون شرقی ساختمان سبحان پلاک 95 واحد دو طبقه دو  - علاء موسوی تبار 09163038760</v>
      </c>
    </row>
    <row r="9" spans="1:34" ht="22.2" customHeight="1">
      <c r="A9" s="7"/>
      <c r="B9" s="7"/>
      <c r="C9" s="7" t="b">
        <v>0</v>
      </c>
      <c r="D9" s="7"/>
      <c r="E9" s="7"/>
      <c r="F9" s="8"/>
      <c r="G9" s="126"/>
      <c r="H9" s="142"/>
      <c r="I9" s="126"/>
      <c r="J9" s="9"/>
      <c r="K9" s="11" t="str">
        <f t="shared" ca="1" si="6"/>
        <v/>
      </c>
      <c r="L9" s="124"/>
      <c r="M9" s="124"/>
      <c r="N9" s="124"/>
      <c r="O9" s="9">
        <v>5501.1</v>
      </c>
      <c r="P9" s="9">
        <v>2</v>
      </c>
      <c r="Q9" s="13" t="str">
        <f>VLOOKUP(O9, '[1]لیست محصولات 1402'!B:C,2,0)</f>
        <v>ورتکس | Vortex</v>
      </c>
      <c r="R9" s="9" t="s">
        <v>122</v>
      </c>
      <c r="S9" s="12">
        <f>VLOOKUP(O9, '[1]لیست محصولات 1402'!B:F,5,0)</f>
        <v>150</v>
      </c>
      <c r="T9" s="14">
        <f>VLOOKUP(O9, '[1]لیست محصولات 1402'!B:G,6,0)</f>
        <v>1750000</v>
      </c>
      <c r="U9" s="15"/>
      <c r="V9" s="16">
        <f t="shared" si="7"/>
        <v>0</v>
      </c>
      <c r="W9" s="12">
        <f t="shared" si="8"/>
        <v>2</v>
      </c>
      <c r="X9" s="14">
        <f t="shared" si="9"/>
        <v>3500000</v>
      </c>
      <c r="Y9" s="17"/>
      <c r="Z9" s="14">
        <f t="shared" si="10"/>
        <v>3500000</v>
      </c>
      <c r="AA9" s="134"/>
      <c r="AB9" s="132"/>
      <c r="AC9" s="130"/>
      <c r="AD9" s="128"/>
      <c r="AE9" s="70" t="s">
        <v>1277</v>
      </c>
      <c r="AF9" s="21"/>
      <c r="AG9" s="22" t="str">
        <f t="shared" si="5"/>
        <v>TRUE</v>
      </c>
      <c r="AH9" s="23" t="str">
        <f t="shared" si="11"/>
        <v xml:space="preserve">   -   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9">
        <v>5</v>
      </c>
      <c r="H10" s="10">
        <v>52569486902</v>
      </c>
      <c r="I10" s="25" t="s">
        <v>1186</v>
      </c>
      <c r="J10" s="9"/>
      <c r="K10" s="11" t="str">
        <f t="shared" ca="1" si="6"/>
        <v/>
      </c>
      <c r="L10" s="27" t="s">
        <v>761</v>
      </c>
      <c r="M10" s="27" t="s">
        <v>762</v>
      </c>
      <c r="N10" s="12" t="s">
        <v>763</v>
      </c>
      <c r="O10" s="9">
        <v>5501.3</v>
      </c>
      <c r="P10" s="9">
        <v>1</v>
      </c>
      <c r="Q10" s="13" t="str">
        <f>VLOOKUP(O10, '[1]لیست محصولات 1402'!B:C,2,0)</f>
        <v>ورتکس | Vortex</v>
      </c>
      <c r="R10" s="9"/>
      <c r="S10" s="12">
        <f>VLOOKUP(O10, '[1]لیست محصولات 1402'!B:F,5,0)</f>
        <v>4000</v>
      </c>
      <c r="T10" s="14">
        <f>VLOOKUP(O10, '[1]لیست محصولات 1402'!B:G,6,0)</f>
        <v>41600000</v>
      </c>
      <c r="U10" s="15"/>
      <c r="V10" s="16">
        <f t="shared" si="7"/>
        <v>0</v>
      </c>
      <c r="W10" s="12">
        <f t="shared" si="8"/>
        <v>1</v>
      </c>
      <c r="X10" s="14">
        <f t="shared" si="9"/>
        <v>41600000</v>
      </c>
      <c r="Y10" s="17"/>
      <c r="Z10" s="14">
        <f t="shared" si="10"/>
        <v>41600000</v>
      </c>
      <c r="AA10" s="18" t="s">
        <v>266</v>
      </c>
      <c r="AB10" s="13" t="s">
        <v>764</v>
      </c>
      <c r="AC10" s="19" t="s">
        <v>765</v>
      </c>
      <c r="AD10" s="20"/>
      <c r="AE10" s="19"/>
      <c r="AF10" s="21"/>
      <c r="AG10" s="22" t="str">
        <f t="shared" si="5"/>
        <v>TRUE</v>
      </c>
      <c r="AH10" s="23" t="str">
        <f t="shared" si="11"/>
        <v>اصفهان خیابان شمس آبادی، کوچه کازرونی، نبش سه راهی، پاساژ امید،طبقه اول کافه دولت - نگار نقیه 09334075144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66">
        <v>6</v>
      </c>
      <c r="H11" s="67"/>
      <c r="I11" s="66" t="s">
        <v>1186</v>
      </c>
      <c r="J11" s="9"/>
      <c r="K11" s="11" t="str">
        <f t="shared" ca="1" si="6"/>
        <v/>
      </c>
      <c r="L11" s="12"/>
      <c r="M11" s="12" t="s">
        <v>390</v>
      </c>
      <c r="N11" s="12" t="s">
        <v>809</v>
      </c>
      <c r="O11" s="9">
        <v>5518.3</v>
      </c>
      <c r="P11" s="9">
        <v>6</v>
      </c>
      <c r="Q11" s="13" t="str">
        <f>VLOOKUP(O11, '[1]لیست محصولات 1402'!B:C,2,0)</f>
        <v>هوآنکایو | Peru Huancayo</v>
      </c>
      <c r="R11" s="9"/>
      <c r="S11" s="12">
        <f>VLOOKUP(O11, '[1]لیست محصولات 1402'!B:F,5,0)</f>
        <v>4000</v>
      </c>
      <c r="T11" s="14">
        <f>VLOOKUP(O11, '[1]لیست محصولات 1402'!B:G,6,0)</f>
        <v>42000000</v>
      </c>
      <c r="U11" s="15"/>
      <c r="V11" s="16">
        <f t="shared" si="7"/>
        <v>0</v>
      </c>
      <c r="W11" s="12">
        <f t="shared" si="8"/>
        <v>6</v>
      </c>
      <c r="X11" s="14">
        <f t="shared" si="9"/>
        <v>252000000</v>
      </c>
      <c r="Y11" s="17"/>
      <c r="Z11" s="14">
        <f t="shared" si="10"/>
        <v>252000000</v>
      </c>
      <c r="AA11" s="18" t="s">
        <v>85</v>
      </c>
      <c r="AB11" s="13" t="s">
        <v>1307</v>
      </c>
      <c r="AC11" s="19" t="s">
        <v>811</v>
      </c>
      <c r="AD11" s="20"/>
      <c r="AE11" s="19"/>
      <c r="AF11" s="21"/>
      <c r="AG11" s="22" t="str">
        <f t="shared" si="5"/>
        <v>TRUE</v>
      </c>
      <c r="AH11" s="23" t="str">
        <f t="shared" si="11"/>
        <v>تهران خيابان حافظ، خيابان نوفل لوشاتو، خيابان لولاگر، پلاك ۲- کافه بوتیک هتل حنا -  مالیان 09371071711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25">
        <v>7</v>
      </c>
      <c r="H12" s="141">
        <v>52569950002</v>
      </c>
      <c r="I12" s="125" t="s">
        <v>1186</v>
      </c>
      <c r="J12" s="9"/>
      <c r="K12" s="11" t="str">
        <f t="shared" ca="1" si="6"/>
        <v/>
      </c>
      <c r="L12" s="123" t="s">
        <v>382</v>
      </c>
      <c r="M12" s="123" t="s">
        <v>1278</v>
      </c>
      <c r="N12" s="123"/>
      <c r="O12" s="9">
        <v>1127.3</v>
      </c>
      <c r="P12" s="9">
        <v>1</v>
      </c>
      <c r="Q12" s="13" t="str">
        <f>VLOOKUP(O12, '[1]لیست محصولات 1402'!B:C,2,0)</f>
        <v>سولداد | Soledad</v>
      </c>
      <c r="R12" s="9"/>
      <c r="S12" s="12">
        <f>VLOOKUP(O12, '[1]لیست محصولات 1402'!B:F,5,0)</f>
        <v>40</v>
      </c>
      <c r="T12" s="14">
        <f>VLOOKUP(O12, '[1]لیست محصولات 1402'!B:G,6,0)</f>
        <v>2550000</v>
      </c>
      <c r="U12" s="15"/>
      <c r="V12" s="16">
        <f t="shared" si="7"/>
        <v>0</v>
      </c>
      <c r="W12" s="12">
        <f t="shared" si="8"/>
        <v>1</v>
      </c>
      <c r="X12" s="14">
        <f t="shared" si="9"/>
        <v>2550000</v>
      </c>
      <c r="Y12" s="17"/>
      <c r="Z12" s="14">
        <f t="shared" si="10"/>
        <v>2550000</v>
      </c>
      <c r="AA12" s="133" t="s">
        <v>85</v>
      </c>
      <c r="AB12" s="131" t="s">
        <v>1279</v>
      </c>
      <c r="AC12" s="129" t="s">
        <v>1280</v>
      </c>
      <c r="AD12" s="127"/>
      <c r="AE12" s="129"/>
      <c r="AF12" s="21"/>
      <c r="AG12" s="22" t="str">
        <f t="shared" si="5"/>
        <v>TRUE</v>
      </c>
      <c r="AH12" s="23" t="str">
        <f t="shared" si="11"/>
        <v>تهران سعادت آباد، شهرک مخابرات، بلوار شهید ذبیحی، کوچه استاد شهریار، برج پرواز ۴ طبقه ۶ واحد ۲۳  - محسن خنجری 09127834506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47"/>
      <c r="H13" s="148"/>
      <c r="I13" s="147"/>
      <c r="J13" s="9"/>
      <c r="K13" s="11" t="str">
        <f t="shared" ca="1" si="6"/>
        <v/>
      </c>
      <c r="L13" s="149"/>
      <c r="M13" s="149"/>
      <c r="N13" s="149"/>
      <c r="O13" s="9">
        <v>5501.1</v>
      </c>
      <c r="P13" s="9">
        <v>1</v>
      </c>
      <c r="Q13" s="13" t="str">
        <f>VLOOKUP(O13, '[1]لیست محصولات 1402'!B:C,2,0)</f>
        <v>ورتکس | Vortex</v>
      </c>
      <c r="R13" s="9"/>
      <c r="S13" s="12">
        <f>VLOOKUP(O13, '[1]لیست محصولات 1402'!B:F,5,0)</f>
        <v>150</v>
      </c>
      <c r="T13" s="14">
        <f>VLOOKUP(O13, '[1]لیست محصولات 1402'!B:G,6,0)</f>
        <v>1750000</v>
      </c>
      <c r="U13" s="26"/>
      <c r="V13" s="16">
        <f t="shared" si="7"/>
        <v>0</v>
      </c>
      <c r="W13" s="12">
        <f t="shared" si="8"/>
        <v>1</v>
      </c>
      <c r="X13" s="14">
        <f t="shared" si="9"/>
        <v>1750000</v>
      </c>
      <c r="Y13" s="17"/>
      <c r="Z13" s="14">
        <f t="shared" si="10"/>
        <v>1750000</v>
      </c>
      <c r="AA13" s="150"/>
      <c r="AB13" s="151"/>
      <c r="AC13" s="152"/>
      <c r="AD13" s="153"/>
      <c r="AE13" s="152"/>
      <c r="AF13" s="21"/>
      <c r="AG13" s="22" t="str">
        <f t="shared" si="5"/>
        <v>TRUE</v>
      </c>
      <c r="AH13" s="23" t="str">
        <f t="shared" si="11"/>
        <v xml:space="preserve">   -   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126"/>
      <c r="H14" s="142"/>
      <c r="I14" s="126"/>
      <c r="J14" s="9"/>
      <c r="K14" s="11" t="str">
        <f t="shared" ca="1" si="6"/>
        <v/>
      </c>
      <c r="L14" s="124"/>
      <c r="M14" s="124"/>
      <c r="N14" s="124"/>
      <c r="O14" s="9">
        <v>5518.1</v>
      </c>
      <c r="P14" s="9">
        <v>1</v>
      </c>
      <c r="Q14" s="13" t="str">
        <f>VLOOKUP(O14, '[1]لیست محصولات 1402'!B:C,2,0)</f>
        <v>هوآنکایو | Peru Huancayo</v>
      </c>
      <c r="R14" s="9"/>
      <c r="S14" s="12">
        <f>VLOOKUP(O14, '[1]لیست محصولات 1402'!B:F,5,0)</f>
        <v>150</v>
      </c>
      <c r="T14" s="14">
        <f>VLOOKUP(O14, '[1]لیست محصولات 1402'!B:G,6,0)</f>
        <v>1800000</v>
      </c>
      <c r="U14" s="15"/>
      <c r="V14" s="16">
        <f t="shared" si="7"/>
        <v>0</v>
      </c>
      <c r="W14" s="12">
        <f t="shared" si="8"/>
        <v>1</v>
      </c>
      <c r="X14" s="14">
        <f t="shared" si="9"/>
        <v>1800000</v>
      </c>
      <c r="Y14" s="17"/>
      <c r="Z14" s="14">
        <f t="shared" si="10"/>
        <v>1800000</v>
      </c>
      <c r="AA14" s="134"/>
      <c r="AB14" s="132"/>
      <c r="AC14" s="130"/>
      <c r="AD14" s="128"/>
      <c r="AE14" s="130"/>
      <c r="AF14" s="21"/>
      <c r="AG14" s="22" t="str">
        <f t="shared" si="5"/>
        <v>TRUE</v>
      </c>
      <c r="AH14" s="23" t="str">
        <f t="shared" si="11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125">
        <v>8</v>
      </c>
      <c r="H15" s="141">
        <v>52580822302</v>
      </c>
      <c r="I15" s="125" t="s">
        <v>1283</v>
      </c>
      <c r="J15" s="9"/>
      <c r="K15" s="11" t="str">
        <f t="shared" ca="1" si="6"/>
        <v/>
      </c>
      <c r="L15" s="123" t="s">
        <v>437</v>
      </c>
      <c r="M15" s="123" t="s">
        <v>663</v>
      </c>
      <c r="N15" s="123" t="s">
        <v>664</v>
      </c>
      <c r="O15" s="9">
        <v>5511.2</v>
      </c>
      <c r="P15" s="9">
        <v>3</v>
      </c>
      <c r="Q15" s="13" t="str">
        <f>VLOOKUP(O15, '[1]لیست محصولات 1402'!B:C,2,0)</f>
        <v>هامبلا | Hambella</v>
      </c>
      <c r="R15" s="9"/>
      <c r="S15" s="12">
        <f>VLOOKUP(O15, '[1]لیست محصولات 1402'!B:F,5,0)</f>
        <v>750</v>
      </c>
      <c r="T15" s="14">
        <f>VLOOKUP(O15, '[1]لیست محصولات 1402'!B:G,6,0)</f>
        <v>11850000</v>
      </c>
      <c r="U15" s="15"/>
      <c r="V15" s="16">
        <f t="shared" si="7"/>
        <v>0</v>
      </c>
      <c r="W15" s="12">
        <f t="shared" si="8"/>
        <v>3</v>
      </c>
      <c r="X15" s="14">
        <f t="shared" si="9"/>
        <v>35550000</v>
      </c>
      <c r="Y15" s="17"/>
      <c r="Z15" s="14">
        <f t="shared" si="10"/>
        <v>35550000</v>
      </c>
      <c r="AA15" s="133" t="s">
        <v>411</v>
      </c>
      <c r="AB15" s="131" t="s">
        <v>665</v>
      </c>
      <c r="AC15" s="129" t="s">
        <v>666</v>
      </c>
      <c r="AD15" s="127"/>
      <c r="AE15" s="19"/>
      <c r="AF15" s="21"/>
      <c r="AG15" s="22" t="str">
        <f t="shared" si="5"/>
        <v>TRUE</v>
      </c>
      <c r="AH15" s="23" t="str">
        <f t="shared" si="11"/>
        <v>زنجان چهارراه سعدی به سمت دروازه ارک کوچه شادمان قهوه آفریقا - محمدرضا جلدی 09195241245</v>
      </c>
    </row>
    <row r="16" spans="1:34" ht="22.2" customHeight="1">
      <c r="A16" s="7"/>
      <c r="B16" s="7"/>
      <c r="C16" s="7"/>
      <c r="D16" s="7"/>
      <c r="E16" s="7"/>
      <c r="F16" s="8"/>
      <c r="G16" s="126"/>
      <c r="H16" s="142"/>
      <c r="I16" s="126"/>
      <c r="J16" s="9"/>
      <c r="K16" s="11" t="str">
        <f t="shared" ca="1" si="6"/>
        <v/>
      </c>
      <c r="L16" s="124"/>
      <c r="M16" s="124"/>
      <c r="N16" s="124"/>
      <c r="O16" s="9">
        <v>5511.22</v>
      </c>
      <c r="P16" s="9">
        <v>3</v>
      </c>
      <c r="Q16" s="69" t="str">
        <f>VLOOKUP(O16, '[1]لیست محصولات 1402'!B:C,2,0)</f>
        <v>هامبلا(رست دمی) | Hambella( Filter Roast)</v>
      </c>
      <c r="R16" s="9"/>
      <c r="S16" s="12">
        <f>VLOOKUP(O16, '[1]لیست محصولات 1402'!B:F,5,0)</f>
        <v>750</v>
      </c>
      <c r="T16" s="14">
        <f>VLOOKUP(O16, '[1]لیست محصولات 1402'!B:G,6,0)</f>
        <v>11850000</v>
      </c>
      <c r="U16" s="15"/>
      <c r="V16" s="16">
        <f t="shared" si="7"/>
        <v>0</v>
      </c>
      <c r="W16" s="12">
        <f t="shared" si="8"/>
        <v>3</v>
      </c>
      <c r="X16" s="14">
        <f t="shared" si="9"/>
        <v>35550000</v>
      </c>
      <c r="Y16" s="17"/>
      <c r="Z16" s="14">
        <f t="shared" si="10"/>
        <v>35550000</v>
      </c>
      <c r="AA16" s="134"/>
      <c r="AB16" s="132"/>
      <c r="AC16" s="130"/>
      <c r="AD16" s="128"/>
      <c r="AE16" s="19"/>
      <c r="AF16" s="21"/>
      <c r="AG16" s="22" t="str">
        <f t="shared" si="5"/>
        <v>TRUE</v>
      </c>
      <c r="AH16" s="23" t="str">
        <f t="shared" si="11"/>
        <v xml:space="preserve">   -   </v>
      </c>
    </row>
    <row r="17" spans="1:34" ht="22.2" customHeight="1">
      <c r="A17" s="7"/>
      <c r="B17" s="7"/>
      <c r="C17" s="7"/>
      <c r="D17" s="7"/>
      <c r="E17" s="7"/>
      <c r="F17" s="8"/>
      <c r="G17" s="135">
        <v>9</v>
      </c>
      <c r="H17" s="143"/>
      <c r="I17" s="135" t="s">
        <v>1186</v>
      </c>
      <c r="J17" s="9"/>
      <c r="K17" s="11" t="str">
        <f t="shared" ca="1" si="6"/>
        <v/>
      </c>
      <c r="L17" s="123" t="s">
        <v>313</v>
      </c>
      <c r="M17" s="123" t="s">
        <v>1281</v>
      </c>
      <c r="N17" s="123" t="s">
        <v>1282</v>
      </c>
      <c r="O17" s="9">
        <v>5518.3</v>
      </c>
      <c r="P17" s="9">
        <v>2</v>
      </c>
      <c r="Q17" s="13" t="str">
        <f>VLOOKUP(O17, '[1]لیست محصولات 1402'!B:C,2,0)</f>
        <v>هوآنکایو | Peru Huancayo</v>
      </c>
      <c r="R17" s="9"/>
      <c r="S17" s="12">
        <f>VLOOKUP(O17, '[1]لیست محصولات 1402'!B:F,5,0)</f>
        <v>4000</v>
      </c>
      <c r="T17" s="14">
        <f>VLOOKUP(O17, '[1]لیست محصولات 1402'!B:G,6,0)</f>
        <v>42000000</v>
      </c>
      <c r="U17" s="15"/>
      <c r="V17" s="16">
        <f t="shared" si="7"/>
        <v>0</v>
      </c>
      <c r="W17" s="12">
        <f t="shared" si="8"/>
        <v>2</v>
      </c>
      <c r="X17" s="14">
        <f t="shared" si="9"/>
        <v>84000000</v>
      </c>
      <c r="Y17" s="17"/>
      <c r="Z17" s="14">
        <f t="shared" si="10"/>
        <v>84000000</v>
      </c>
      <c r="AA17" s="133" t="s">
        <v>85</v>
      </c>
      <c r="AB17" s="131" t="s">
        <v>1305</v>
      </c>
      <c r="AC17" s="129" t="s">
        <v>1306</v>
      </c>
      <c r="AD17" s="127"/>
      <c r="AE17" s="19"/>
      <c r="AF17" s="21"/>
      <c r="AG17" s="22" t="str">
        <f t="shared" si="5"/>
        <v>TRUE</v>
      </c>
      <c r="AH17" s="23" t="str">
        <f t="shared" si="11"/>
        <v>تهران نياوران، دزاشيب، خيابان عليرضا افشار، پلاك 10 کافه فوکاچا - امیرحسین قزلباش 09127891169</v>
      </c>
    </row>
    <row r="18" spans="1:34" ht="22.2" customHeight="1">
      <c r="A18" s="7"/>
      <c r="B18" s="7"/>
      <c r="C18" s="7"/>
      <c r="D18" s="7"/>
      <c r="E18" s="7"/>
      <c r="F18" s="8"/>
      <c r="G18" s="136"/>
      <c r="H18" s="144"/>
      <c r="I18" s="136"/>
      <c r="J18" s="9"/>
      <c r="K18" s="11" t="str">
        <f t="shared" ca="1" si="6"/>
        <v/>
      </c>
      <c r="L18" s="124"/>
      <c r="M18" s="124"/>
      <c r="N18" s="124"/>
      <c r="O18" s="9">
        <v>5501.3</v>
      </c>
      <c r="P18" s="9">
        <v>1</v>
      </c>
      <c r="Q18" s="13" t="str">
        <f>VLOOKUP(O18, '[1]لیست محصولات 1402'!B:C,2,0)</f>
        <v>ورتکس | Vortex</v>
      </c>
      <c r="R18" s="9"/>
      <c r="S18" s="12">
        <f>VLOOKUP(O18, '[1]لیست محصولات 1402'!B:F,5,0)</f>
        <v>4000</v>
      </c>
      <c r="T18" s="14">
        <f>VLOOKUP(O18, '[1]لیست محصولات 1402'!B:G,6,0)</f>
        <v>41600000</v>
      </c>
      <c r="U18" s="15"/>
      <c r="V18" s="16">
        <f t="shared" si="7"/>
        <v>0</v>
      </c>
      <c r="W18" s="12">
        <f t="shared" si="8"/>
        <v>1</v>
      </c>
      <c r="X18" s="14">
        <f t="shared" si="9"/>
        <v>41600000</v>
      </c>
      <c r="Y18" s="17"/>
      <c r="Z18" s="14">
        <f t="shared" si="10"/>
        <v>41600000</v>
      </c>
      <c r="AA18" s="134"/>
      <c r="AB18" s="132"/>
      <c r="AC18" s="130"/>
      <c r="AD18" s="128"/>
      <c r="AE18" s="19"/>
      <c r="AF18" s="21"/>
      <c r="AG18" s="22" t="str">
        <f t="shared" si="5"/>
        <v>TRUE</v>
      </c>
      <c r="AH18" s="23" t="str">
        <f t="shared" si="11"/>
        <v xml:space="preserve">   -   </v>
      </c>
    </row>
    <row r="19" spans="1:34" ht="22.2" customHeight="1">
      <c r="A19" s="7"/>
      <c r="B19" s="7"/>
      <c r="C19" s="7"/>
      <c r="D19" s="7"/>
      <c r="E19" s="7"/>
      <c r="F19" s="8"/>
      <c r="G19" s="9">
        <v>10</v>
      </c>
      <c r="H19" s="10">
        <v>52583543302</v>
      </c>
      <c r="I19" s="9" t="s">
        <v>1283</v>
      </c>
      <c r="J19" s="9"/>
      <c r="K19" s="11" t="str">
        <f t="shared" ca="1" si="6"/>
        <v/>
      </c>
      <c r="L19" s="12" t="s">
        <v>137</v>
      </c>
      <c r="M19" s="12" t="s">
        <v>1284</v>
      </c>
      <c r="N19" s="12"/>
      <c r="O19" s="9">
        <v>5501.2</v>
      </c>
      <c r="P19" s="9">
        <v>1</v>
      </c>
      <c r="Q19" s="13" t="str">
        <f>VLOOKUP(O19, '[1]لیست محصولات 1402'!B:C,2,0)</f>
        <v>ورتکس | Vortex</v>
      </c>
      <c r="R19" s="9"/>
      <c r="S19" s="12">
        <f>VLOOKUP(O19, '[1]لیست محصولات 1402'!B:F,5,0)</f>
        <v>750</v>
      </c>
      <c r="T19" s="14">
        <f>VLOOKUP(O19, '[1]لیست محصولات 1402'!B:G,6,0)</f>
        <v>8200000</v>
      </c>
      <c r="U19" s="15"/>
      <c r="V19" s="16">
        <f t="shared" si="7"/>
        <v>0</v>
      </c>
      <c r="W19" s="12">
        <f t="shared" si="8"/>
        <v>1</v>
      </c>
      <c r="X19" s="14">
        <f t="shared" si="9"/>
        <v>8200000</v>
      </c>
      <c r="Y19" s="17"/>
      <c r="Z19" s="14">
        <f t="shared" si="10"/>
        <v>8200000</v>
      </c>
      <c r="AA19" s="18" t="s">
        <v>85</v>
      </c>
      <c r="AB19" s="13" t="s">
        <v>1285</v>
      </c>
      <c r="AC19" s="19" t="s">
        <v>1286</v>
      </c>
      <c r="AD19" s="20" t="s">
        <v>94</v>
      </c>
      <c r="AE19" s="19"/>
      <c r="AF19" s="21"/>
      <c r="AG19" s="22" t="str">
        <f t="shared" si="5"/>
        <v>TRUE</v>
      </c>
      <c r="AH19" s="23" t="str">
        <f t="shared" si="11"/>
        <v>تهران زعفرانیه - خ پسیان - خ باغستان دوم - پ 11 - واحد 161  - احسان تفویضی 09123104123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9">
        <v>11</v>
      </c>
      <c r="H20" s="10">
        <v>52584109702</v>
      </c>
      <c r="I20" s="9" t="s">
        <v>1283</v>
      </c>
      <c r="J20" s="9"/>
      <c r="K20" s="11" t="str">
        <f t="shared" ca="1" si="6"/>
        <v/>
      </c>
      <c r="L20" s="12" t="s">
        <v>335</v>
      </c>
      <c r="M20" s="12" t="s">
        <v>417</v>
      </c>
      <c r="N20" s="12" t="s">
        <v>418</v>
      </c>
      <c r="O20" s="9">
        <v>5501.3</v>
      </c>
      <c r="P20" s="9">
        <v>2</v>
      </c>
      <c r="Q20" s="13" t="str">
        <f>VLOOKUP(O20, '[1]لیست محصولات 1402'!B:C,2,0)</f>
        <v>ورتکس | Vortex</v>
      </c>
      <c r="R20" s="9"/>
      <c r="S20" s="12">
        <f>VLOOKUP(O20, '[1]لیست محصولات 1402'!B:F,5,0)</f>
        <v>4000</v>
      </c>
      <c r="T20" s="14">
        <f>VLOOKUP(O20, '[1]لیست محصولات 1402'!B:G,6,0)</f>
        <v>41600000</v>
      </c>
      <c r="U20" s="15"/>
      <c r="V20" s="16">
        <f t="shared" si="7"/>
        <v>0</v>
      </c>
      <c r="W20" s="12">
        <f t="shared" si="8"/>
        <v>2</v>
      </c>
      <c r="X20" s="14">
        <f t="shared" si="9"/>
        <v>83200000</v>
      </c>
      <c r="Y20" s="17"/>
      <c r="Z20" s="14">
        <f t="shared" si="10"/>
        <v>83200000</v>
      </c>
      <c r="AA20" s="18" t="s">
        <v>120</v>
      </c>
      <c r="AB20" s="13" t="s">
        <v>419</v>
      </c>
      <c r="AC20" s="19" t="s">
        <v>420</v>
      </c>
      <c r="AD20" s="20"/>
      <c r="AE20" s="19"/>
      <c r="AF20" s="21"/>
      <c r="AG20" s="22" t="str">
        <f t="shared" si="5"/>
        <v>TRUE</v>
      </c>
      <c r="AH20" s="23" t="str">
        <f t="shared" si="11"/>
        <v>البرز کرج - عظیمیه بلوار کاج( از سمت آزادگان )بعد از شاکرزادگان نرسیده به دوربرگردان پ۳۴۴ کافه پیدا - رضا رستمی 09122602142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9">
        <v>12</v>
      </c>
      <c r="H21" s="10">
        <v>52584575702</v>
      </c>
      <c r="I21" s="125" t="s">
        <v>1283</v>
      </c>
      <c r="J21" s="9"/>
      <c r="K21" s="11" t="str">
        <f t="shared" ca="1" si="6"/>
        <v/>
      </c>
      <c r="L21" s="123" t="s">
        <v>533</v>
      </c>
      <c r="M21" s="123" t="s">
        <v>534</v>
      </c>
      <c r="N21" s="123" t="s">
        <v>535</v>
      </c>
      <c r="O21" s="9">
        <v>5518.3</v>
      </c>
      <c r="P21" s="9">
        <v>2</v>
      </c>
      <c r="Q21" s="13" t="str">
        <f>VLOOKUP(O21, '[1]لیست محصولات 1402'!B:C,2,0)</f>
        <v>هوآنکایو | Peru Huancayo</v>
      </c>
      <c r="R21" s="9"/>
      <c r="S21" s="12">
        <f>VLOOKUP(O21, '[1]لیست محصولات 1402'!B:F,5,0)</f>
        <v>4000</v>
      </c>
      <c r="T21" s="14">
        <f>VLOOKUP(O21, '[1]لیست محصولات 1402'!B:G,6,0)</f>
        <v>42000000</v>
      </c>
      <c r="U21" s="15"/>
      <c r="V21" s="16">
        <f t="shared" si="7"/>
        <v>0</v>
      </c>
      <c r="W21" s="12">
        <f t="shared" si="8"/>
        <v>2</v>
      </c>
      <c r="X21" s="14">
        <f t="shared" si="9"/>
        <v>84000000</v>
      </c>
      <c r="Y21" s="17"/>
      <c r="Z21" s="14">
        <f t="shared" si="10"/>
        <v>84000000</v>
      </c>
      <c r="AA21" s="133" t="s">
        <v>476</v>
      </c>
      <c r="AB21" s="131" t="s">
        <v>1287</v>
      </c>
      <c r="AC21" s="129" t="s">
        <v>537</v>
      </c>
      <c r="AD21" s="127"/>
      <c r="AE21" s="19"/>
      <c r="AF21" s="21"/>
      <c r="AG21" s="22" t="str">
        <f t="shared" si="5"/>
        <v>TRUE</v>
      </c>
      <c r="AH21" s="23" t="str">
        <f t="shared" si="11"/>
        <v>فارس شیراز - شیراز خیابان ولیعصر قصرالدشت بین کوچه ۶ و ۸ کافه زکو - کوروش بهادری 09359395582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9">
        <v>13</v>
      </c>
      <c r="H22" s="10">
        <v>52584859902</v>
      </c>
      <c r="I22" s="126"/>
      <c r="J22" s="9"/>
      <c r="K22" s="11"/>
      <c r="L22" s="124"/>
      <c r="M22" s="124"/>
      <c r="N22" s="124"/>
      <c r="O22" s="9">
        <v>5511.1</v>
      </c>
      <c r="P22" s="9">
        <v>1</v>
      </c>
      <c r="Q22" s="13" t="str">
        <f>VLOOKUP(O22, '[1]لیست محصولات 1402'!B:C,2,0)</f>
        <v>هامبلا | Hambella</v>
      </c>
      <c r="R22" s="9"/>
      <c r="S22" s="12">
        <f>VLOOKUP(O22, '[1]لیست محصولات 1402'!B:F,5,0)</f>
        <v>150</v>
      </c>
      <c r="T22" s="14">
        <f>VLOOKUP(O22, '[1]لیست محصولات 1402'!B:G,6,0)</f>
        <v>2500000</v>
      </c>
      <c r="U22" s="15"/>
      <c r="V22" s="16">
        <f t="shared" si="7"/>
        <v>0</v>
      </c>
      <c r="W22" s="12">
        <f t="shared" si="8"/>
        <v>1</v>
      </c>
      <c r="X22" s="14">
        <f t="shared" si="9"/>
        <v>2500000</v>
      </c>
      <c r="Y22" s="17"/>
      <c r="Z22" s="14">
        <f t="shared" si="10"/>
        <v>2500000</v>
      </c>
      <c r="AA22" s="134"/>
      <c r="AB22" s="132"/>
      <c r="AC22" s="130"/>
      <c r="AD22" s="128"/>
      <c r="AE22" s="19"/>
      <c r="AF22" s="21"/>
      <c r="AG22" s="22" t="str">
        <f t="shared" si="5"/>
        <v>TRUE</v>
      </c>
      <c r="AH22" s="23" t="str">
        <f t="shared" si="11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9">
        <v>14</v>
      </c>
      <c r="H23" s="10">
        <v>52585279302</v>
      </c>
      <c r="I23" s="9" t="s">
        <v>1283</v>
      </c>
      <c r="J23" s="9"/>
      <c r="K23" s="11"/>
      <c r="L23" s="12" t="s">
        <v>628</v>
      </c>
      <c r="M23" s="12" t="s">
        <v>1290</v>
      </c>
      <c r="N23" s="12"/>
      <c r="O23" s="9">
        <v>5518.1</v>
      </c>
      <c r="P23" s="9">
        <v>1</v>
      </c>
      <c r="Q23" s="13" t="str">
        <f>VLOOKUP(O23, '[1]لیست محصولات 1402'!B:C,2,0)</f>
        <v>هوآنکایو | Peru Huancayo</v>
      </c>
      <c r="R23" s="9" t="s">
        <v>116</v>
      </c>
      <c r="S23" s="12">
        <f>VLOOKUP(O23, '[1]لیست محصولات 1402'!B:F,5,0)</f>
        <v>150</v>
      </c>
      <c r="T23" s="14">
        <f>VLOOKUP(O23, '[1]لیست محصولات 1402'!B:G,6,0)</f>
        <v>1800000</v>
      </c>
      <c r="U23" s="15"/>
      <c r="V23" s="16">
        <f t="shared" si="7"/>
        <v>0</v>
      </c>
      <c r="W23" s="12">
        <f t="shared" si="8"/>
        <v>1</v>
      </c>
      <c r="X23" s="14">
        <f t="shared" si="9"/>
        <v>1800000</v>
      </c>
      <c r="Y23" s="17"/>
      <c r="Z23" s="14">
        <f t="shared" si="10"/>
        <v>1800000</v>
      </c>
      <c r="AA23" s="18" t="s">
        <v>85</v>
      </c>
      <c r="AB23" s="13" t="s">
        <v>1291</v>
      </c>
      <c r="AC23" s="19" t="s">
        <v>1292</v>
      </c>
      <c r="AD23" s="20" t="s">
        <v>94</v>
      </c>
      <c r="AE23" s="19"/>
      <c r="AF23" s="21"/>
      <c r="AG23" s="22" t="str">
        <f t="shared" si="5"/>
        <v>TRUE</v>
      </c>
      <c r="AH23" s="23" t="str">
        <f t="shared" si="11"/>
        <v>تهران شهرارا،خیابان آرشمهر،کوچه چهلم،پلاک۴،واحد۳  - بهار پایدار 09195498480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9">
        <v>15</v>
      </c>
      <c r="H24" s="10">
        <v>52586086902</v>
      </c>
      <c r="I24" s="9" t="s">
        <v>1283</v>
      </c>
      <c r="J24" s="9"/>
      <c r="K24" s="11"/>
      <c r="L24" s="12" t="s">
        <v>602</v>
      </c>
      <c r="M24" s="12" t="s">
        <v>1293</v>
      </c>
      <c r="N24" s="12"/>
      <c r="O24" s="9">
        <v>5511.2</v>
      </c>
      <c r="P24" s="9">
        <v>1</v>
      </c>
      <c r="Q24" s="13" t="str">
        <f>VLOOKUP(O24, '[1]لیست محصولات 1402'!B:C,2,0)</f>
        <v>هامبلا | Hambella</v>
      </c>
      <c r="R24" s="9"/>
      <c r="S24" s="12">
        <f>VLOOKUP(O24, '[1]لیست محصولات 1402'!B:F,5,0)</f>
        <v>750</v>
      </c>
      <c r="T24" s="14">
        <f>VLOOKUP(O24, '[1]لیست محصولات 1402'!B:G,6,0)</f>
        <v>11850000</v>
      </c>
      <c r="U24" s="15"/>
      <c r="V24" s="16">
        <f t="shared" si="7"/>
        <v>0</v>
      </c>
      <c r="W24" s="12">
        <f t="shared" si="8"/>
        <v>1</v>
      </c>
      <c r="X24" s="14">
        <f t="shared" si="9"/>
        <v>11850000</v>
      </c>
      <c r="Y24" s="17"/>
      <c r="Z24" s="14">
        <f t="shared" si="10"/>
        <v>11850000</v>
      </c>
      <c r="AA24" s="18" t="s">
        <v>85</v>
      </c>
      <c r="AB24" s="13" t="s">
        <v>1294</v>
      </c>
      <c r="AC24" s="19" t="s">
        <v>1295</v>
      </c>
      <c r="AD24" s="20" t="s">
        <v>94</v>
      </c>
      <c r="AE24" s="19"/>
      <c r="AF24" s="21"/>
      <c r="AG24" s="22" t="str">
        <f t="shared" si="5"/>
        <v>TRUE</v>
      </c>
      <c r="AH24" s="23" t="str">
        <f t="shared" si="11"/>
        <v>تهران بلوار کشاورز خیابن فلسطین کوچه حجت دوست پلاک ۳  - سعید سمیعی 09366968694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9">
        <v>16</v>
      </c>
      <c r="H25" s="10">
        <v>52586683802</v>
      </c>
      <c r="I25" s="9" t="s">
        <v>1283</v>
      </c>
      <c r="J25" s="9"/>
      <c r="K25" s="11"/>
      <c r="L25" s="12" t="s">
        <v>126</v>
      </c>
      <c r="M25" s="12" t="s">
        <v>551</v>
      </c>
      <c r="N25" s="12"/>
      <c r="O25" s="9">
        <v>5511.11</v>
      </c>
      <c r="P25" s="9">
        <v>2</v>
      </c>
      <c r="Q25" s="69" t="str">
        <f>VLOOKUP(O25, '[1]لیست محصولات 1402'!B:C,2,0)</f>
        <v>هامبلا(رست دمی) | Hambella( Filter Roast)</v>
      </c>
      <c r="R25" s="9"/>
      <c r="S25" s="12">
        <f>VLOOKUP(O25, '[1]لیست محصولات 1402'!B:F,5,0)</f>
        <v>150</v>
      </c>
      <c r="T25" s="14">
        <f>VLOOKUP(O25, '[1]لیست محصولات 1402'!B:G,6,0)</f>
        <v>2500000</v>
      </c>
      <c r="U25" s="15"/>
      <c r="V25" s="16">
        <f t="shared" si="7"/>
        <v>0</v>
      </c>
      <c r="W25" s="12">
        <f t="shared" si="8"/>
        <v>2</v>
      </c>
      <c r="X25" s="14">
        <f t="shared" si="9"/>
        <v>5000000</v>
      </c>
      <c r="Y25" s="17"/>
      <c r="Z25" s="14">
        <f t="shared" si="10"/>
        <v>5000000</v>
      </c>
      <c r="AA25" s="18" t="s">
        <v>552</v>
      </c>
      <c r="AB25" s="13" t="s">
        <v>553</v>
      </c>
      <c r="AC25" s="19" t="s">
        <v>554</v>
      </c>
      <c r="AD25" s="20"/>
      <c r="AE25" s="19"/>
      <c r="AF25" s="21"/>
      <c r="AG25" s="22" t="str">
        <f t="shared" si="5"/>
        <v>TRUE</v>
      </c>
      <c r="AH25" s="23" t="str">
        <f t="shared" si="11"/>
        <v>قزوین تاکستان - خیابان معلم خ شهید محرم شاهد هشت پلاک ۲۳  - مهدی کوهی 09399422142</v>
      </c>
    </row>
    <row r="26" spans="1:34" ht="22.2" customHeight="1">
      <c r="A26" s="7"/>
      <c r="B26" s="7"/>
      <c r="C26" s="7"/>
      <c r="D26" s="7"/>
      <c r="E26" s="7"/>
      <c r="F26" s="8"/>
      <c r="G26" s="135">
        <v>17</v>
      </c>
      <c r="H26" s="143"/>
      <c r="I26" s="135" t="s">
        <v>1283</v>
      </c>
      <c r="J26" s="9"/>
      <c r="K26" s="11" t="str">
        <f t="shared" ref="K26:K28" ca="1" si="12">IF(C26, TODAY(), "" )</f>
        <v/>
      </c>
      <c r="L26" s="123" t="s">
        <v>790</v>
      </c>
      <c r="M26" s="123" t="s">
        <v>1288</v>
      </c>
      <c r="N26" s="123" t="s">
        <v>1289</v>
      </c>
      <c r="O26" s="9">
        <v>5518.3</v>
      </c>
      <c r="P26" s="9">
        <v>2</v>
      </c>
      <c r="Q26" s="13" t="str">
        <f>VLOOKUP(O26, '[1]لیست محصولات 1402'!B:C,2,0)</f>
        <v>هوآنکایو | Peru Huancayo</v>
      </c>
      <c r="R26" s="9"/>
      <c r="S26" s="12">
        <f>VLOOKUP(O26, '[1]لیست محصولات 1402'!B:F,5,0)</f>
        <v>4000</v>
      </c>
      <c r="T26" s="14">
        <f>VLOOKUP(O26, '[1]لیست محصولات 1402'!B:G,6,0)</f>
        <v>42000000</v>
      </c>
      <c r="U26" s="15"/>
      <c r="V26" s="16">
        <f t="shared" ref="V26:V28" si="13">IF(C26, P26, U26 )</f>
        <v>0</v>
      </c>
      <c r="W26" s="12">
        <f t="shared" ref="W26:W28" si="14">P26-V26</f>
        <v>2</v>
      </c>
      <c r="X26" s="14">
        <f t="shared" ref="X26:X28" si="15">P26*T26</f>
        <v>84000000</v>
      </c>
      <c r="Y26" s="17"/>
      <c r="Z26" s="14">
        <f t="shared" ref="Z26:Z28" si="16">X26-Y26</f>
        <v>84000000</v>
      </c>
      <c r="AA26" s="133" t="s">
        <v>1302</v>
      </c>
      <c r="AB26" s="131" t="s">
        <v>1303</v>
      </c>
      <c r="AC26" s="129" t="s">
        <v>1304</v>
      </c>
      <c r="AD26" s="127"/>
      <c r="AE26" s="19"/>
      <c r="AF26" s="21"/>
      <c r="AG26" s="22" t="str">
        <f t="shared" si="5"/>
        <v>TRUE</v>
      </c>
      <c r="AH26" s="23" t="str">
        <f t="shared" si="11"/>
        <v>کیش کیبل اسکی کافه طهرون کیش - ایمان بنفشه 09037950385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154"/>
      <c r="H27" s="155"/>
      <c r="I27" s="154"/>
      <c r="J27" s="9"/>
      <c r="K27" s="11" t="str">
        <f t="shared" ca="1" si="12"/>
        <v/>
      </c>
      <c r="L27" s="149"/>
      <c r="M27" s="149"/>
      <c r="N27" s="149"/>
      <c r="O27" s="9">
        <v>5501.3</v>
      </c>
      <c r="P27" s="9">
        <v>1</v>
      </c>
      <c r="Q27" s="13" t="str">
        <f>VLOOKUP(O27, '[1]لیست محصولات 1402'!B:C,2,0)</f>
        <v>ورتکس | Vortex</v>
      </c>
      <c r="R27" s="9"/>
      <c r="S27" s="12">
        <f>VLOOKUP(O27, '[1]لیست محصولات 1402'!B:F,5,0)</f>
        <v>4000</v>
      </c>
      <c r="T27" s="14">
        <f>VLOOKUP(O27, '[1]لیست محصولات 1402'!B:G,6,0)</f>
        <v>41600000</v>
      </c>
      <c r="U27" s="15"/>
      <c r="V27" s="16">
        <f t="shared" si="13"/>
        <v>0</v>
      </c>
      <c r="W27" s="12">
        <f t="shared" si="14"/>
        <v>1</v>
      </c>
      <c r="X27" s="14">
        <f t="shared" si="15"/>
        <v>41600000</v>
      </c>
      <c r="Y27" s="17"/>
      <c r="Z27" s="14">
        <f t="shared" si="16"/>
        <v>41600000</v>
      </c>
      <c r="AA27" s="150"/>
      <c r="AB27" s="151"/>
      <c r="AC27" s="152"/>
      <c r="AD27" s="153"/>
      <c r="AE27" s="19"/>
      <c r="AF27" s="21"/>
      <c r="AG27" s="22" t="str">
        <f t="shared" si="5"/>
        <v>TRUE</v>
      </c>
      <c r="AH27" s="23" t="str">
        <f t="shared" si="11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136"/>
      <c r="H28" s="144"/>
      <c r="I28" s="136"/>
      <c r="J28" s="9"/>
      <c r="K28" s="11" t="str">
        <f t="shared" ca="1" si="12"/>
        <v/>
      </c>
      <c r="L28" s="124"/>
      <c r="M28" s="124"/>
      <c r="N28" s="124"/>
      <c r="O28" s="9">
        <v>5511.2</v>
      </c>
      <c r="P28" s="9">
        <v>1</v>
      </c>
      <c r="Q28" s="13" t="str">
        <f>VLOOKUP(O28, '[1]لیست محصولات 1402'!B:C,2,0)</f>
        <v>هامبلا | Hambella</v>
      </c>
      <c r="R28" s="9"/>
      <c r="S28" s="12">
        <f>VLOOKUP(O28, '[1]لیست محصولات 1402'!B:F,5,0)</f>
        <v>750</v>
      </c>
      <c r="T28" s="14">
        <f>VLOOKUP(O28, '[1]لیست محصولات 1402'!B:G,6,0)</f>
        <v>11850000</v>
      </c>
      <c r="U28" s="15"/>
      <c r="V28" s="16">
        <f t="shared" si="13"/>
        <v>0</v>
      </c>
      <c r="W28" s="12">
        <f t="shared" si="14"/>
        <v>1</v>
      </c>
      <c r="X28" s="14">
        <f t="shared" si="15"/>
        <v>11850000</v>
      </c>
      <c r="Y28" s="17"/>
      <c r="Z28" s="14">
        <f t="shared" si="16"/>
        <v>11850000</v>
      </c>
      <c r="AA28" s="134"/>
      <c r="AB28" s="132"/>
      <c r="AC28" s="130"/>
      <c r="AD28" s="128"/>
      <c r="AE28" s="19"/>
      <c r="AF28" s="21"/>
      <c r="AG28" s="22" t="str">
        <f t="shared" si="5"/>
        <v>TRUE</v>
      </c>
      <c r="AH28" s="23" t="str">
        <f t="shared" si="11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125">
        <v>18</v>
      </c>
      <c r="H29" s="141">
        <v>52587214702</v>
      </c>
      <c r="I29" s="125" t="s">
        <v>1283</v>
      </c>
      <c r="J29" s="9"/>
      <c r="K29" s="11" t="str">
        <f t="shared" ca="1" si="6"/>
        <v/>
      </c>
      <c r="L29" s="123" t="s">
        <v>237</v>
      </c>
      <c r="M29" s="123" t="s">
        <v>1296</v>
      </c>
      <c r="N29" s="123"/>
      <c r="O29" s="9">
        <v>5511.11</v>
      </c>
      <c r="P29" s="9">
        <v>1</v>
      </c>
      <c r="Q29" s="69" t="str">
        <f>VLOOKUP(O29, '[1]لیست محصولات 1402'!B:C,2,0)</f>
        <v>هامبلا(رست دمی) | Hambella( Filter Roast)</v>
      </c>
      <c r="R29" s="9"/>
      <c r="S29" s="12">
        <f>VLOOKUP(O29, '[1]لیست محصولات 1402'!B:F,5,0)</f>
        <v>150</v>
      </c>
      <c r="T29" s="14">
        <f>VLOOKUP(O29, '[1]لیست محصولات 1402'!B:G,6,0)</f>
        <v>2500000</v>
      </c>
      <c r="U29" s="15"/>
      <c r="V29" s="16">
        <f t="shared" si="7"/>
        <v>0</v>
      </c>
      <c r="W29" s="12">
        <f t="shared" si="8"/>
        <v>1</v>
      </c>
      <c r="X29" s="14">
        <f t="shared" si="9"/>
        <v>2500000</v>
      </c>
      <c r="Y29" s="17"/>
      <c r="Z29" s="14">
        <f t="shared" si="10"/>
        <v>2500000</v>
      </c>
      <c r="AA29" s="133" t="s">
        <v>85</v>
      </c>
      <c r="AB29" s="131" t="s">
        <v>1297</v>
      </c>
      <c r="AC29" s="129" t="s">
        <v>1298</v>
      </c>
      <c r="AD29" s="127" t="s">
        <v>94</v>
      </c>
      <c r="AE29" s="121" t="s">
        <v>715</v>
      </c>
      <c r="AF29" s="21"/>
      <c r="AG29" s="22" t="str">
        <f t="shared" si="5"/>
        <v>TRUE</v>
      </c>
      <c r="AH29" s="23" t="str">
        <f t="shared" si="11"/>
        <v>تهران میدان ونک خیابان ولیعصر خیابان دامن افشار پلاک 55  - پریسا هدایتی 09128369791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126"/>
      <c r="H30" s="142"/>
      <c r="I30" s="126"/>
      <c r="J30" s="9"/>
      <c r="K30" s="11" t="str">
        <f t="shared" ca="1" si="6"/>
        <v/>
      </c>
      <c r="L30" s="124"/>
      <c r="M30" s="124"/>
      <c r="N30" s="124"/>
      <c r="O30" s="9">
        <v>5518.1</v>
      </c>
      <c r="P30" s="9">
        <v>1</v>
      </c>
      <c r="Q30" s="13" t="str">
        <f>VLOOKUP(O30, '[1]لیست محصولات 1402'!B:C,2,0)</f>
        <v>هوآنکایو | Peru Huancayo</v>
      </c>
      <c r="R30" s="9"/>
      <c r="S30" s="12">
        <f>VLOOKUP(O30, '[1]لیست محصولات 1402'!B:F,5,0)</f>
        <v>150</v>
      </c>
      <c r="T30" s="14">
        <f>VLOOKUP(O30, '[1]لیست محصولات 1402'!B:G,6,0)</f>
        <v>1800000</v>
      </c>
      <c r="U30" s="15"/>
      <c r="V30" s="16">
        <f t="shared" si="7"/>
        <v>0</v>
      </c>
      <c r="W30" s="12">
        <f t="shared" si="8"/>
        <v>1</v>
      </c>
      <c r="X30" s="14">
        <f t="shared" si="9"/>
        <v>1800000</v>
      </c>
      <c r="Y30" s="17"/>
      <c r="Z30" s="14">
        <f t="shared" si="10"/>
        <v>1800000</v>
      </c>
      <c r="AA30" s="134"/>
      <c r="AB30" s="132"/>
      <c r="AC30" s="130"/>
      <c r="AD30" s="128"/>
      <c r="AE30" s="122"/>
      <c r="AF30" s="21"/>
      <c r="AG30" s="22" t="str">
        <f t="shared" si="5"/>
        <v>TRUE</v>
      </c>
      <c r="AH30" s="23" t="str">
        <f t="shared" si="11"/>
        <v xml:space="preserve">   -   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66">
        <v>19</v>
      </c>
      <c r="H31" s="67" t="s">
        <v>171</v>
      </c>
      <c r="I31" s="66" t="s">
        <v>1283</v>
      </c>
      <c r="J31" s="9"/>
      <c r="K31" s="11" t="str">
        <f t="shared" ca="1" si="6"/>
        <v/>
      </c>
      <c r="L31" s="12" t="s">
        <v>363</v>
      </c>
      <c r="M31" s="12" t="s">
        <v>483</v>
      </c>
      <c r="N31" s="12" t="s">
        <v>1299</v>
      </c>
      <c r="O31" s="9">
        <v>5511.22</v>
      </c>
      <c r="P31" s="9">
        <v>1</v>
      </c>
      <c r="Q31" s="69" t="str">
        <f>VLOOKUP(O31, '[1]لیست محصولات 1402'!B:C,2,0)</f>
        <v>هامبلا(رست دمی) | Hambella( Filter Roast)</v>
      </c>
      <c r="R31" s="9"/>
      <c r="S31" s="12">
        <f>VLOOKUP(O31, '[1]لیست محصولات 1402'!B:F,5,0)</f>
        <v>750</v>
      </c>
      <c r="T31" s="14">
        <f>VLOOKUP(O31, '[1]لیست محصولات 1402'!B:G,6,0)</f>
        <v>11850000</v>
      </c>
      <c r="U31" s="15"/>
      <c r="V31" s="16">
        <f t="shared" si="7"/>
        <v>0</v>
      </c>
      <c r="W31" s="12">
        <f t="shared" si="8"/>
        <v>1</v>
      </c>
      <c r="X31" s="14">
        <f t="shared" si="9"/>
        <v>11850000</v>
      </c>
      <c r="Y31" s="17"/>
      <c r="Z31" s="14">
        <f t="shared" si="10"/>
        <v>11850000</v>
      </c>
      <c r="AA31" s="18" t="s">
        <v>453</v>
      </c>
      <c r="AB31" s="13" t="s">
        <v>1301</v>
      </c>
      <c r="AC31" s="19" t="s">
        <v>1300</v>
      </c>
      <c r="AD31" s="20"/>
      <c r="AE31" s="19"/>
      <c r="AF31" s="21"/>
      <c r="AG31" s="22" t="str">
        <f t="shared" si="5"/>
        <v>TRUE</v>
      </c>
      <c r="AH31" s="23" t="str">
        <f t="shared" si="11"/>
        <v>گیلان لاهیجان - روستاي سوستان بالا خيابان مسجد كوچه مهر پنج (خانه روستايي است و پلاك ندارد) کافه اُپِل - نیما نظری 09393741144</v>
      </c>
    </row>
    <row r="32" spans="1:34" ht="22.2" customHeight="1">
      <c r="A32" s="7"/>
      <c r="B32" s="7"/>
      <c r="C32" s="7"/>
      <c r="D32" s="7"/>
      <c r="E32" s="7"/>
      <c r="F32" s="8"/>
      <c r="G32" s="66">
        <v>20</v>
      </c>
      <c r="H32" s="67"/>
      <c r="I32" s="66" t="s">
        <v>1283</v>
      </c>
      <c r="J32" s="9"/>
      <c r="K32" s="11" t="str">
        <f t="shared" ca="1" si="6"/>
        <v/>
      </c>
      <c r="L32" s="12" t="s">
        <v>143</v>
      </c>
      <c r="M32" s="12" t="s">
        <v>144</v>
      </c>
      <c r="N32" s="12" t="s">
        <v>145</v>
      </c>
      <c r="O32" s="9">
        <v>5518.3</v>
      </c>
      <c r="P32" s="9">
        <v>3</v>
      </c>
      <c r="Q32" s="13" t="str">
        <f>VLOOKUP(O32, '[1]لیست محصولات 1402'!B:C,2,0)</f>
        <v>هوآنکایو | Peru Huancayo</v>
      </c>
      <c r="R32" s="9"/>
      <c r="S32" s="12">
        <f>VLOOKUP(O32, '[1]لیست محصولات 1402'!B:F,5,0)</f>
        <v>4000</v>
      </c>
      <c r="T32" s="14">
        <f>VLOOKUP(O32, '[1]لیست محصولات 1402'!B:G,6,0)</f>
        <v>42000000</v>
      </c>
      <c r="U32" s="15"/>
      <c r="V32" s="16">
        <f t="shared" si="7"/>
        <v>0</v>
      </c>
      <c r="W32" s="12">
        <f t="shared" si="8"/>
        <v>3</v>
      </c>
      <c r="X32" s="14">
        <f t="shared" si="9"/>
        <v>126000000</v>
      </c>
      <c r="Y32" s="17"/>
      <c r="Z32" s="14">
        <f t="shared" si="10"/>
        <v>126000000</v>
      </c>
      <c r="AA32" s="18" t="s">
        <v>85</v>
      </c>
      <c r="AB32" s="13" t="s">
        <v>146</v>
      </c>
      <c r="AC32" s="19" t="s">
        <v>147</v>
      </c>
      <c r="AD32" s="20"/>
      <c r="AE32" s="19"/>
      <c r="AF32" s="21"/>
      <c r="AG32" s="22" t="str">
        <f t="shared" si="5"/>
        <v>TRUE</v>
      </c>
      <c r="AH32" s="23" t="str">
        <f t="shared" si="11"/>
        <v>تهران نياوران،خيابان عمار،نرسيده به سه راه ياسر، پلاك ۲۴ کافه بیکری رولن - محمد حسن شمیرانی 09126221305</v>
      </c>
    </row>
    <row r="33" spans="1:34" ht="22.2" customHeight="1">
      <c r="A33" s="7"/>
      <c r="B33" s="7"/>
      <c r="C33" s="7"/>
      <c r="D33" s="7"/>
      <c r="E33" s="7"/>
      <c r="F33" s="8"/>
      <c r="G33" s="9">
        <v>21</v>
      </c>
      <c r="H33" s="10">
        <v>52590230202</v>
      </c>
      <c r="I33" s="9" t="s">
        <v>1283</v>
      </c>
      <c r="J33" s="9"/>
      <c r="K33" s="11" t="str">
        <f t="shared" ca="1" si="6"/>
        <v/>
      </c>
      <c r="L33" s="12" t="s">
        <v>89</v>
      </c>
      <c r="M33" s="12" t="s">
        <v>1293</v>
      </c>
      <c r="N33" s="12" t="s">
        <v>1308</v>
      </c>
      <c r="O33" s="9">
        <v>5518.3</v>
      </c>
      <c r="P33" s="9">
        <v>3</v>
      </c>
      <c r="Q33" s="13" t="str">
        <f>VLOOKUP(O33, '[1]لیست محصولات 1402'!B:C,2,0)</f>
        <v>هوآنکایو | Peru Huancayo</v>
      </c>
      <c r="R33" s="9"/>
      <c r="S33" s="12">
        <f>VLOOKUP(O33, '[1]لیست محصولات 1402'!B:F,5,0)</f>
        <v>4000</v>
      </c>
      <c r="T33" s="14">
        <f>VLOOKUP(O33, '[1]لیست محصولات 1402'!B:G,6,0)</f>
        <v>42000000</v>
      </c>
      <c r="U33" s="15"/>
      <c r="V33" s="16">
        <f t="shared" si="7"/>
        <v>0</v>
      </c>
      <c r="W33" s="12">
        <f t="shared" si="8"/>
        <v>3</v>
      </c>
      <c r="X33" s="14">
        <f t="shared" si="9"/>
        <v>126000000</v>
      </c>
      <c r="Y33" s="17"/>
      <c r="Z33" s="14">
        <f t="shared" si="10"/>
        <v>126000000</v>
      </c>
      <c r="AA33" s="18" t="s">
        <v>476</v>
      </c>
      <c r="AB33" s="13" t="s">
        <v>1309</v>
      </c>
      <c r="AC33" s="19" t="s">
        <v>1310</v>
      </c>
      <c r="AD33" s="20"/>
      <c r="AE33" s="19"/>
      <c r="AF33" s="21"/>
      <c r="AG33" s="22" t="str">
        <f t="shared" si="5"/>
        <v>TRUE</v>
      </c>
      <c r="AH33" s="23" t="str">
        <f t="shared" si="11"/>
        <v>فارس شیراز - قصردشت بين كوچه ٧٦ و ٧٨ رو به رو كلينيك بهبود کافه هاوانا - محمد سمیعی 09171057001</v>
      </c>
    </row>
    <row r="34" spans="1:34" ht="22.2" customHeight="1">
      <c r="A34" s="7"/>
      <c r="B34" s="7"/>
      <c r="C34" s="7"/>
      <c r="D34" s="7"/>
      <c r="E34" s="7"/>
      <c r="F34" s="8"/>
      <c r="G34" s="9">
        <v>22</v>
      </c>
      <c r="H34" s="10">
        <v>52590538702</v>
      </c>
      <c r="I34" s="9" t="s">
        <v>1283</v>
      </c>
      <c r="J34" s="9"/>
      <c r="K34" s="11" t="str">
        <f t="shared" ca="1" si="6"/>
        <v/>
      </c>
      <c r="L34" s="12" t="s">
        <v>451</v>
      </c>
      <c r="M34" s="12" t="s">
        <v>1311</v>
      </c>
      <c r="N34" s="12" t="s">
        <v>1312</v>
      </c>
      <c r="O34" s="9">
        <v>5511.11</v>
      </c>
      <c r="P34" s="9">
        <v>1</v>
      </c>
      <c r="Q34" s="69" t="str">
        <f>VLOOKUP(O34, '[1]لیست محصولات 1402'!B:C,2,0)</f>
        <v>هامبلا(رست دمی) | Hambella( Filter Roast)</v>
      </c>
      <c r="R34" s="9"/>
      <c r="S34" s="12">
        <f>VLOOKUP(O34, '[1]لیست محصولات 1402'!B:F,5,0)</f>
        <v>150</v>
      </c>
      <c r="T34" s="14">
        <f>VLOOKUP(O34, '[1]لیست محصولات 1402'!B:G,6,0)</f>
        <v>2500000</v>
      </c>
      <c r="U34" s="15"/>
      <c r="V34" s="16">
        <f t="shared" si="7"/>
        <v>0</v>
      </c>
      <c r="W34" s="12">
        <f t="shared" si="8"/>
        <v>1</v>
      </c>
      <c r="X34" s="14">
        <f t="shared" si="9"/>
        <v>2500000</v>
      </c>
      <c r="Y34" s="17"/>
      <c r="Z34" s="14">
        <f t="shared" si="10"/>
        <v>2500000</v>
      </c>
      <c r="AA34" s="18" t="s">
        <v>85</v>
      </c>
      <c r="AB34" s="13" t="s">
        <v>1313</v>
      </c>
      <c r="AC34" s="19" t="s">
        <v>1314</v>
      </c>
      <c r="AD34" s="20" t="s">
        <v>94</v>
      </c>
      <c r="AE34" s="19"/>
      <c r="AF34" s="21"/>
      <c r="AG34" s="22" t="str">
        <f t="shared" si="5"/>
        <v>TRUE</v>
      </c>
      <c r="AH34" s="23" t="str">
        <f t="shared" si="11"/>
        <v>تهران الهیه خ گلنار پ 56 بالای پارکینگ برج گلنار کافه نان زاگ - حمیدرضا حاجیان 09122710503</v>
      </c>
    </row>
    <row r="35" spans="1:34" ht="22.2" customHeight="1">
      <c r="A35" s="7"/>
      <c r="B35" s="7"/>
      <c r="C35" s="7"/>
      <c r="D35" s="7"/>
      <c r="E35" s="7"/>
      <c r="F35" s="8"/>
      <c r="G35" s="9">
        <v>23</v>
      </c>
      <c r="H35" s="10">
        <v>52592275102</v>
      </c>
      <c r="I35" s="9" t="s">
        <v>1283</v>
      </c>
      <c r="J35" s="9"/>
      <c r="K35" s="11" t="str">
        <f t="shared" ca="1" si="6"/>
        <v/>
      </c>
      <c r="L35" s="12" t="s">
        <v>120</v>
      </c>
      <c r="M35" s="12" t="s">
        <v>1316</v>
      </c>
      <c r="N35" s="12"/>
      <c r="O35" s="9">
        <v>1129.0999999999999</v>
      </c>
      <c r="P35" s="9">
        <v>1</v>
      </c>
      <c r="Q35" s="13" t="str">
        <f>VLOOKUP(O35, '[1]لیست محصولات 1402'!B:C,2,0)</f>
        <v>جانسون | Janson</v>
      </c>
      <c r="R35" s="9"/>
      <c r="S35" s="12">
        <f>VLOOKUP(O35, '[1]لیست محصولات 1402'!B:F,5,0)</f>
        <v>80</v>
      </c>
      <c r="T35" s="14">
        <f>VLOOKUP(O35, '[1]لیست محصولات 1402'!B:G,6,0)</f>
        <v>9900000</v>
      </c>
      <c r="U35" s="15"/>
      <c r="V35" s="16">
        <f t="shared" si="7"/>
        <v>0</v>
      </c>
      <c r="W35" s="12">
        <f t="shared" si="8"/>
        <v>1</v>
      </c>
      <c r="X35" s="14">
        <f t="shared" si="9"/>
        <v>9900000</v>
      </c>
      <c r="Y35" s="17"/>
      <c r="Z35" s="14">
        <f t="shared" si="10"/>
        <v>9900000</v>
      </c>
      <c r="AA35" s="18" t="s">
        <v>85</v>
      </c>
      <c r="AB35" s="13" t="s">
        <v>1317</v>
      </c>
      <c r="AC35" s="19" t="s">
        <v>1318</v>
      </c>
      <c r="AD35" s="20" t="s">
        <v>94</v>
      </c>
      <c r="AE35" s="19"/>
      <c r="AF35" s="21"/>
      <c r="AG35" s="22" t="str">
        <f t="shared" si="5"/>
        <v>TRUE</v>
      </c>
      <c r="AH35" s="23" t="str">
        <f t="shared" si="11"/>
        <v>تهران مهرآباد جنوبی خیابان دانشگاه هوایی شمالی خیابان بهره‌مند پلاک ۲واحد۸  - البرز پرویزی 09212118917</v>
      </c>
    </row>
    <row r="36" spans="1:34" ht="22.2" customHeight="1">
      <c r="A36" s="7"/>
      <c r="B36" s="7"/>
      <c r="C36" s="7"/>
      <c r="D36" s="7"/>
      <c r="E36" s="7"/>
      <c r="F36" s="8"/>
      <c r="G36" s="125">
        <v>24</v>
      </c>
      <c r="H36" s="206" t="s">
        <v>1248</v>
      </c>
      <c r="I36" s="125" t="s">
        <v>1283</v>
      </c>
      <c r="J36" s="9"/>
      <c r="K36" s="11" t="str">
        <f t="shared" ca="1" si="6"/>
        <v/>
      </c>
      <c r="L36" s="123" t="s">
        <v>698</v>
      </c>
      <c r="M36" s="123" t="s">
        <v>983</v>
      </c>
      <c r="N36" s="123"/>
      <c r="O36" s="9">
        <v>5511.11</v>
      </c>
      <c r="P36" s="9">
        <v>1</v>
      </c>
      <c r="Q36" s="69" t="str">
        <f>VLOOKUP(O36, '[1]لیست محصولات 1402'!B:C,2,0)</f>
        <v>هامبلا(رست دمی) | Hambella( Filter Roast)</v>
      </c>
      <c r="R36" s="9"/>
      <c r="S36" s="12">
        <f>VLOOKUP(O36, '[1]لیست محصولات 1402'!B:F,5,0)</f>
        <v>150</v>
      </c>
      <c r="T36" s="14">
        <f>VLOOKUP(O36, '[1]لیست محصولات 1402'!B:G,6,0)</f>
        <v>2500000</v>
      </c>
      <c r="U36" s="15"/>
      <c r="V36" s="16">
        <f t="shared" si="7"/>
        <v>0</v>
      </c>
      <c r="W36" s="12">
        <f t="shared" si="8"/>
        <v>1</v>
      </c>
      <c r="X36" s="14">
        <f t="shared" si="9"/>
        <v>2500000</v>
      </c>
      <c r="Y36" s="17"/>
      <c r="Z36" s="14">
        <f t="shared" si="10"/>
        <v>2500000</v>
      </c>
      <c r="AA36" s="133" t="s">
        <v>85</v>
      </c>
      <c r="AB36" s="131" t="s">
        <v>984</v>
      </c>
      <c r="AC36" s="129" t="s">
        <v>985</v>
      </c>
      <c r="AD36" s="127" t="s">
        <v>94</v>
      </c>
      <c r="AE36" s="19"/>
      <c r="AF36" s="21"/>
      <c r="AG36" s="22" t="str">
        <f t="shared" si="5"/>
        <v>TRUE</v>
      </c>
      <c r="AH36" s="23" t="str">
        <f t="shared" si="11"/>
        <v>تهران خ حافظ خ نوفل لوشاتو خ رازی نبش بن بست زندوکلی پلاک 50  - مجید شهریاری 09388910359</v>
      </c>
    </row>
    <row r="37" spans="1:34" ht="22.2" customHeight="1">
      <c r="A37" s="7"/>
      <c r="B37" s="7"/>
      <c r="C37" s="7"/>
      <c r="D37" s="7"/>
      <c r="E37" s="7"/>
      <c r="F37" s="8"/>
      <c r="G37" s="126"/>
      <c r="H37" s="207"/>
      <c r="I37" s="126"/>
      <c r="J37" s="9"/>
      <c r="K37" s="11" t="str">
        <f t="shared" ca="1" si="6"/>
        <v/>
      </c>
      <c r="L37" s="124"/>
      <c r="M37" s="124"/>
      <c r="N37" s="124"/>
      <c r="O37" s="9">
        <v>5501.1</v>
      </c>
      <c r="P37" s="9">
        <v>1</v>
      </c>
      <c r="Q37" s="13" t="str">
        <f>VLOOKUP(O37, '[1]لیست محصولات 1402'!B:C,2,0)</f>
        <v>ورتکس | Vortex</v>
      </c>
      <c r="R37" s="9"/>
      <c r="S37" s="12">
        <f>VLOOKUP(O37, '[1]لیست محصولات 1402'!B:F,5,0)</f>
        <v>150</v>
      </c>
      <c r="T37" s="14">
        <f>VLOOKUP(O37, '[1]لیست محصولات 1402'!B:G,6,0)</f>
        <v>1750000</v>
      </c>
      <c r="U37" s="15"/>
      <c r="V37" s="16">
        <f t="shared" si="7"/>
        <v>0</v>
      </c>
      <c r="W37" s="12">
        <f t="shared" si="8"/>
        <v>1</v>
      </c>
      <c r="X37" s="14">
        <f t="shared" si="9"/>
        <v>1750000</v>
      </c>
      <c r="Y37" s="17"/>
      <c r="Z37" s="14">
        <f t="shared" si="10"/>
        <v>1750000</v>
      </c>
      <c r="AA37" s="134"/>
      <c r="AB37" s="132"/>
      <c r="AC37" s="130"/>
      <c r="AD37" s="128"/>
      <c r="AE37" s="19"/>
      <c r="AF37" s="21"/>
      <c r="AG37" s="22" t="str">
        <f t="shared" si="5"/>
        <v>TRUE</v>
      </c>
      <c r="AH37" s="23" t="str">
        <f t="shared" si="11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>
        <v>25</v>
      </c>
      <c r="H38" s="87" t="s">
        <v>1248</v>
      </c>
      <c r="I38" s="9" t="s">
        <v>1283</v>
      </c>
      <c r="J38" s="9"/>
      <c r="K38" s="11" t="str">
        <f t="shared" ca="1" si="6"/>
        <v/>
      </c>
      <c r="L38" s="12" t="s">
        <v>1319</v>
      </c>
      <c r="M38" s="12" t="s">
        <v>1320</v>
      </c>
      <c r="N38" s="12"/>
      <c r="O38" s="9">
        <v>5511.1</v>
      </c>
      <c r="P38" s="9">
        <v>5</v>
      </c>
      <c r="Q38" s="13" t="str">
        <f>VLOOKUP(O38, '[1]لیست محصولات 1402'!B:C,2,0)</f>
        <v>هامبلا | Hambella</v>
      </c>
      <c r="R38" s="9"/>
      <c r="S38" s="12">
        <f>VLOOKUP(O38, '[1]لیست محصولات 1402'!B:F,5,0)</f>
        <v>150</v>
      </c>
      <c r="T38" s="14">
        <f>VLOOKUP(O38, '[1]لیست محصولات 1402'!B:G,6,0)</f>
        <v>2500000</v>
      </c>
      <c r="U38" s="15"/>
      <c r="V38" s="16">
        <f t="shared" si="7"/>
        <v>0</v>
      </c>
      <c r="W38" s="12">
        <f t="shared" si="8"/>
        <v>5</v>
      </c>
      <c r="X38" s="14">
        <f t="shared" si="9"/>
        <v>12500000</v>
      </c>
      <c r="Y38" s="17"/>
      <c r="Z38" s="14">
        <f t="shared" si="10"/>
        <v>12500000</v>
      </c>
      <c r="AA38" s="18" t="s">
        <v>539</v>
      </c>
      <c r="AB38" s="13" t="s">
        <v>1321</v>
      </c>
      <c r="AC38" s="19" t="s">
        <v>1322</v>
      </c>
      <c r="AD38" s="20"/>
      <c r="AE38" s="19"/>
      <c r="AF38" s="21"/>
      <c r="AG38" s="22" t="str">
        <f t="shared" si="5"/>
        <v>TRUE</v>
      </c>
      <c r="AH38" s="23" t="str">
        <f t="shared" si="11"/>
        <v>خوزستان اهواز - کوی پلیس جنب زندان کارون خیابان خادم کوچه مهر مجتمع شهریار واحد یک  - شهرام محمودبیگ 09132857515</v>
      </c>
    </row>
    <row r="39" spans="1:34" ht="22.2" customHeight="1">
      <c r="A39" s="7"/>
      <c r="B39" s="7"/>
      <c r="C39" s="7"/>
      <c r="D39" s="7"/>
      <c r="E39" s="7"/>
      <c r="F39" s="8"/>
      <c r="G39" s="9">
        <v>26</v>
      </c>
      <c r="H39" s="87" t="s">
        <v>1248</v>
      </c>
      <c r="I39" s="9" t="s">
        <v>1283</v>
      </c>
      <c r="J39" s="9"/>
      <c r="K39" s="11" t="str">
        <f t="shared" ca="1" si="6"/>
        <v/>
      </c>
      <c r="L39" s="12" t="s">
        <v>1323</v>
      </c>
      <c r="M39" s="12" t="s">
        <v>1324</v>
      </c>
      <c r="N39" s="12"/>
      <c r="O39" s="9">
        <v>5501.2</v>
      </c>
      <c r="P39" s="9">
        <v>1</v>
      </c>
      <c r="Q39" s="13" t="str">
        <f>VLOOKUP(O39, '[1]لیست محصولات 1402'!B:C,2,0)</f>
        <v>ورتکس | Vortex</v>
      </c>
      <c r="R39" s="9"/>
      <c r="S39" s="12">
        <f>VLOOKUP(O39, '[1]لیست محصولات 1402'!B:F,5,0)</f>
        <v>750</v>
      </c>
      <c r="T39" s="14">
        <f>VLOOKUP(O39, '[1]لیست محصولات 1402'!B:G,6,0)</f>
        <v>8200000</v>
      </c>
      <c r="U39" s="15"/>
      <c r="V39" s="16">
        <f t="shared" si="7"/>
        <v>0</v>
      </c>
      <c r="W39" s="12">
        <f t="shared" si="8"/>
        <v>1</v>
      </c>
      <c r="X39" s="14">
        <f t="shared" si="9"/>
        <v>8200000</v>
      </c>
      <c r="Y39" s="17"/>
      <c r="Z39" s="14">
        <f t="shared" si="10"/>
        <v>8200000</v>
      </c>
      <c r="AA39" s="18" t="s">
        <v>266</v>
      </c>
      <c r="AB39" s="13" t="s">
        <v>1325</v>
      </c>
      <c r="AC39" s="19" t="s">
        <v>1326</v>
      </c>
      <c r="AD39" s="20"/>
      <c r="AE39" s="19"/>
      <c r="AF39" s="21"/>
      <c r="AG39" s="22" t="str">
        <f t="shared" si="5"/>
        <v>TRUE</v>
      </c>
      <c r="AH39" s="23" t="str">
        <f t="shared" si="11"/>
        <v>اصفهان لنجان - زرینشهر خیابان شریعتی کوچه شهدای سبکتکین پلاک ۷۳  - جواد عموریزی 09103040371</v>
      </c>
    </row>
    <row r="40" spans="1:34" ht="22.2" customHeight="1">
      <c r="A40" s="7"/>
      <c r="B40" s="7"/>
      <c r="C40" s="7"/>
      <c r="D40" s="7"/>
      <c r="E40" s="7"/>
      <c r="F40" s="8"/>
      <c r="G40" s="9">
        <v>27</v>
      </c>
      <c r="H40" s="10">
        <v>52592647902</v>
      </c>
      <c r="I40" s="9" t="s">
        <v>1283</v>
      </c>
      <c r="J40" s="9"/>
      <c r="K40" s="11" t="str">
        <f t="shared" ca="1" si="6"/>
        <v/>
      </c>
      <c r="L40" s="12" t="s">
        <v>1327</v>
      </c>
      <c r="M40" s="12" t="s">
        <v>1328</v>
      </c>
      <c r="N40" s="12" t="s">
        <v>1329</v>
      </c>
      <c r="O40" s="9">
        <v>5501.3</v>
      </c>
      <c r="P40" s="9">
        <v>1</v>
      </c>
      <c r="Q40" s="13" t="str">
        <f>VLOOKUP(O40, '[1]لیست محصولات 1402'!B:C,2,0)</f>
        <v>ورتکس | Vortex</v>
      </c>
      <c r="R40" s="9"/>
      <c r="S40" s="12">
        <f>VLOOKUP(O40, '[1]لیست محصولات 1402'!B:F,5,0)</f>
        <v>4000</v>
      </c>
      <c r="T40" s="14">
        <f>VLOOKUP(O40, '[1]لیست محصولات 1402'!B:G,6,0)</f>
        <v>41600000</v>
      </c>
      <c r="U40" s="15"/>
      <c r="V40" s="16">
        <f t="shared" si="7"/>
        <v>0</v>
      </c>
      <c r="W40" s="12">
        <f t="shared" si="8"/>
        <v>1</v>
      </c>
      <c r="X40" s="14">
        <f t="shared" si="9"/>
        <v>41600000</v>
      </c>
      <c r="Y40" s="17"/>
      <c r="Z40" s="14">
        <f t="shared" si="10"/>
        <v>41600000</v>
      </c>
      <c r="AA40" s="18" t="s">
        <v>91</v>
      </c>
      <c r="AB40" s="13" t="s">
        <v>1330</v>
      </c>
      <c r="AC40" s="19" t="s">
        <v>1331</v>
      </c>
      <c r="AD40" s="20"/>
      <c r="AE40" s="19"/>
      <c r="AF40" s="21"/>
      <c r="AG40" s="22" t="str">
        <f t="shared" si="5"/>
        <v>TRUE</v>
      </c>
      <c r="AH40" s="23" t="str">
        <f t="shared" si="11"/>
        <v>مازندران سلمانشهر - متل قو  رستوران هایدا - جمشید قربانی 09332062194</v>
      </c>
    </row>
    <row r="41" spans="1:34" ht="22.2" customHeight="1">
      <c r="A41" s="7"/>
      <c r="B41" s="7"/>
      <c r="C41" s="7"/>
      <c r="D41" s="7"/>
      <c r="E41" s="7"/>
      <c r="F41" s="8"/>
      <c r="G41" s="66">
        <v>28</v>
      </c>
      <c r="H41" s="67" t="s">
        <v>171</v>
      </c>
      <c r="I41" s="66" t="s">
        <v>1283</v>
      </c>
      <c r="J41" s="9"/>
      <c r="K41" s="11" t="str">
        <f t="shared" ca="1" si="6"/>
        <v/>
      </c>
      <c r="L41" s="12" t="s">
        <v>126</v>
      </c>
      <c r="M41" s="12" t="s">
        <v>1101</v>
      </c>
      <c r="N41" s="12" t="s">
        <v>1102</v>
      </c>
      <c r="O41" s="9">
        <v>5518.3</v>
      </c>
      <c r="P41" s="9">
        <v>2</v>
      </c>
      <c r="Q41" s="13" t="str">
        <f>VLOOKUP(O41, '[1]لیست محصولات 1402'!B:C,2,0)</f>
        <v>هوآنکایو | Peru Huancayo</v>
      </c>
      <c r="R41" s="9"/>
      <c r="S41" s="12">
        <f>VLOOKUP(O41, '[1]لیست محصولات 1402'!B:F,5,0)</f>
        <v>4000</v>
      </c>
      <c r="T41" s="14">
        <f>VLOOKUP(O41, '[1]لیست محصولات 1402'!B:G,6,0)</f>
        <v>42000000</v>
      </c>
      <c r="U41" s="15"/>
      <c r="V41" s="16">
        <f t="shared" si="7"/>
        <v>0</v>
      </c>
      <c r="W41" s="12">
        <f t="shared" si="8"/>
        <v>2</v>
      </c>
      <c r="X41" s="14">
        <f t="shared" si="9"/>
        <v>84000000</v>
      </c>
      <c r="Y41" s="17"/>
      <c r="Z41" s="14">
        <f t="shared" si="10"/>
        <v>84000000</v>
      </c>
      <c r="AA41" s="18" t="s">
        <v>85</v>
      </c>
      <c r="AB41" s="13" t="s">
        <v>1103</v>
      </c>
      <c r="AC41" s="19" t="s">
        <v>1104</v>
      </c>
      <c r="AD41" s="20"/>
      <c r="AE41" s="19"/>
      <c r="AF41" s="21"/>
      <c r="AG41" s="22" t="str">
        <f t="shared" si="5"/>
        <v>TRUE</v>
      </c>
      <c r="AH41" s="23" t="str">
        <f t="shared" si="11"/>
        <v>تهران زعفرانيه، سه راه آصف، نبش رامكوه هلو شف - مهدی زکایی 09125860219</v>
      </c>
    </row>
    <row r="42" spans="1:34" ht="22.2" customHeight="1">
      <c r="A42" s="7"/>
      <c r="B42" s="7"/>
      <c r="C42" s="7"/>
      <c r="D42" s="7"/>
      <c r="E42" s="7"/>
      <c r="F42" s="8"/>
      <c r="G42" s="125">
        <v>29</v>
      </c>
      <c r="H42" s="141">
        <v>52601090302</v>
      </c>
      <c r="I42" s="125" t="s">
        <v>1283</v>
      </c>
      <c r="J42" s="9"/>
      <c r="K42" s="11" t="str">
        <f t="shared" ca="1" si="6"/>
        <v/>
      </c>
      <c r="L42" s="123" t="s">
        <v>158</v>
      </c>
      <c r="M42" s="123" t="s">
        <v>1340</v>
      </c>
      <c r="N42" s="123" t="s">
        <v>1341</v>
      </c>
      <c r="O42" s="9">
        <v>5518.1</v>
      </c>
      <c r="P42" s="9">
        <v>2</v>
      </c>
      <c r="Q42" s="13" t="str">
        <f>VLOOKUP(O42, '[1]لیست محصولات 1402'!B:C,2,0)</f>
        <v>هوآنکایو | Peru Huancayo</v>
      </c>
      <c r="R42" s="9"/>
      <c r="S42" s="12">
        <f>VLOOKUP(O42, '[1]لیست محصولات 1402'!B:F,5,0)</f>
        <v>150</v>
      </c>
      <c r="T42" s="14">
        <f>VLOOKUP(O42, '[1]لیست محصولات 1402'!B:G,6,0)</f>
        <v>1800000</v>
      </c>
      <c r="U42" s="15"/>
      <c r="V42" s="16">
        <f t="shared" si="7"/>
        <v>0</v>
      </c>
      <c r="W42" s="12">
        <f t="shared" si="8"/>
        <v>2</v>
      </c>
      <c r="X42" s="14">
        <f t="shared" si="9"/>
        <v>3600000</v>
      </c>
      <c r="Y42" s="17"/>
      <c r="Z42" s="14">
        <f t="shared" si="10"/>
        <v>3600000</v>
      </c>
      <c r="AA42" s="133" t="s">
        <v>85</v>
      </c>
      <c r="AB42" s="131" t="s">
        <v>1342</v>
      </c>
      <c r="AC42" s="129" t="s">
        <v>1343</v>
      </c>
      <c r="AD42" s="127" t="s">
        <v>94</v>
      </c>
      <c r="AE42" s="19"/>
      <c r="AF42" s="21"/>
      <c r="AG42" s="22" t="str">
        <f t="shared" si="5"/>
        <v>TRUE</v>
      </c>
      <c r="AH42" s="23" t="str">
        <f t="shared" si="11"/>
        <v>تهران انتهاي اجودانيه. به سمت داراباد. انتهاي كوچه نارنج کافه رستوران بایسیکل - عرفان ابراهیمی 09101146124</v>
      </c>
    </row>
    <row r="43" spans="1:34" ht="22.2" customHeight="1">
      <c r="A43" s="7"/>
      <c r="B43" s="7"/>
      <c r="C43" s="7"/>
      <c r="D43" s="7"/>
      <c r="E43" s="7"/>
      <c r="F43" s="8"/>
      <c r="G43" s="147"/>
      <c r="H43" s="148"/>
      <c r="I43" s="147"/>
      <c r="J43" s="9"/>
      <c r="K43" s="11" t="str">
        <f t="shared" ca="1" si="6"/>
        <v/>
      </c>
      <c r="L43" s="149"/>
      <c r="M43" s="149"/>
      <c r="N43" s="149"/>
      <c r="O43" s="9">
        <v>5511.11</v>
      </c>
      <c r="P43" s="9">
        <v>2</v>
      </c>
      <c r="Q43" s="69" t="str">
        <f>VLOOKUP(O43, '[1]لیست محصولات 1402'!B:C,2,0)</f>
        <v>هامبلا(رست دمی) | Hambella( Filter Roast)</v>
      </c>
      <c r="R43" s="9"/>
      <c r="S43" s="12">
        <f>VLOOKUP(O43, '[1]لیست محصولات 1402'!B:F,5,0)</f>
        <v>150</v>
      </c>
      <c r="T43" s="14">
        <f>VLOOKUP(O43, '[1]لیست محصولات 1402'!B:G,6,0)</f>
        <v>2500000</v>
      </c>
      <c r="U43" s="26"/>
      <c r="V43" s="16">
        <f t="shared" si="7"/>
        <v>0</v>
      </c>
      <c r="W43" s="12">
        <f t="shared" si="8"/>
        <v>2</v>
      </c>
      <c r="X43" s="14">
        <f t="shared" si="9"/>
        <v>5000000</v>
      </c>
      <c r="Y43" s="17"/>
      <c r="Z43" s="14">
        <f t="shared" si="10"/>
        <v>5000000</v>
      </c>
      <c r="AA43" s="150"/>
      <c r="AB43" s="151"/>
      <c r="AC43" s="152"/>
      <c r="AD43" s="153"/>
      <c r="AE43" s="19"/>
      <c r="AF43" s="21"/>
      <c r="AG43" s="22" t="str">
        <f t="shared" si="5"/>
        <v>TRUE</v>
      </c>
      <c r="AH43" s="23" t="str">
        <f t="shared" si="11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126"/>
      <c r="H44" s="142"/>
      <c r="I44" s="126"/>
      <c r="J44" s="9"/>
      <c r="K44" s="11" t="str">
        <f t="shared" ca="1" si="6"/>
        <v/>
      </c>
      <c r="L44" s="124"/>
      <c r="M44" s="124"/>
      <c r="N44" s="124"/>
      <c r="O44" s="9">
        <v>5501.1</v>
      </c>
      <c r="P44" s="9">
        <v>2</v>
      </c>
      <c r="Q44" s="13" t="str">
        <f>VLOOKUP(O44, '[1]لیست محصولات 1402'!B:C,2,0)</f>
        <v>ورتکس | Vortex</v>
      </c>
      <c r="R44" s="9"/>
      <c r="S44" s="12">
        <f>VLOOKUP(O44, '[1]لیست محصولات 1402'!B:F,5,0)</f>
        <v>150</v>
      </c>
      <c r="T44" s="14">
        <f>VLOOKUP(O44, '[1]لیست محصولات 1402'!B:G,6,0)</f>
        <v>1750000</v>
      </c>
      <c r="U44" s="15"/>
      <c r="V44" s="16">
        <f t="shared" si="7"/>
        <v>0</v>
      </c>
      <c r="W44" s="12">
        <f t="shared" si="8"/>
        <v>2</v>
      </c>
      <c r="X44" s="14">
        <f t="shared" si="9"/>
        <v>3500000</v>
      </c>
      <c r="Y44" s="17"/>
      <c r="Z44" s="14">
        <f t="shared" si="10"/>
        <v>3500000</v>
      </c>
      <c r="AA44" s="134"/>
      <c r="AB44" s="132"/>
      <c r="AC44" s="130"/>
      <c r="AD44" s="128"/>
      <c r="AE44" s="19"/>
      <c r="AF44" s="21"/>
      <c r="AG44" s="22" t="str">
        <f t="shared" si="5"/>
        <v>TRUE</v>
      </c>
      <c r="AH44" s="23" t="str">
        <f t="shared" si="11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66">
        <v>30</v>
      </c>
      <c r="H45" s="67"/>
      <c r="I45" s="66" t="s">
        <v>1347</v>
      </c>
      <c r="J45" s="9"/>
      <c r="K45" s="11" t="str">
        <f t="shared" ca="1" si="6"/>
        <v/>
      </c>
      <c r="L45" s="12" t="s">
        <v>179</v>
      </c>
      <c r="M45" s="12" t="s">
        <v>1393</v>
      </c>
      <c r="N45" s="12"/>
      <c r="O45" s="9">
        <v>5518.1</v>
      </c>
      <c r="P45" s="9">
        <v>2</v>
      </c>
      <c r="Q45" s="13" t="str">
        <f>VLOOKUP(O45, '[1]لیست محصولات 1402'!B:C,2,0)</f>
        <v>هوآنکایو | Peru Huancayo</v>
      </c>
      <c r="R45" s="9"/>
      <c r="S45" s="12">
        <f>VLOOKUP(O45, '[1]لیست محصولات 1402'!B:F,5,0)</f>
        <v>150</v>
      </c>
      <c r="T45" s="14">
        <f>VLOOKUP(O45, '[1]لیست محصولات 1402'!B:G,6,0)</f>
        <v>1800000</v>
      </c>
      <c r="U45" s="26"/>
      <c r="V45" s="16">
        <f t="shared" si="7"/>
        <v>0</v>
      </c>
      <c r="W45" s="12">
        <f t="shared" si="8"/>
        <v>2</v>
      </c>
      <c r="X45" s="14">
        <f t="shared" si="9"/>
        <v>3600000</v>
      </c>
      <c r="Y45" s="17"/>
      <c r="Z45" s="14">
        <f t="shared" si="10"/>
        <v>3600000</v>
      </c>
      <c r="AA45" s="18" t="s">
        <v>85</v>
      </c>
      <c r="AB45" s="13" t="s">
        <v>1394</v>
      </c>
      <c r="AC45" s="19" t="s">
        <v>1395</v>
      </c>
      <c r="AD45" s="20"/>
      <c r="AE45" s="70" t="s">
        <v>1396</v>
      </c>
      <c r="AF45" s="21"/>
      <c r="AG45" s="22" t="str">
        <f t="shared" si="5"/>
        <v>TRUE</v>
      </c>
      <c r="AH45" s="23" t="str">
        <f t="shared" si="11"/>
        <v>تهران خيابان ولي عصر نرسيده به سه راه توانير بن بست بخشندگان پلاك ۱ طبقه ۶ واحد 62  - مهرداد دولت آبادی 09365651313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6"/>
        <v/>
      </c>
      <c r="L46" s="12"/>
      <c r="M46" s="12"/>
      <c r="N46" s="12"/>
      <c r="O46" s="9"/>
      <c r="P46" s="9"/>
      <c r="Q46" s="13" t="e">
        <f>VLOOKUP(O46, '[1]لیست محصولات 1402'!B:C,2,0)</f>
        <v>#N/A</v>
      </c>
      <c r="R46" s="9"/>
      <c r="S46" s="12" t="e">
        <f>VLOOKUP(O46, '[1]لیست محصولات 1402'!B:F,5,0)</f>
        <v>#N/A</v>
      </c>
      <c r="T46" s="14" t="e">
        <f>VLOOKUP(O46, '[1]لیست محصولات 1402'!B:G,6,0)</f>
        <v>#N/A</v>
      </c>
      <c r="U46" s="26"/>
      <c r="V46" s="16">
        <f t="shared" si="7"/>
        <v>0</v>
      </c>
      <c r="W46" s="12">
        <f t="shared" si="8"/>
        <v>0</v>
      </c>
      <c r="X46" s="14" t="e">
        <f t="shared" si="9"/>
        <v>#N/A</v>
      </c>
      <c r="Y46" s="17"/>
      <c r="Z46" s="14" t="e">
        <f t="shared" si="10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11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6"/>
        <v/>
      </c>
      <c r="L47" s="12"/>
      <c r="M47" s="12"/>
      <c r="N47" s="12"/>
      <c r="O47" s="9"/>
      <c r="P47" s="9"/>
      <c r="Q47" s="13" t="e">
        <f>VLOOKUP(O47, '[1]لیست محصولات 1402'!B:C,2,0)</f>
        <v>#N/A</v>
      </c>
      <c r="R47" s="9"/>
      <c r="S47" s="12" t="e">
        <f>VLOOKUP(O47, '[1]لیست محصولات 1402'!B:F,5,0)</f>
        <v>#N/A</v>
      </c>
      <c r="T47" s="14" t="e">
        <f>VLOOKUP(O47, '[1]لیست محصولات 1402'!B:G,6,0)</f>
        <v>#N/A</v>
      </c>
      <c r="U47" s="15"/>
      <c r="V47" s="16">
        <f t="shared" si="7"/>
        <v>0</v>
      </c>
      <c r="W47" s="12">
        <f t="shared" si="8"/>
        <v>0</v>
      </c>
      <c r="X47" s="14" t="e">
        <f t="shared" si="9"/>
        <v>#N/A</v>
      </c>
      <c r="Y47" s="17"/>
      <c r="Z47" s="14" t="e">
        <f t="shared" si="10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11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6"/>
        <v/>
      </c>
      <c r="L48" s="12"/>
      <c r="M48" s="12"/>
      <c r="N48" s="12"/>
      <c r="O48" s="9"/>
      <c r="P48" s="9"/>
      <c r="Q48" s="13" t="e">
        <f>VLOOKUP(O48, '[1]لیست محصولات 1402'!B:C,2,0)</f>
        <v>#N/A</v>
      </c>
      <c r="R48" s="9"/>
      <c r="S48" s="12" t="e">
        <f>VLOOKUP(O48, '[1]لیست محصولات 1402'!B:F,5,0)</f>
        <v>#N/A</v>
      </c>
      <c r="T48" s="14" t="e">
        <f>VLOOKUP(O48, '[1]لیست محصولات 1402'!B:G,6,0)</f>
        <v>#N/A</v>
      </c>
      <c r="U48" s="15"/>
      <c r="V48" s="16">
        <f t="shared" si="7"/>
        <v>0</v>
      </c>
      <c r="W48" s="12">
        <f t="shared" si="8"/>
        <v>0</v>
      </c>
      <c r="X48" s="14" t="e">
        <f t="shared" si="9"/>
        <v>#N/A</v>
      </c>
      <c r="Y48" s="17"/>
      <c r="Z48" s="14" t="e">
        <f t="shared" si="10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11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6"/>
        <v/>
      </c>
      <c r="L49" s="12"/>
      <c r="M49" s="12"/>
      <c r="N49" s="12"/>
      <c r="O49" s="9"/>
      <c r="P49" s="9"/>
      <c r="Q49" s="13" t="e">
        <f>VLOOKUP(O49, '[1]لیست محصولات 1402'!B:C,2,0)</f>
        <v>#N/A</v>
      </c>
      <c r="R49" s="9"/>
      <c r="S49" s="12" t="e">
        <f>VLOOKUP(O49, '[1]لیست محصولات 1402'!B:F,5,0)</f>
        <v>#N/A</v>
      </c>
      <c r="T49" s="14" t="e">
        <f>VLOOKUP(O49, '[1]لیست محصولات 1402'!B:G,6,0)</f>
        <v>#N/A</v>
      </c>
      <c r="U49" s="15"/>
      <c r="V49" s="16">
        <f t="shared" si="7"/>
        <v>0</v>
      </c>
      <c r="W49" s="12">
        <f t="shared" si="8"/>
        <v>0</v>
      </c>
      <c r="X49" s="14" t="e">
        <f t="shared" si="9"/>
        <v>#N/A</v>
      </c>
      <c r="Y49" s="17"/>
      <c r="Z49" s="14" t="e">
        <f t="shared" si="10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11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6"/>
        <v/>
      </c>
      <c r="L50" s="12"/>
      <c r="M50" s="12"/>
      <c r="N50" s="12"/>
      <c r="O50" s="9"/>
      <c r="P50" s="9"/>
      <c r="Q50" s="13" t="e">
        <f>VLOOKUP(O50, '[1]لیست محصولات 1402'!B:C,2,0)</f>
        <v>#N/A</v>
      </c>
      <c r="R50" s="9"/>
      <c r="S50" s="12" t="e">
        <f>VLOOKUP(O50, '[1]لیست محصولات 1402'!B:F,5,0)</f>
        <v>#N/A</v>
      </c>
      <c r="T50" s="14" t="e">
        <f>VLOOKUP(O50, '[1]لیست محصولات 1402'!B:G,6,0)</f>
        <v>#N/A</v>
      </c>
      <c r="U50" s="26"/>
      <c r="V50" s="16">
        <f t="shared" si="7"/>
        <v>0</v>
      </c>
      <c r="W50" s="12">
        <f t="shared" si="8"/>
        <v>0</v>
      </c>
      <c r="X50" s="14" t="e">
        <f t="shared" si="9"/>
        <v>#N/A</v>
      </c>
      <c r="Y50" s="17"/>
      <c r="Z50" s="14" t="e">
        <f t="shared" si="10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11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6"/>
        <v/>
      </c>
      <c r="L51" s="12"/>
      <c r="M51" s="12"/>
      <c r="N51" s="12"/>
      <c r="O51" s="9"/>
      <c r="P51" s="9"/>
      <c r="Q51" s="13" t="e">
        <f>VLOOKUP(O51, '[1]لیست محصولات 1402'!B:C,2,0)</f>
        <v>#N/A</v>
      </c>
      <c r="R51" s="9"/>
      <c r="S51" s="12" t="e">
        <f>VLOOKUP(O51, '[1]لیست محصولات 1402'!B:F,5,0)</f>
        <v>#N/A</v>
      </c>
      <c r="T51" s="14" t="e">
        <f>VLOOKUP(O51, '[1]لیست محصولات 1402'!B:G,6,0)</f>
        <v>#N/A</v>
      </c>
      <c r="U51" s="15"/>
      <c r="V51" s="16">
        <f t="shared" si="7"/>
        <v>0</v>
      </c>
      <c r="W51" s="12">
        <f t="shared" si="8"/>
        <v>0</v>
      </c>
      <c r="X51" s="14" t="e">
        <f t="shared" si="9"/>
        <v>#N/A</v>
      </c>
      <c r="Y51" s="17"/>
      <c r="Z51" s="14" t="e">
        <f t="shared" si="10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11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6"/>
        <v/>
      </c>
      <c r="L52" s="12"/>
      <c r="M52" s="12"/>
      <c r="N52" s="12"/>
      <c r="O52" s="9"/>
      <c r="P52" s="9"/>
      <c r="Q52" s="13" t="e">
        <f>VLOOKUP(O52, '[1]لیست محصولات 1402'!B:C,2,0)</f>
        <v>#N/A</v>
      </c>
      <c r="R52" s="9"/>
      <c r="S52" s="12" t="e">
        <f>VLOOKUP(O52, '[1]لیست محصولات 1402'!B:F,5,0)</f>
        <v>#N/A</v>
      </c>
      <c r="T52" s="14" t="e">
        <f>VLOOKUP(O52, '[1]لیست محصولات 1402'!B:G,6,0)</f>
        <v>#N/A</v>
      </c>
      <c r="U52" s="15"/>
      <c r="V52" s="16">
        <f t="shared" si="7"/>
        <v>0</v>
      </c>
      <c r="W52" s="12">
        <f t="shared" si="8"/>
        <v>0</v>
      </c>
      <c r="X52" s="14" t="e">
        <f t="shared" si="9"/>
        <v>#N/A</v>
      </c>
      <c r="Y52" s="17"/>
      <c r="Z52" s="14" t="e">
        <f t="shared" si="10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11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6"/>
        <v/>
      </c>
      <c r="L53" s="12"/>
      <c r="M53" s="12"/>
      <c r="N53" s="12"/>
      <c r="O53" s="9"/>
      <c r="P53" s="9"/>
      <c r="Q53" s="13" t="e">
        <f>VLOOKUP(O53, '[1]لیست محصولات 1402'!B:C,2,0)</f>
        <v>#N/A</v>
      </c>
      <c r="R53" s="9"/>
      <c r="S53" s="12" t="e">
        <f>VLOOKUP(O53, '[1]لیست محصولات 1402'!B:F,5,0)</f>
        <v>#N/A</v>
      </c>
      <c r="T53" s="14" t="e">
        <f>VLOOKUP(O53, '[1]لیست محصولات 1402'!B:G,6,0)</f>
        <v>#N/A</v>
      </c>
      <c r="U53" s="15"/>
      <c r="V53" s="16">
        <f t="shared" si="7"/>
        <v>0</v>
      </c>
      <c r="W53" s="12">
        <f t="shared" si="8"/>
        <v>0</v>
      </c>
      <c r="X53" s="14" t="e">
        <f t="shared" si="9"/>
        <v>#N/A</v>
      </c>
      <c r="Y53" s="17"/>
      <c r="Z53" s="14" t="e">
        <f t="shared" si="10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11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6"/>
        <v/>
      </c>
      <c r="L54" s="12"/>
      <c r="M54" s="12"/>
      <c r="N54" s="12"/>
      <c r="O54" s="9"/>
      <c r="P54" s="9"/>
      <c r="Q54" s="13" t="e">
        <f>VLOOKUP(O54, '[1]لیست محصولات 1402'!B:C,2,0)</f>
        <v>#N/A</v>
      </c>
      <c r="R54" s="9"/>
      <c r="S54" s="12" t="e">
        <f>VLOOKUP(O54, '[1]لیست محصولات 1402'!B:F,5,0)</f>
        <v>#N/A</v>
      </c>
      <c r="T54" s="14" t="e">
        <f>VLOOKUP(O54, '[1]لیست محصولات 1402'!B:G,6,0)</f>
        <v>#N/A</v>
      </c>
      <c r="U54" s="15"/>
      <c r="V54" s="16">
        <f t="shared" si="7"/>
        <v>0</v>
      </c>
      <c r="W54" s="12">
        <f t="shared" si="8"/>
        <v>0</v>
      </c>
      <c r="X54" s="14" t="e">
        <f t="shared" si="9"/>
        <v>#N/A</v>
      </c>
      <c r="Y54" s="17"/>
      <c r="Z54" s="14" t="e">
        <f t="shared" si="10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11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6"/>
        <v/>
      </c>
      <c r="L55" s="12"/>
      <c r="M55" s="12"/>
      <c r="N55" s="12"/>
      <c r="O55" s="9"/>
      <c r="P55" s="9"/>
      <c r="Q55" s="13" t="e">
        <f>VLOOKUP(O55, '[1]لیست محصولات 1402'!B:C,2,0)</f>
        <v>#N/A</v>
      </c>
      <c r="R55" s="9"/>
      <c r="S55" s="12" t="e">
        <f>VLOOKUP(O55, '[1]لیست محصولات 1402'!B:F,5,0)</f>
        <v>#N/A</v>
      </c>
      <c r="T55" s="14" t="e">
        <f>VLOOKUP(O55, '[1]لیست محصولات 1402'!B:G,6,0)</f>
        <v>#N/A</v>
      </c>
      <c r="U55" s="26"/>
      <c r="V55" s="16">
        <f t="shared" si="7"/>
        <v>0</v>
      </c>
      <c r="W55" s="12">
        <f t="shared" si="8"/>
        <v>0</v>
      </c>
      <c r="X55" s="14" t="e">
        <f t="shared" si="9"/>
        <v>#N/A</v>
      </c>
      <c r="Y55" s="17"/>
      <c r="Z55" s="14" t="e">
        <f t="shared" si="10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11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6"/>
        <v/>
      </c>
      <c r="L56" s="12"/>
      <c r="M56" s="12"/>
      <c r="N56" s="12"/>
      <c r="O56" s="9"/>
      <c r="P56" s="9"/>
      <c r="Q56" s="13" t="e">
        <f>VLOOKUP(O56, '[1]لیست محصولات 1402'!B:C,2,0)</f>
        <v>#N/A</v>
      </c>
      <c r="R56" s="9"/>
      <c r="S56" s="12" t="e">
        <f>VLOOKUP(O56, '[1]لیست محصولات 1402'!B:F,5,0)</f>
        <v>#N/A</v>
      </c>
      <c r="T56" s="14" t="e">
        <f>VLOOKUP(O56, '[1]لیست محصولات 1402'!B:G,6,0)</f>
        <v>#N/A</v>
      </c>
      <c r="U56" s="15"/>
      <c r="V56" s="16">
        <f t="shared" si="7"/>
        <v>0</v>
      </c>
      <c r="W56" s="12">
        <f t="shared" si="8"/>
        <v>0</v>
      </c>
      <c r="X56" s="14" t="e">
        <f t="shared" si="9"/>
        <v>#N/A</v>
      </c>
      <c r="Y56" s="17"/>
      <c r="Z56" s="14" t="e">
        <f t="shared" si="10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11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6"/>
        <v/>
      </c>
      <c r="L57" s="12"/>
      <c r="M57" s="12"/>
      <c r="N57" s="12"/>
      <c r="O57" s="9"/>
      <c r="P57" s="9"/>
      <c r="Q57" s="13" t="e">
        <f>VLOOKUP(O57, '[1]لیست محصولات 1402'!B:C,2,0)</f>
        <v>#N/A</v>
      </c>
      <c r="R57" s="9"/>
      <c r="S57" s="12" t="e">
        <f>VLOOKUP(O57, '[1]لیست محصولات 1402'!B:F,5,0)</f>
        <v>#N/A</v>
      </c>
      <c r="T57" s="14" t="e">
        <f>VLOOKUP(O57, '[1]لیست محصولات 1402'!B:G,6,0)</f>
        <v>#N/A</v>
      </c>
      <c r="U57" s="15"/>
      <c r="V57" s="16">
        <f t="shared" si="7"/>
        <v>0</v>
      </c>
      <c r="W57" s="12">
        <f t="shared" si="8"/>
        <v>0</v>
      </c>
      <c r="X57" s="14" t="e">
        <f t="shared" si="9"/>
        <v>#N/A</v>
      </c>
      <c r="Y57" s="17"/>
      <c r="Z57" s="14" t="e">
        <f t="shared" si="10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11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6"/>
        <v/>
      </c>
      <c r="L58" s="12"/>
      <c r="M58" s="12"/>
      <c r="N58" s="12"/>
      <c r="O58" s="9"/>
      <c r="P58" s="9"/>
      <c r="Q58" s="13" t="e">
        <f>VLOOKUP(O58, '[1]لیست محصولات 1402'!B:C,2,0)</f>
        <v>#N/A</v>
      </c>
      <c r="R58" s="9"/>
      <c r="S58" s="12" t="e">
        <f>VLOOKUP(O58, '[1]لیست محصولات 1402'!B:F,5,0)</f>
        <v>#N/A</v>
      </c>
      <c r="T58" s="14" t="e">
        <f>VLOOKUP(O58, '[1]لیست محصولات 1402'!B:G,6,0)</f>
        <v>#N/A</v>
      </c>
      <c r="U58" s="15"/>
      <c r="V58" s="16">
        <f t="shared" si="7"/>
        <v>0</v>
      </c>
      <c r="W58" s="12">
        <f t="shared" si="8"/>
        <v>0</v>
      </c>
      <c r="X58" s="14" t="e">
        <f t="shared" si="9"/>
        <v>#N/A</v>
      </c>
      <c r="Y58" s="17"/>
      <c r="Z58" s="14" t="e">
        <f t="shared" si="10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11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6"/>
        <v/>
      </c>
      <c r="L59" s="12"/>
      <c r="M59" s="12"/>
      <c r="N59" s="12"/>
      <c r="O59" s="9"/>
      <c r="P59" s="9"/>
      <c r="Q59" s="13" t="e">
        <f>VLOOKUP(O59, '[1]لیست محصولات 1402'!B:C,2,0)</f>
        <v>#N/A</v>
      </c>
      <c r="R59" s="9"/>
      <c r="S59" s="12" t="e">
        <f>VLOOKUP(O59, '[1]لیست محصولات 1402'!B:F,5,0)</f>
        <v>#N/A</v>
      </c>
      <c r="T59" s="14" t="e">
        <f>VLOOKUP(O59, '[1]لیست محصولات 1402'!B:G,6,0)</f>
        <v>#N/A</v>
      </c>
      <c r="U59" s="15"/>
      <c r="V59" s="16">
        <f t="shared" si="7"/>
        <v>0</v>
      </c>
      <c r="W59" s="12">
        <f t="shared" si="8"/>
        <v>0</v>
      </c>
      <c r="X59" s="14" t="e">
        <f t="shared" si="9"/>
        <v>#N/A</v>
      </c>
      <c r="Y59" s="17"/>
      <c r="Z59" s="14" t="e">
        <f t="shared" si="10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11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6"/>
        <v/>
      </c>
      <c r="L60" s="12"/>
      <c r="M60" s="12"/>
      <c r="N60" s="12"/>
      <c r="O60" s="9"/>
      <c r="P60" s="9"/>
      <c r="Q60" s="13" t="e">
        <f>VLOOKUP(O60, '[1]لیست محصولات 1402'!B:C,2,0)</f>
        <v>#N/A</v>
      </c>
      <c r="R60" s="9"/>
      <c r="S60" s="12" t="e">
        <f>VLOOKUP(O60, '[1]لیست محصولات 1402'!B:F,5,0)</f>
        <v>#N/A</v>
      </c>
      <c r="T60" s="14" t="e">
        <f>VLOOKUP(O60, '[1]لیست محصولات 1402'!B:G,6,0)</f>
        <v>#N/A</v>
      </c>
      <c r="U60" s="15"/>
      <c r="V60" s="16">
        <f t="shared" si="7"/>
        <v>0</v>
      </c>
      <c r="W60" s="12">
        <f t="shared" si="8"/>
        <v>0</v>
      </c>
      <c r="X60" s="14" t="e">
        <f t="shared" si="9"/>
        <v>#N/A</v>
      </c>
      <c r="Y60" s="17"/>
      <c r="Z60" s="14" t="e">
        <f t="shared" si="10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11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6"/>
        <v/>
      </c>
      <c r="L61" s="12"/>
      <c r="M61" s="12"/>
      <c r="N61" s="12"/>
      <c r="O61" s="9"/>
      <c r="P61" s="9"/>
      <c r="Q61" s="13" t="e">
        <f>VLOOKUP(O61, '[1]لیست محصولات 1402'!B:C,2,0)</f>
        <v>#N/A</v>
      </c>
      <c r="R61" s="9"/>
      <c r="S61" s="12" t="e">
        <f>VLOOKUP(O61, '[1]لیست محصولات 1402'!B:F,5,0)</f>
        <v>#N/A</v>
      </c>
      <c r="T61" s="14" t="e">
        <f>VLOOKUP(O61, '[1]لیست محصولات 1402'!B:G,6,0)</f>
        <v>#N/A</v>
      </c>
      <c r="U61" s="15"/>
      <c r="V61" s="16">
        <f t="shared" si="7"/>
        <v>0</v>
      </c>
      <c r="W61" s="12">
        <f t="shared" si="8"/>
        <v>0</v>
      </c>
      <c r="X61" s="14" t="e">
        <f t="shared" si="9"/>
        <v>#N/A</v>
      </c>
      <c r="Y61" s="17"/>
      <c r="Z61" s="14" t="e">
        <f t="shared" si="10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11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6"/>
        <v/>
      </c>
      <c r="L62" s="12"/>
      <c r="M62" s="12"/>
      <c r="N62" s="12"/>
      <c r="O62" s="9"/>
      <c r="P62" s="9"/>
      <c r="Q62" s="13" t="e">
        <f>VLOOKUP(O62, '[1]لیست محصولات 1402'!B:C,2,0)</f>
        <v>#N/A</v>
      </c>
      <c r="R62" s="9"/>
      <c r="S62" s="12" t="e">
        <f>VLOOKUP(O62, '[1]لیست محصولات 1402'!B:F,5,0)</f>
        <v>#N/A</v>
      </c>
      <c r="T62" s="14" t="e">
        <f>VLOOKUP(O62, '[1]لیست محصولات 1402'!B:G,6,0)</f>
        <v>#N/A</v>
      </c>
      <c r="U62" s="15"/>
      <c r="V62" s="16">
        <f t="shared" si="7"/>
        <v>0</v>
      </c>
      <c r="W62" s="12">
        <f t="shared" si="8"/>
        <v>0</v>
      </c>
      <c r="X62" s="14" t="e">
        <f t="shared" si="9"/>
        <v>#N/A</v>
      </c>
      <c r="Y62" s="17"/>
      <c r="Z62" s="14" t="e">
        <f t="shared" si="10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11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6"/>
        <v/>
      </c>
      <c r="L63" s="12"/>
      <c r="M63" s="12"/>
      <c r="N63" s="12"/>
      <c r="O63" s="9"/>
      <c r="P63" s="9"/>
      <c r="Q63" s="13" t="e">
        <f>VLOOKUP(O63, '[1]لیست محصولات 1402'!B:C,2,0)</f>
        <v>#N/A</v>
      </c>
      <c r="R63" s="9"/>
      <c r="S63" s="12" t="e">
        <f>VLOOKUP(O63, '[1]لیست محصولات 1402'!B:F,5,0)</f>
        <v>#N/A</v>
      </c>
      <c r="T63" s="14" t="e">
        <f>VLOOKUP(O63, '[1]لیست محصولات 1402'!B:G,6,0)</f>
        <v>#N/A</v>
      </c>
      <c r="U63" s="15"/>
      <c r="V63" s="16">
        <f t="shared" si="7"/>
        <v>0</v>
      </c>
      <c r="W63" s="12">
        <f t="shared" si="8"/>
        <v>0</v>
      </c>
      <c r="X63" s="14" t="e">
        <f t="shared" si="9"/>
        <v>#N/A</v>
      </c>
      <c r="Y63" s="17"/>
      <c r="Z63" s="14" t="e">
        <f t="shared" si="10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11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6"/>
        <v/>
      </c>
      <c r="L64" s="12"/>
      <c r="M64" s="12"/>
      <c r="N64" s="12"/>
      <c r="O64" s="9"/>
      <c r="P64" s="9"/>
      <c r="Q64" s="13" t="e">
        <f>VLOOKUP(O64, '[1]لیست محصولات 1402'!B:C,2,0)</f>
        <v>#N/A</v>
      </c>
      <c r="R64" s="9"/>
      <c r="S64" s="12" t="e">
        <f>VLOOKUP(O64, '[1]لیست محصولات 1402'!B:F,5,0)</f>
        <v>#N/A</v>
      </c>
      <c r="T64" s="14" t="e">
        <f>VLOOKUP(O64, '[1]لیست محصولات 1402'!B:G,6,0)</f>
        <v>#N/A</v>
      </c>
      <c r="U64" s="15"/>
      <c r="V64" s="16">
        <f t="shared" si="7"/>
        <v>0</v>
      </c>
      <c r="W64" s="12">
        <f t="shared" si="8"/>
        <v>0</v>
      </c>
      <c r="X64" s="14" t="e">
        <f t="shared" si="9"/>
        <v>#N/A</v>
      </c>
      <c r="Y64" s="17"/>
      <c r="Z64" s="14" t="e">
        <f t="shared" si="10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11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6"/>
        <v/>
      </c>
      <c r="L65" s="12"/>
      <c r="M65" s="12"/>
      <c r="N65" s="12"/>
      <c r="O65" s="9"/>
      <c r="P65" s="9"/>
      <c r="Q65" s="13" t="e">
        <f>VLOOKUP(O65, '[1]لیست محصولات 1402'!B:C,2,0)</f>
        <v>#N/A</v>
      </c>
      <c r="R65" s="9"/>
      <c r="S65" s="12" t="e">
        <f>VLOOKUP(O65, '[1]لیست محصولات 1402'!B:F,5,0)</f>
        <v>#N/A</v>
      </c>
      <c r="T65" s="14" t="e">
        <f>VLOOKUP(O65, '[1]لیست محصولات 1402'!B:G,6,0)</f>
        <v>#N/A</v>
      </c>
      <c r="U65" s="26"/>
      <c r="V65" s="16">
        <f t="shared" si="7"/>
        <v>0</v>
      </c>
      <c r="W65" s="12">
        <f t="shared" si="8"/>
        <v>0</v>
      </c>
      <c r="X65" s="14" t="e">
        <f t="shared" si="9"/>
        <v>#N/A</v>
      </c>
      <c r="Y65" s="17"/>
      <c r="Z65" s="14" t="e">
        <f t="shared" si="10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11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7">IF(C66, TODAY(), "" )</f>
        <v/>
      </c>
      <c r="L66" s="12"/>
      <c r="M66" s="12"/>
      <c r="N66" s="12"/>
      <c r="O66" s="9"/>
      <c r="P66" s="9"/>
      <c r="Q66" s="13" t="e">
        <f>VLOOKUP(O66, '[1]لیست محصولات 1402'!B:C,2,0)</f>
        <v>#N/A</v>
      </c>
      <c r="R66" s="9"/>
      <c r="S66" s="12" t="e">
        <f>VLOOKUP(O66, '[1]لیست محصولات 1402'!B:F,5,0)</f>
        <v>#N/A</v>
      </c>
      <c r="T66" s="14" t="e">
        <f>VLOOKUP(O66, '[1]لیست محصولات 1402'!B:G,6,0)</f>
        <v>#N/A</v>
      </c>
      <c r="U66" s="15"/>
      <c r="V66" s="16">
        <f t="shared" ref="V66:V129" si="18">IF(C66, P66, U66 )</f>
        <v>0</v>
      </c>
      <c r="W66" s="12">
        <f t="shared" ref="W66:W200" si="19">P66-V66</f>
        <v>0</v>
      </c>
      <c r="X66" s="14" t="e">
        <f t="shared" ref="X66:X200" si="20">P66*T66</f>
        <v>#N/A</v>
      </c>
      <c r="Y66" s="17"/>
      <c r="Z66" s="14" t="e">
        <f t="shared" ref="Z66:Z200" si="2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22">IF(V66=P66, "FALSE", "TRUE" )</f>
        <v>FALSE</v>
      </c>
      <c r="AH66" s="23" t="str">
        <f t="shared" si="11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7"/>
        <v/>
      </c>
      <c r="L67" s="12"/>
      <c r="M67" s="12"/>
      <c r="N67" s="12"/>
      <c r="O67" s="9"/>
      <c r="P67" s="9"/>
      <c r="Q67" s="13" t="e">
        <f>VLOOKUP(O67, '[1]لیست محصولات 1402'!B:C,2,0)</f>
        <v>#N/A</v>
      </c>
      <c r="R67" s="9"/>
      <c r="S67" s="12" t="e">
        <f>VLOOKUP(O67, '[1]لیست محصولات 1402'!B:F,5,0)</f>
        <v>#N/A</v>
      </c>
      <c r="T67" s="14" t="e">
        <f>VLOOKUP(O67, '[1]لیست محصولات 1402'!B:G,6,0)</f>
        <v>#N/A</v>
      </c>
      <c r="U67" s="15"/>
      <c r="V67" s="16">
        <f t="shared" si="18"/>
        <v>0</v>
      </c>
      <c r="W67" s="12">
        <f t="shared" si="19"/>
        <v>0</v>
      </c>
      <c r="X67" s="14" t="e">
        <f t="shared" si="20"/>
        <v>#N/A</v>
      </c>
      <c r="Y67" s="17"/>
      <c r="Z67" s="14" t="e">
        <f t="shared" si="21"/>
        <v>#N/A</v>
      </c>
      <c r="AA67" s="18"/>
      <c r="AB67" s="13"/>
      <c r="AC67" s="19"/>
      <c r="AD67" s="20"/>
      <c r="AE67" s="19"/>
      <c r="AF67" s="21"/>
      <c r="AG67" s="22" t="str">
        <f t="shared" si="22"/>
        <v>FALSE</v>
      </c>
      <c r="AH67" s="23" t="str">
        <f t="shared" si="11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7"/>
        <v/>
      </c>
      <c r="L68" s="12"/>
      <c r="M68" s="12"/>
      <c r="N68" s="12"/>
      <c r="O68" s="9"/>
      <c r="P68" s="9"/>
      <c r="Q68" s="13" t="e">
        <f>VLOOKUP(O68, '[1]لیست محصولات 1402'!B:C,2,0)</f>
        <v>#N/A</v>
      </c>
      <c r="R68" s="9"/>
      <c r="S68" s="12" t="e">
        <f>VLOOKUP(O68, '[1]لیست محصولات 1402'!B:F,5,0)</f>
        <v>#N/A</v>
      </c>
      <c r="T68" s="14" t="e">
        <f>VLOOKUP(O68, '[1]لیست محصولات 1402'!B:G,6,0)</f>
        <v>#N/A</v>
      </c>
      <c r="U68" s="15"/>
      <c r="V68" s="16">
        <f t="shared" si="18"/>
        <v>0</v>
      </c>
      <c r="W68" s="12">
        <f t="shared" si="19"/>
        <v>0</v>
      </c>
      <c r="X68" s="14" t="e">
        <f t="shared" si="20"/>
        <v>#N/A</v>
      </c>
      <c r="Y68" s="17"/>
      <c r="Z68" s="14" t="e">
        <f t="shared" si="21"/>
        <v>#N/A</v>
      </c>
      <c r="AA68" s="18"/>
      <c r="AB68" s="13"/>
      <c r="AC68" s="19"/>
      <c r="AD68" s="20"/>
      <c r="AE68" s="19"/>
      <c r="AF68" s="21"/>
      <c r="AG68" s="22" t="str">
        <f t="shared" si="22"/>
        <v>FALSE</v>
      </c>
      <c r="AH68" s="23" t="str">
        <f t="shared" ref="AH68:AH131" si="2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7"/>
        <v/>
      </c>
      <c r="L69" s="12"/>
      <c r="M69" s="12"/>
      <c r="N69" s="12"/>
      <c r="O69" s="9"/>
      <c r="P69" s="9"/>
      <c r="Q69" s="13" t="e">
        <f>VLOOKUP(O69, '[1]لیست محصولات 1402'!B:C,2,0)</f>
        <v>#N/A</v>
      </c>
      <c r="R69" s="9"/>
      <c r="S69" s="12" t="e">
        <f>VLOOKUP(O69, '[1]لیست محصولات 1402'!B:F,5,0)</f>
        <v>#N/A</v>
      </c>
      <c r="T69" s="14" t="e">
        <f>VLOOKUP(O69, '[1]لیست محصولات 1402'!B:G,6,0)</f>
        <v>#N/A</v>
      </c>
      <c r="U69" s="15"/>
      <c r="V69" s="16">
        <f t="shared" si="18"/>
        <v>0</v>
      </c>
      <c r="W69" s="12">
        <f t="shared" si="19"/>
        <v>0</v>
      </c>
      <c r="X69" s="14" t="e">
        <f t="shared" si="20"/>
        <v>#N/A</v>
      </c>
      <c r="Y69" s="17"/>
      <c r="Z69" s="14" t="e">
        <f t="shared" si="21"/>
        <v>#N/A</v>
      </c>
      <c r="AA69" s="18"/>
      <c r="AB69" s="13"/>
      <c r="AC69" s="19"/>
      <c r="AD69" s="20"/>
      <c r="AE69" s="19"/>
      <c r="AF69" s="21"/>
      <c r="AG69" s="22" t="str">
        <f t="shared" si="22"/>
        <v>FALSE</v>
      </c>
      <c r="AH69" s="23" t="str">
        <f t="shared" si="2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7"/>
        <v/>
      </c>
      <c r="L70" s="12"/>
      <c r="M70" s="12"/>
      <c r="N70" s="12"/>
      <c r="O70" s="9"/>
      <c r="P70" s="9"/>
      <c r="Q70" s="13" t="e">
        <f>VLOOKUP(O70, '[1]لیست محصولات 1402'!B:C,2,0)</f>
        <v>#N/A</v>
      </c>
      <c r="R70" s="9"/>
      <c r="S70" s="12" t="e">
        <f>VLOOKUP(O70, '[1]لیست محصولات 1402'!B:F,5,0)</f>
        <v>#N/A</v>
      </c>
      <c r="T70" s="14" t="e">
        <f>VLOOKUP(O70, '[1]لیست محصولات 1402'!B:G,6,0)</f>
        <v>#N/A</v>
      </c>
      <c r="U70" s="15"/>
      <c r="V70" s="16">
        <f t="shared" si="18"/>
        <v>0</v>
      </c>
      <c r="W70" s="12">
        <f t="shared" si="19"/>
        <v>0</v>
      </c>
      <c r="X70" s="14" t="e">
        <f t="shared" si="20"/>
        <v>#N/A</v>
      </c>
      <c r="Y70" s="17"/>
      <c r="Z70" s="14" t="e">
        <f t="shared" si="21"/>
        <v>#N/A</v>
      </c>
      <c r="AA70" s="18"/>
      <c r="AB70" s="13"/>
      <c r="AC70" s="19"/>
      <c r="AD70" s="20"/>
      <c r="AE70" s="19"/>
      <c r="AF70" s="21"/>
      <c r="AG70" s="22" t="str">
        <f t="shared" si="22"/>
        <v>FALSE</v>
      </c>
      <c r="AH70" s="23" t="str">
        <f t="shared" si="2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7"/>
        <v/>
      </c>
      <c r="L71" s="12"/>
      <c r="M71" s="12"/>
      <c r="N71" s="12"/>
      <c r="O71" s="9"/>
      <c r="P71" s="9"/>
      <c r="Q71" s="13" t="e">
        <f>VLOOKUP(O71, '[1]لیست محصولات 1402'!B:C,2,0)</f>
        <v>#N/A</v>
      </c>
      <c r="R71" s="9"/>
      <c r="S71" s="12" t="e">
        <f>VLOOKUP(O71, '[1]لیست محصولات 1402'!B:F,5,0)</f>
        <v>#N/A</v>
      </c>
      <c r="T71" s="14" t="e">
        <f>VLOOKUP(O71, '[1]لیست محصولات 1402'!B:G,6,0)</f>
        <v>#N/A</v>
      </c>
      <c r="U71" s="15"/>
      <c r="V71" s="16">
        <f t="shared" si="18"/>
        <v>0</v>
      </c>
      <c r="W71" s="12">
        <f t="shared" si="19"/>
        <v>0</v>
      </c>
      <c r="X71" s="14" t="e">
        <f t="shared" si="20"/>
        <v>#N/A</v>
      </c>
      <c r="Y71" s="17"/>
      <c r="Z71" s="14" t="e">
        <f t="shared" si="21"/>
        <v>#N/A</v>
      </c>
      <c r="AA71" s="18"/>
      <c r="AB71" s="13"/>
      <c r="AC71" s="19"/>
      <c r="AD71" s="20"/>
      <c r="AE71" s="19"/>
      <c r="AF71" s="21"/>
      <c r="AG71" s="22" t="str">
        <f t="shared" si="22"/>
        <v>FALSE</v>
      </c>
      <c r="AH71" s="23" t="str">
        <f t="shared" si="2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7"/>
        <v/>
      </c>
      <c r="L72" s="12"/>
      <c r="M72" s="12"/>
      <c r="N72" s="12"/>
      <c r="O72" s="9"/>
      <c r="P72" s="9"/>
      <c r="Q72" s="13" t="e">
        <f>VLOOKUP(O72, '[1]لیست محصولات 1402'!B:C,2,0)</f>
        <v>#N/A</v>
      </c>
      <c r="R72" s="9"/>
      <c r="S72" s="12" t="e">
        <f>VLOOKUP(O72, '[1]لیست محصولات 1402'!B:F,5,0)</f>
        <v>#N/A</v>
      </c>
      <c r="T72" s="14" t="e">
        <f>VLOOKUP(O72, '[1]لیست محصولات 1402'!B:G,6,0)</f>
        <v>#N/A</v>
      </c>
      <c r="U72" s="15"/>
      <c r="V72" s="16">
        <f t="shared" si="18"/>
        <v>0</v>
      </c>
      <c r="W72" s="12">
        <f t="shared" si="19"/>
        <v>0</v>
      </c>
      <c r="X72" s="14" t="e">
        <f t="shared" si="20"/>
        <v>#N/A</v>
      </c>
      <c r="Y72" s="17"/>
      <c r="Z72" s="14" t="e">
        <f t="shared" si="21"/>
        <v>#N/A</v>
      </c>
      <c r="AA72" s="18"/>
      <c r="AB72" s="13"/>
      <c r="AC72" s="19"/>
      <c r="AD72" s="20"/>
      <c r="AE72" s="19"/>
      <c r="AF72" s="21"/>
      <c r="AG72" s="22" t="str">
        <f t="shared" si="22"/>
        <v>FALSE</v>
      </c>
      <c r="AH72" s="23" t="str">
        <f t="shared" si="2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7"/>
        <v/>
      </c>
      <c r="L73" s="12"/>
      <c r="M73" s="12"/>
      <c r="N73" s="12"/>
      <c r="O73" s="9"/>
      <c r="P73" s="9"/>
      <c r="Q73" s="13" t="e">
        <f>VLOOKUP(O73, '[1]لیست محصولات 1402'!B:C,2,0)</f>
        <v>#N/A</v>
      </c>
      <c r="R73" s="9"/>
      <c r="S73" s="12" t="e">
        <f>VLOOKUP(O73, '[1]لیست محصولات 1402'!B:F,5,0)</f>
        <v>#N/A</v>
      </c>
      <c r="T73" s="14" t="e">
        <f>VLOOKUP(O73, '[1]لیست محصولات 1402'!B:G,6,0)</f>
        <v>#N/A</v>
      </c>
      <c r="U73" s="15"/>
      <c r="V73" s="16">
        <f t="shared" si="18"/>
        <v>0</v>
      </c>
      <c r="W73" s="12">
        <f t="shared" si="19"/>
        <v>0</v>
      </c>
      <c r="X73" s="14" t="e">
        <f t="shared" si="20"/>
        <v>#N/A</v>
      </c>
      <c r="Y73" s="17"/>
      <c r="Z73" s="14" t="e">
        <f t="shared" si="21"/>
        <v>#N/A</v>
      </c>
      <c r="AA73" s="18"/>
      <c r="AB73" s="13"/>
      <c r="AC73" s="19"/>
      <c r="AD73" s="20"/>
      <c r="AE73" s="19"/>
      <c r="AF73" s="21"/>
      <c r="AG73" s="22" t="str">
        <f t="shared" si="22"/>
        <v>FALSE</v>
      </c>
      <c r="AH73" s="23" t="str">
        <f t="shared" si="2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7"/>
        <v/>
      </c>
      <c r="L74" s="12"/>
      <c r="M74" s="12"/>
      <c r="N74" s="12"/>
      <c r="O74" s="9"/>
      <c r="P74" s="9"/>
      <c r="Q74" s="13" t="e">
        <f>VLOOKUP(O74, '[1]لیست محصولات 1402'!B:C,2,0)</f>
        <v>#N/A</v>
      </c>
      <c r="R74" s="9"/>
      <c r="S74" s="12" t="e">
        <f>VLOOKUP(O74, '[1]لیست محصولات 1402'!B:F,5,0)</f>
        <v>#N/A</v>
      </c>
      <c r="T74" s="14" t="e">
        <f>VLOOKUP(O74, '[1]لیست محصولات 1402'!B:G,6,0)</f>
        <v>#N/A</v>
      </c>
      <c r="U74" s="15"/>
      <c r="V74" s="16">
        <f t="shared" si="18"/>
        <v>0</v>
      </c>
      <c r="W74" s="12">
        <f t="shared" si="19"/>
        <v>0</v>
      </c>
      <c r="X74" s="14" t="e">
        <f t="shared" si="20"/>
        <v>#N/A</v>
      </c>
      <c r="Y74" s="17"/>
      <c r="Z74" s="14" t="e">
        <f t="shared" si="21"/>
        <v>#N/A</v>
      </c>
      <c r="AA74" s="18"/>
      <c r="AB74" s="13"/>
      <c r="AC74" s="19"/>
      <c r="AD74" s="20"/>
      <c r="AE74" s="19"/>
      <c r="AF74" s="21"/>
      <c r="AG74" s="22" t="str">
        <f t="shared" si="22"/>
        <v>FALSE</v>
      </c>
      <c r="AH74" s="23" t="str">
        <f t="shared" si="2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7"/>
        <v/>
      </c>
      <c r="L75" s="12"/>
      <c r="M75" s="12"/>
      <c r="N75" s="12"/>
      <c r="O75" s="9"/>
      <c r="P75" s="9"/>
      <c r="Q75" s="13" t="e">
        <f>VLOOKUP(O75, '[1]لیست محصولات 1402'!B:C,2,0)</f>
        <v>#N/A</v>
      </c>
      <c r="R75" s="9"/>
      <c r="S75" s="12" t="e">
        <f>VLOOKUP(O75, '[1]لیست محصولات 1402'!B:F,5,0)</f>
        <v>#N/A</v>
      </c>
      <c r="T75" s="14" t="e">
        <f>VLOOKUP(O75, '[1]لیست محصولات 1402'!B:G,6,0)</f>
        <v>#N/A</v>
      </c>
      <c r="U75" s="15"/>
      <c r="V75" s="16">
        <f t="shared" si="18"/>
        <v>0</v>
      </c>
      <c r="W75" s="12">
        <f t="shared" si="19"/>
        <v>0</v>
      </c>
      <c r="X75" s="14" t="e">
        <f t="shared" si="20"/>
        <v>#N/A</v>
      </c>
      <c r="Y75" s="17"/>
      <c r="Z75" s="14" t="e">
        <f t="shared" si="21"/>
        <v>#N/A</v>
      </c>
      <c r="AA75" s="18"/>
      <c r="AB75" s="13"/>
      <c r="AC75" s="19"/>
      <c r="AD75" s="20"/>
      <c r="AE75" s="19"/>
      <c r="AF75" s="21"/>
      <c r="AG75" s="22" t="str">
        <f t="shared" si="22"/>
        <v>FALSE</v>
      </c>
      <c r="AH75" s="23" t="str">
        <f t="shared" si="2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7"/>
        <v/>
      </c>
      <c r="L76" s="12"/>
      <c r="M76" s="12"/>
      <c r="N76" s="12"/>
      <c r="O76" s="9"/>
      <c r="P76" s="9"/>
      <c r="Q76" s="13" t="e">
        <f>VLOOKUP(O76, '[1]لیست محصولات 1402'!B:C,2,0)</f>
        <v>#N/A</v>
      </c>
      <c r="R76" s="9"/>
      <c r="S76" s="12" t="e">
        <f>VLOOKUP(O76, '[1]لیست محصولات 1402'!B:F,5,0)</f>
        <v>#N/A</v>
      </c>
      <c r="T76" s="14" t="e">
        <f>VLOOKUP(O76, '[1]لیست محصولات 1402'!B:G,6,0)</f>
        <v>#N/A</v>
      </c>
      <c r="U76" s="15"/>
      <c r="V76" s="16">
        <f t="shared" si="18"/>
        <v>0</v>
      </c>
      <c r="W76" s="12">
        <f t="shared" si="19"/>
        <v>0</v>
      </c>
      <c r="X76" s="14" t="e">
        <f t="shared" si="20"/>
        <v>#N/A</v>
      </c>
      <c r="Y76" s="17"/>
      <c r="Z76" s="14" t="e">
        <f t="shared" si="21"/>
        <v>#N/A</v>
      </c>
      <c r="AA76" s="18"/>
      <c r="AB76" s="13"/>
      <c r="AC76" s="19"/>
      <c r="AD76" s="20"/>
      <c r="AE76" s="19"/>
      <c r="AF76" s="21"/>
      <c r="AG76" s="22" t="str">
        <f t="shared" si="22"/>
        <v>FALSE</v>
      </c>
      <c r="AH76" s="23" t="str">
        <f t="shared" si="2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7"/>
        <v/>
      </c>
      <c r="L77" s="12"/>
      <c r="M77" s="12"/>
      <c r="N77" s="12"/>
      <c r="O77" s="9"/>
      <c r="P77" s="9"/>
      <c r="Q77" s="13" t="e">
        <f>VLOOKUP(O77, '[1]لیست محصولات 1402'!B:C,2,0)</f>
        <v>#N/A</v>
      </c>
      <c r="R77" s="9"/>
      <c r="S77" s="12" t="e">
        <f>VLOOKUP(O77, '[1]لیست محصولات 1402'!B:F,5,0)</f>
        <v>#N/A</v>
      </c>
      <c r="T77" s="14" t="e">
        <f>VLOOKUP(O77, '[1]لیست محصولات 1402'!B:G,6,0)</f>
        <v>#N/A</v>
      </c>
      <c r="U77" s="15"/>
      <c r="V77" s="16">
        <f t="shared" si="18"/>
        <v>0</v>
      </c>
      <c r="W77" s="12">
        <f t="shared" si="19"/>
        <v>0</v>
      </c>
      <c r="X77" s="14" t="e">
        <f t="shared" si="20"/>
        <v>#N/A</v>
      </c>
      <c r="Y77" s="17"/>
      <c r="Z77" s="14" t="e">
        <f t="shared" si="21"/>
        <v>#N/A</v>
      </c>
      <c r="AA77" s="18"/>
      <c r="AB77" s="13"/>
      <c r="AC77" s="19"/>
      <c r="AD77" s="20"/>
      <c r="AE77" s="19"/>
      <c r="AF77" s="21"/>
      <c r="AG77" s="22" t="str">
        <f t="shared" si="22"/>
        <v>FALSE</v>
      </c>
      <c r="AH77" s="23" t="str">
        <f t="shared" si="2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7"/>
        <v/>
      </c>
      <c r="L78" s="12"/>
      <c r="M78" s="12"/>
      <c r="N78" s="12"/>
      <c r="O78" s="9"/>
      <c r="P78" s="9"/>
      <c r="Q78" s="13" t="e">
        <f>VLOOKUP(O78, '[1]لیست محصولات 1402'!B:C,2,0)</f>
        <v>#N/A</v>
      </c>
      <c r="R78" s="9"/>
      <c r="S78" s="12" t="e">
        <f>VLOOKUP(O78, '[1]لیست محصولات 1402'!B:F,5,0)</f>
        <v>#N/A</v>
      </c>
      <c r="T78" s="14" t="e">
        <f>VLOOKUP(O78, '[1]لیست محصولات 1402'!B:G,6,0)</f>
        <v>#N/A</v>
      </c>
      <c r="U78" s="15"/>
      <c r="V78" s="16">
        <f t="shared" si="18"/>
        <v>0</v>
      </c>
      <c r="W78" s="12">
        <f t="shared" si="19"/>
        <v>0</v>
      </c>
      <c r="X78" s="14" t="e">
        <f t="shared" si="20"/>
        <v>#N/A</v>
      </c>
      <c r="Y78" s="17"/>
      <c r="Z78" s="14" t="e">
        <f t="shared" si="21"/>
        <v>#N/A</v>
      </c>
      <c r="AA78" s="18"/>
      <c r="AB78" s="13"/>
      <c r="AC78" s="19"/>
      <c r="AD78" s="20"/>
      <c r="AE78" s="19"/>
      <c r="AF78" s="21"/>
      <c r="AG78" s="22" t="str">
        <f t="shared" si="22"/>
        <v>FALSE</v>
      </c>
      <c r="AH78" s="23" t="str">
        <f t="shared" si="2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7"/>
        <v/>
      </c>
      <c r="L79" s="12"/>
      <c r="M79" s="12"/>
      <c r="N79" s="12"/>
      <c r="O79" s="9"/>
      <c r="P79" s="9"/>
      <c r="Q79" s="13" t="e">
        <f>VLOOKUP(O79, '[1]لیست محصولات 1402'!B:C,2,0)</f>
        <v>#N/A</v>
      </c>
      <c r="R79" s="9"/>
      <c r="S79" s="12" t="e">
        <f>VLOOKUP(O79, '[1]لیست محصولات 1402'!B:F,5,0)</f>
        <v>#N/A</v>
      </c>
      <c r="T79" s="14" t="e">
        <f>VLOOKUP(O79, '[1]لیست محصولات 1402'!B:G,6,0)</f>
        <v>#N/A</v>
      </c>
      <c r="U79" s="15"/>
      <c r="V79" s="16">
        <f t="shared" si="18"/>
        <v>0</v>
      </c>
      <c r="W79" s="12">
        <f t="shared" si="19"/>
        <v>0</v>
      </c>
      <c r="X79" s="14" t="e">
        <f t="shared" si="20"/>
        <v>#N/A</v>
      </c>
      <c r="Y79" s="17"/>
      <c r="Z79" s="14" t="e">
        <f t="shared" si="21"/>
        <v>#N/A</v>
      </c>
      <c r="AA79" s="18"/>
      <c r="AB79" s="13"/>
      <c r="AC79" s="19"/>
      <c r="AD79" s="20"/>
      <c r="AE79" s="19"/>
      <c r="AF79" s="21"/>
      <c r="AG79" s="22" t="str">
        <f t="shared" si="22"/>
        <v>FALSE</v>
      </c>
      <c r="AH79" s="23" t="str">
        <f t="shared" si="2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7"/>
        <v/>
      </c>
      <c r="L80" s="12"/>
      <c r="M80" s="12"/>
      <c r="N80" s="12"/>
      <c r="O80" s="9"/>
      <c r="P80" s="9"/>
      <c r="Q80" s="13" t="e">
        <f>VLOOKUP(O80, '[1]لیست محصولات 1402'!B:C,2,0)</f>
        <v>#N/A</v>
      </c>
      <c r="R80" s="9"/>
      <c r="S80" s="12" t="e">
        <f>VLOOKUP(O80, '[1]لیست محصولات 1402'!B:F,5,0)</f>
        <v>#N/A</v>
      </c>
      <c r="T80" s="14" t="e">
        <f>VLOOKUP(O80, '[1]لیست محصولات 1402'!B:G,6,0)</f>
        <v>#N/A</v>
      </c>
      <c r="U80" s="15"/>
      <c r="V80" s="16">
        <f t="shared" si="18"/>
        <v>0</v>
      </c>
      <c r="W80" s="12">
        <f t="shared" si="19"/>
        <v>0</v>
      </c>
      <c r="X80" s="14" t="e">
        <f t="shared" si="20"/>
        <v>#N/A</v>
      </c>
      <c r="Y80" s="17"/>
      <c r="Z80" s="14" t="e">
        <f t="shared" si="21"/>
        <v>#N/A</v>
      </c>
      <c r="AA80" s="18"/>
      <c r="AB80" s="13"/>
      <c r="AC80" s="19"/>
      <c r="AD80" s="20"/>
      <c r="AE80" s="19"/>
      <c r="AF80" s="21"/>
      <c r="AG80" s="22" t="str">
        <f t="shared" si="22"/>
        <v>FALSE</v>
      </c>
      <c r="AH80" s="23" t="str">
        <f t="shared" si="2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7"/>
        <v/>
      </c>
      <c r="L81" s="12"/>
      <c r="M81" s="12"/>
      <c r="N81" s="12"/>
      <c r="O81" s="9"/>
      <c r="P81" s="9"/>
      <c r="Q81" s="13" t="e">
        <f>VLOOKUP(O81, '[1]لیست محصولات 1402'!B:C,2,0)</f>
        <v>#N/A</v>
      </c>
      <c r="R81" s="9"/>
      <c r="S81" s="12" t="e">
        <f>VLOOKUP(O81, '[1]لیست محصولات 1402'!B:F,5,0)</f>
        <v>#N/A</v>
      </c>
      <c r="T81" s="14" t="e">
        <f>VLOOKUP(O81, '[1]لیست محصولات 1402'!B:G,6,0)</f>
        <v>#N/A</v>
      </c>
      <c r="U81" s="15"/>
      <c r="V81" s="16">
        <f t="shared" si="18"/>
        <v>0</v>
      </c>
      <c r="W81" s="12">
        <f t="shared" si="19"/>
        <v>0</v>
      </c>
      <c r="X81" s="14" t="e">
        <f t="shared" si="20"/>
        <v>#N/A</v>
      </c>
      <c r="Y81" s="17"/>
      <c r="Z81" s="14" t="e">
        <f t="shared" si="21"/>
        <v>#N/A</v>
      </c>
      <c r="AA81" s="18"/>
      <c r="AB81" s="13"/>
      <c r="AC81" s="19"/>
      <c r="AD81" s="20"/>
      <c r="AE81" s="19"/>
      <c r="AF81" s="21"/>
      <c r="AG81" s="22" t="str">
        <f t="shared" si="22"/>
        <v>FALSE</v>
      </c>
      <c r="AH81" s="23" t="str">
        <f t="shared" si="2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7"/>
        <v/>
      </c>
      <c r="L82" s="12"/>
      <c r="M82" s="12"/>
      <c r="N82" s="12"/>
      <c r="O82" s="9"/>
      <c r="P82" s="9"/>
      <c r="Q82" s="13" t="e">
        <f>VLOOKUP(O82, '[1]لیست محصولات 1402'!B:C,2,0)</f>
        <v>#N/A</v>
      </c>
      <c r="R82" s="9"/>
      <c r="S82" s="12" t="e">
        <f>VLOOKUP(O82, '[1]لیست محصولات 1402'!B:F,5,0)</f>
        <v>#N/A</v>
      </c>
      <c r="T82" s="14" t="e">
        <f>VLOOKUP(O82, '[1]لیست محصولات 1402'!B:G,6,0)</f>
        <v>#N/A</v>
      </c>
      <c r="U82" s="15"/>
      <c r="V82" s="16">
        <f t="shared" si="18"/>
        <v>0</v>
      </c>
      <c r="W82" s="12">
        <f t="shared" si="19"/>
        <v>0</v>
      </c>
      <c r="X82" s="14" t="e">
        <f t="shared" si="20"/>
        <v>#N/A</v>
      </c>
      <c r="Y82" s="17"/>
      <c r="Z82" s="14" t="e">
        <f t="shared" si="21"/>
        <v>#N/A</v>
      </c>
      <c r="AA82" s="18"/>
      <c r="AB82" s="13"/>
      <c r="AC82" s="19"/>
      <c r="AD82" s="20"/>
      <c r="AE82" s="19"/>
      <c r="AF82" s="21"/>
      <c r="AG82" s="22" t="str">
        <f t="shared" si="22"/>
        <v>FALSE</v>
      </c>
      <c r="AH82" s="23" t="str">
        <f t="shared" si="2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7"/>
        <v/>
      </c>
      <c r="L83" s="12"/>
      <c r="M83" s="12"/>
      <c r="N83" s="12"/>
      <c r="O83" s="9"/>
      <c r="P83" s="9"/>
      <c r="Q83" s="13" t="e">
        <f>VLOOKUP(O83, '[1]لیست محصولات 1402'!B:C,2,0)</f>
        <v>#N/A</v>
      </c>
      <c r="R83" s="9"/>
      <c r="S83" s="12" t="e">
        <f>VLOOKUP(O83, '[1]لیست محصولات 1402'!B:F,5,0)</f>
        <v>#N/A</v>
      </c>
      <c r="T83" s="14" t="e">
        <f>VLOOKUP(O83, '[1]لیست محصولات 1402'!B:G,6,0)</f>
        <v>#N/A</v>
      </c>
      <c r="U83" s="15"/>
      <c r="V83" s="16">
        <f t="shared" si="18"/>
        <v>0</v>
      </c>
      <c r="W83" s="12">
        <f t="shared" si="19"/>
        <v>0</v>
      </c>
      <c r="X83" s="14" t="e">
        <f t="shared" si="20"/>
        <v>#N/A</v>
      </c>
      <c r="Y83" s="17"/>
      <c r="Z83" s="14" t="e">
        <f t="shared" si="21"/>
        <v>#N/A</v>
      </c>
      <c r="AA83" s="18"/>
      <c r="AB83" s="13"/>
      <c r="AC83" s="19"/>
      <c r="AD83" s="20"/>
      <c r="AE83" s="19"/>
      <c r="AF83" s="21"/>
      <c r="AG83" s="22" t="str">
        <f t="shared" si="22"/>
        <v>FALSE</v>
      </c>
      <c r="AH83" s="23" t="str">
        <f t="shared" si="2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7"/>
        <v/>
      </c>
      <c r="L84" s="12"/>
      <c r="M84" s="12"/>
      <c r="N84" s="12"/>
      <c r="O84" s="9"/>
      <c r="P84" s="9"/>
      <c r="Q84" s="13" t="e">
        <f>VLOOKUP(O84, '[1]لیست محصولات 1402'!B:C,2,0)</f>
        <v>#N/A</v>
      </c>
      <c r="R84" s="9"/>
      <c r="S84" s="12" t="e">
        <f>VLOOKUP(O84, '[1]لیست محصولات 1402'!B:F,5,0)</f>
        <v>#N/A</v>
      </c>
      <c r="T84" s="14" t="e">
        <f>VLOOKUP(O84, '[1]لیست محصولات 1402'!B:G,6,0)</f>
        <v>#N/A</v>
      </c>
      <c r="U84" s="15"/>
      <c r="V84" s="16">
        <f t="shared" si="18"/>
        <v>0</v>
      </c>
      <c r="W84" s="12">
        <f t="shared" si="19"/>
        <v>0</v>
      </c>
      <c r="X84" s="14" t="e">
        <f t="shared" si="20"/>
        <v>#N/A</v>
      </c>
      <c r="Y84" s="17"/>
      <c r="Z84" s="14" t="e">
        <f t="shared" si="21"/>
        <v>#N/A</v>
      </c>
      <c r="AA84" s="18"/>
      <c r="AB84" s="13"/>
      <c r="AC84" s="19"/>
      <c r="AD84" s="20"/>
      <c r="AE84" s="19"/>
      <c r="AF84" s="21"/>
      <c r="AG84" s="22" t="str">
        <f t="shared" si="22"/>
        <v>FALSE</v>
      </c>
      <c r="AH84" s="23" t="str">
        <f t="shared" si="2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7"/>
        <v/>
      </c>
      <c r="L85" s="12"/>
      <c r="M85" s="12"/>
      <c r="N85" s="12"/>
      <c r="O85" s="9"/>
      <c r="P85" s="9"/>
      <c r="Q85" s="13" t="e">
        <f>VLOOKUP(O85, '[1]لیست محصولات 1402'!B:C,2,0)</f>
        <v>#N/A</v>
      </c>
      <c r="R85" s="9"/>
      <c r="S85" s="12" t="e">
        <f>VLOOKUP(O85, '[1]لیست محصولات 1402'!B:F,5,0)</f>
        <v>#N/A</v>
      </c>
      <c r="T85" s="14" t="e">
        <f>VLOOKUP(O85, '[1]لیست محصولات 1402'!B:G,6,0)</f>
        <v>#N/A</v>
      </c>
      <c r="U85" s="15"/>
      <c r="V85" s="16">
        <f t="shared" si="18"/>
        <v>0</v>
      </c>
      <c r="W85" s="12">
        <f t="shared" si="19"/>
        <v>0</v>
      </c>
      <c r="X85" s="14" t="e">
        <f t="shared" si="20"/>
        <v>#N/A</v>
      </c>
      <c r="Y85" s="17"/>
      <c r="Z85" s="14" t="e">
        <f t="shared" si="21"/>
        <v>#N/A</v>
      </c>
      <c r="AA85" s="18"/>
      <c r="AB85" s="13"/>
      <c r="AC85" s="19"/>
      <c r="AD85" s="20"/>
      <c r="AE85" s="19"/>
      <c r="AF85" s="21"/>
      <c r="AG85" s="22" t="str">
        <f t="shared" si="22"/>
        <v>FALSE</v>
      </c>
      <c r="AH85" s="23" t="str">
        <f t="shared" si="2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7"/>
        <v/>
      </c>
      <c r="L86" s="12"/>
      <c r="M86" s="12"/>
      <c r="N86" s="12"/>
      <c r="O86" s="9"/>
      <c r="P86" s="9"/>
      <c r="Q86" s="13" t="e">
        <f>VLOOKUP(O86, '[1]لیست محصولات 1402'!B:C,2,0)</f>
        <v>#N/A</v>
      </c>
      <c r="R86" s="9"/>
      <c r="S86" s="12" t="e">
        <f>VLOOKUP(O86, '[1]لیست محصولات 1402'!B:F,5,0)</f>
        <v>#N/A</v>
      </c>
      <c r="T86" s="14" t="e">
        <f>VLOOKUP(O86, '[1]لیست محصولات 1402'!B:G,6,0)</f>
        <v>#N/A</v>
      </c>
      <c r="U86" s="15"/>
      <c r="V86" s="16">
        <f t="shared" si="18"/>
        <v>0</v>
      </c>
      <c r="W86" s="12">
        <f t="shared" si="19"/>
        <v>0</v>
      </c>
      <c r="X86" s="14" t="e">
        <f t="shared" si="20"/>
        <v>#N/A</v>
      </c>
      <c r="Y86" s="17"/>
      <c r="Z86" s="14" t="e">
        <f t="shared" si="21"/>
        <v>#N/A</v>
      </c>
      <c r="AA86" s="18"/>
      <c r="AB86" s="13"/>
      <c r="AC86" s="19"/>
      <c r="AD86" s="20"/>
      <c r="AE86" s="19"/>
      <c r="AF86" s="21"/>
      <c r="AG86" s="22" t="str">
        <f t="shared" si="22"/>
        <v>FALSE</v>
      </c>
      <c r="AH86" s="23" t="str">
        <f t="shared" si="2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7"/>
        <v/>
      </c>
      <c r="L87" s="12"/>
      <c r="M87" s="12"/>
      <c r="N87" s="12"/>
      <c r="O87" s="9"/>
      <c r="P87" s="9"/>
      <c r="Q87" s="13" t="e">
        <f>VLOOKUP(O87, '[1]لیست محصولات 1402'!B:C,2,0)</f>
        <v>#N/A</v>
      </c>
      <c r="R87" s="9"/>
      <c r="S87" s="12" t="e">
        <f>VLOOKUP(O87, '[1]لیست محصولات 1402'!B:F,5,0)</f>
        <v>#N/A</v>
      </c>
      <c r="T87" s="14" t="e">
        <f>VLOOKUP(O87, '[1]لیست محصولات 1402'!B:G,6,0)</f>
        <v>#N/A</v>
      </c>
      <c r="U87" s="15"/>
      <c r="V87" s="16">
        <f t="shared" si="18"/>
        <v>0</v>
      </c>
      <c r="W87" s="12">
        <f t="shared" si="19"/>
        <v>0</v>
      </c>
      <c r="X87" s="14" t="e">
        <f t="shared" si="20"/>
        <v>#N/A</v>
      </c>
      <c r="Y87" s="17"/>
      <c r="Z87" s="14" t="e">
        <f t="shared" si="21"/>
        <v>#N/A</v>
      </c>
      <c r="AA87" s="18"/>
      <c r="AB87" s="13"/>
      <c r="AC87" s="19"/>
      <c r="AD87" s="20"/>
      <c r="AE87" s="19"/>
      <c r="AF87" s="21"/>
      <c r="AG87" s="22" t="str">
        <f t="shared" si="22"/>
        <v>FALSE</v>
      </c>
      <c r="AH87" s="23" t="str">
        <f t="shared" si="2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1402'!B:C,2,0)</f>
        <v>#N/A</v>
      </c>
      <c r="R88" s="9"/>
      <c r="S88" s="12" t="e">
        <f>VLOOKUP(O88, '[1]لیست محصولات 1402'!B:F,5,0)</f>
        <v>#N/A</v>
      </c>
      <c r="T88" s="14" t="e">
        <f>VLOOKUP(O88, '[1]لیست محصولات 1402'!B:G,6,0)</f>
        <v>#N/A</v>
      </c>
      <c r="U88" s="15"/>
      <c r="V88" s="16">
        <f t="shared" si="18"/>
        <v>0</v>
      </c>
      <c r="W88" s="12">
        <f t="shared" si="19"/>
        <v>0</v>
      </c>
      <c r="X88" s="14" t="e">
        <f t="shared" si="20"/>
        <v>#N/A</v>
      </c>
      <c r="Y88" s="17"/>
      <c r="Z88" s="14" t="e">
        <f t="shared" si="2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2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1402'!B:C,2,0)</f>
        <v>#N/A</v>
      </c>
      <c r="R89" s="9"/>
      <c r="S89" s="12" t="e">
        <f>VLOOKUP(O89, '[1]لیست محصولات 1402'!B:F,5,0)</f>
        <v>#N/A</v>
      </c>
      <c r="T89" s="14" t="e">
        <f>VLOOKUP(O89, '[1]لیست محصولات 1402'!B:G,6,0)</f>
        <v>#N/A</v>
      </c>
      <c r="U89" s="15"/>
      <c r="V89" s="16">
        <f t="shared" si="18"/>
        <v>0</v>
      </c>
      <c r="W89" s="12">
        <f t="shared" si="19"/>
        <v>0</v>
      </c>
      <c r="X89" s="14" t="e">
        <f t="shared" si="20"/>
        <v>#N/A</v>
      </c>
      <c r="Y89" s="17"/>
      <c r="Z89" s="14" t="e">
        <f t="shared" si="2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2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1402'!B:C,2,0)</f>
        <v>#N/A</v>
      </c>
      <c r="R90" s="9"/>
      <c r="S90" s="12" t="e">
        <f>VLOOKUP(O90, '[1]لیست محصولات 1402'!B:F,5,0)</f>
        <v>#N/A</v>
      </c>
      <c r="T90" s="14" t="e">
        <f>VLOOKUP(O90, '[1]لیست محصولات 1402'!B:G,6,0)</f>
        <v>#N/A</v>
      </c>
      <c r="U90" s="15"/>
      <c r="V90" s="16">
        <f t="shared" si="18"/>
        <v>0</v>
      </c>
      <c r="W90" s="12">
        <f t="shared" si="19"/>
        <v>0</v>
      </c>
      <c r="X90" s="14" t="e">
        <f t="shared" si="20"/>
        <v>#N/A</v>
      </c>
      <c r="Y90" s="17"/>
      <c r="Z90" s="14" t="e">
        <f t="shared" si="2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2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1402'!B:C,2,0)</f>
        <v>#N/A</v>
      </c>
      <c r="R91" s="9"/>
      <c r="S91" s="12" t="e">
        <f>VLOOKUP(O91, '[1]لیست محصولات 1402'!B:F,5,0)</f>
        <v>#N/A</v>
      </c>
      <c r="T91" s="14" t="e">
        <f>VLOOKUP(O91, '[1]لیست محصولات 1402'!B:G,6,0)</f>
        <v>#N/A</v>
      </c>
      <c r="U91" s="15"/>
      <c r="V91" s="16">
        <f t="shared" si="18"/>
        <v>0</v>
      </c>
      <c r="W91" s="12">
        <f t="shared" si="19"/>
        <v>0</v>
      </c>
      <c r="X91" s="14" t="e">
        <f t="shared" si="20"/>
        <v>#N/A</v>
      </c>
      <c r="Y91" s="17"/>
      <c r="Z91" s="14" t="e">
        <f t="shared" si="2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2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1402'!B:C,2,0)</f>
        <v>#N/A</v>
      </c>
      <c r="R92" s="9"/>
      <c r="S92" s="12" t="e">
        <f>VLOOKUP(O92, '[1]لیست محصولات 1402'!B:F,5,0)</f>
        <v>#N/A</v>
      </c>
      <c r="T92" s="14" t="e">
        <f>VLOOKUP(O92, '[1]لیست محصولات 1402'!B:G,6,0)</f>
        <v>#N/A</v>
      </c>
      <c r="U92" s="15"/>
      <c r="V92" s="16">
        <f t="shared" si="18"/>
        <v>0</v>
      </c>
      <c r="W92" s="12">
        <f t="shared" si="19"/>
        <v>0</v>
      </c>
      <c r="X92" s="14" t="e">
        <f t="shared" si="20"/>
        <v>#N/A</v>
      </c>
      <c r="Y92" s="17"/>
      <c r="Z92" s="14" t="e">
        <f t="shared" si="2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2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1402'!B:C,2,0)</f>
        <v>#N/A</v>
      </c>
      <c r="R93" s="9"/>
      <c r="S93" s="12" t="e">
        <f>VLOOKUP(O93, '[1]لیست محصولات 1402'!B:F,5,0)</f>
        <v>#N/A</v>
      </c>
      <c r="T93" s="14" t="e">
        <f>VLOOKUP(O93, '[1]لیست محصولات 1402'!B:G,6,0)</f>
        <v>#N/A</v>
      </c>
      <c r="U93" s="15"/>
      <c r="V93" s="16">
        <f t="shared" si="18"/>
        <v>0</v>
      </c>
      <c r="W93" s="12">
        <f t="shared" si="19"/>
        <v>0</v>
      </c>
      <c r="X93" s="14" t="e">
        <f t="shared" si="20"/>
        <v>#N/A</v>
      </c>
      <c r="Y93" s="17"/>
      <c r="Z93" s="14" t="e">
        <f t="shared" si="2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2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1402'!B:C,2,0)</f>
        <v>#N/A</v>
      </c>
      <c r="R94" s="9"/>
      <c r="S94" s="12" t="e">
        <f>VLOOKUP(O94, '[1]لیست محصولات 1402'!B:F,5,0)</f>
        <v>#N/A</v>
      </c>
      <c r="T94" s="14" t="e">
        <f>VLOOKUP(O94, '[1]لیست محصولات 1402'!B:G,6,0)</f>
        <v>#N/A</v>
      </c>
      <c r="U94" s="15"/>
      <c r="V94" s="16">
        <f t="shared" si="18"/>
        <v>0</v>
      </c>
      <c r="W94" s="12">
        <f t="shared" si="19"/>
        <v>0</v>
      </c>
      <c r="X94" s="14" t="e">
        <f t="shared" si="20"/>
        <v>#N/A</v>
      </c>
      <c r="Y94" s="17"/>
      <c r="Z94" s="14" t="e">
        <f t="shared" si="2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2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1402'!B:C,2,0)</f>
        <v>#N/A</v>
      </c>
      <c r="R95" s="9"/>
      <c r="S95" s="12" t="e">
        <f>VLOOKUP(O95, '[1]لیست محصولات 1402'!B:F,5,0)</f>
        <v>#N/A</v>
      </c>
      <c r="T95" s="14" t="e">
        <f>VLOOKUP(O95, '[1]لیست محصولات 1402'!B:G,6,0)</f>
        <v>#N/A</v>
      </c>
      <c r="U95" s="15"/>
      <c r="V95" s="16">
        <f t="shared" si="18"/>
        <v>0</v>
      </c>
      <c r="W95" s="12">
        <f t="shared" si="19"/>
        <v>0</v>
      </c>
      <c r="X95" s="14" t="e">
        <f t="shared" si="20"/>
        <v>#N/A</v>
      </c>
      <c r="Y95" s="17"/>
      <c r="Z95" s="14" t="e">
        <f t="shared" si="2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2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1402'!B:C,2,0)</f>
        <v>#N/A</v>
      </c>
      <c r="R96" s="9"/>
      <c r="S96" s="12" t="e">
        <f>VLOOKUP(O96, '[1]لیست محصولات 1402'!B:F,5,0)</f>
        <v>#N/A</v>
      </c>
      <c r="T96" s="14" t="e">
        <f>VLOOKUP(O96, '[1]لیست محصولات 1402'!B:G,6,0)</f>
        <v>#N/A</v>
      </c>
      <c r="U96" s="15"/>
      <c r="V96" s="16">
        <f t="shared" si="18"/>
        <v>0</v>
      </c>
      <c r="W96" s="12">
        <f t="shared" si="19"/>
        <v>0</v>
      </c>
      <c r="X96" s="14" t="e">
        <f t="shared" si="20"/>
        <v>#N/A</v>
      </c>
      <c r="Y96" s="17"/>
      <c r="Z96" s="14" t="e">
        <f t="shared" si="2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2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1402'!B:C,2,0)</f>
        <v>#N/A</v>
      </c>
      <c r="R97" s="9"/>
      <c r="S97" s="12" t="e">
        <f>VLOOKUP(O97, '[1]لیست محصولات 1402'!B:F,5,0)</f>
        <v>#N/A</v>
      </c>
      <c r="T97" s="14" t="e">
        <f>VLOOKUP(O97, '[1]لیست محصولات 1402'!B:G,6,0)</f>
        <v>#N/A</v>
      </c>
      <c r="U97" s="15"/>
      <c r="V97" s="16">
        <f t="shared" si="18"/>
        <v>0</v>
      </c>
      <c r="W97" s="12">
        <f t="shared" si="19"/>
        <v>0</v>
      </c>
      <c r="X97" s="14" t="e">
        <f t="shared" si="20"/>
        <v>#N/A</v>
      </c>
      <c r="Y97" s="17"/>
      <c r="Z97" s="14" t="e">
        <f t="shared" si="2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2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1402'!B:C,2,0)</f>
        <v>#N/A</v>
      </c>
      <c r="R98" s="9"/>
      <c r="S98" s="12" t="e">
        <f>VLOOKUP(O98, '[1]لیست محصولات 1402'!B:F,5,0)</f>
        <v>#N/A</v>
      </c>
      <c r="T98" s="14" t="e">
        <f>VLOOKUP(O98, '[1]لیست محصولات 1402'!B:G,6,0)</f>
        <v>#N/A</v>
      </c>
      <c r="U98" s="15"/>
      <c r="V98" s="16">
        <f t="shared" si="18"/>
        <v>0</v>
      </c>
      <c r="W98" s="12">
        <f t="shared" si="19"/>
        <v>0</v>
      </c>
      <c r="X98" s="14" t="e">
        <f t="shared" si="20"/>
        <v>#N/A</v>
      </c>
      <c r="Y98" s="17"/>
      <c r="Z98" s="14" t="e">
        <f t="shared" si="2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2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1402'!B:C,2,0)</f>
        <v>#N/A</v>
      </c>
      <c r="R99" s="9"/>
      <c r="S99" s="12" t="e">
        <f>VLOOKUP(O99, '[1]لیست محصولات 1402'!B:F,5,0)</f>
        <v>#N/A</v>
      </c>
      <c r="T99" s="14" t="e">
        <f>VLOOKUP(O99, '[1]لیست محصولات 1402'!B:G,6,0)</f>
        <v>#N/A</v>
      </c>
      <c r="U99" s="15"/>
      <c r="V99" s="16">
        <f t="shared" si="18"/>
        <v>0</v>
      </c>
      <c r="W99" s="12">
        <f t="shared" si="19"/>
        <v>0</v>
      </c>
      <c r="X99" s="14" t="e">
        <f t="shared" si="20"/>
        <v>#N/A</v>
      </c>
      <c r="Y99" s="17"/>
      <c r="Z99" s="14" t="e">
        <f t="shared" si="2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2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1402'!B:C,2,0)</f>
        <v>#N/A</v>
      </c>
      <c r="R100" s="9"/>
      <c r="S100" s="12" t="e">
        <f>VLOOKUP(O100, '[1]لیست محصولات 1402'!B:F,5,0)</f>
        <v>#N/A</v>
      </c>
      <c r="T100" s="14" t="e">
        <f>VLOOKUP(O100, '[1]لیست محصولات 1402'!B:G,6,0)</f>
        <v>#N/A</v>
      </c>
      <c r="U100" s="15"/>
      <c r="V100" s="16">
        <f t="shared" si="18"/>
        <v>0</v>
      </c>
      <c r="W100" s="12">
        <f t="shared" si="19"/>
        <v>0</v>
      </c>
      <c r="X100" s="14" t="e">
        <f t="shared" si="20"/>
        <v>#N/A</v>
      </c>
      <c r="Y100" s="17"/>
      <c r="Z100" s="14" t="e">
        <f t="shared" si="2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2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1402'!B:C,2,0)</f>
        <v>#N/A</v>
      </c>
      <c r="R101" s="9"/>
      <c r="S101" s="12" t="e">
        <f>VLOOKUP(O101, '[1]لیست محصولات 1402'!B:F,5,0)</f>
        <v>#N/A</v>
      </c>
      <c r="T101" s="14" t="e">
        <f>VLOOKUP(O101, '[1]لیست محصولات 1402'!B:G,6,0)</f>
        <v>#N/A</v>
      </c>
      <c r="U101" s="15"/>
      <c r="V101" s="16">
        <f t="shared" si="18"/>
        <v>0</v>
      </c>
      <c r="W101" s="12">
        <f t="shared" si="19"/>
        <v>0</v>
      </c>
      <c r="X101" s="14" t="e">
        <f t="shared" si="20"/>
        <v>#N/A</v>
      </c>
      <c r="Y101" s="17"/>
      <c r="Z101" s="14" t="e">
        <f t="shared" si="2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2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1402'!B:C,2,0)</f>
        <v>#N/A</v>
      </c>
      <c r="R102" s="9"/>
      <c r="S102" s="12" t="e">
        <f>VLOOKUP(O102, '[1]لیست محصولات 1402'!B:F,5,0)</f>
        <v>#N/A</v>
      </c>
      <c r="T102" s="14" t="e">
        <f>VLOOKUP(O102, '[1]لیست محصولات 1402'!B:G,6,0)</f>
        <v>#N/A</v>
      </c>
      <c r="U102" s="15"/>
      <c r="V102" s="16">
        <f t="shared" si="18"/>
        <v>0</v>
      </c>
      <c r="W102" s="12">
        <f t="shared" si="19"/>
        <v>0</v>
      </c>
      <c r="X102" s="14" t="e">
        <f t="shared" si="20"/>
        <v>#N/A</v>
      </c>
      <c r="Y102" s="17"/>
      <c r="Z102" s="14" t="e">
        <f t="shared" si="2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2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1402'!B:C,2,0)</f>
        <v>#N/A</v>
      </c>
      <c r="R103" s="9"/>
      <c r="S103" s="12" t="e">
        <f>VLOOKUP(O103, '[1]لیست محصولات 1402'!B:F,5,0)</f>
        <v>#N/A</v>
      </c>
      <c r="T103" s="14" t="e">
        <f>VLOOKUP(O103, '[1]لیست محصولات 1402'!B:G,6,0)</f>
        <v>#N/A</v>
      </c>
      <c r="U103" s="15"/>
      <c r="V103" s="16">
        <f t="shared" si="18"/>
        <v>0</v>
      </c>
      <c r="W103" s="12">
        <f t="shared" si="19"/>
        <v>0</v>
      </c>
      <c r="X103" s="14" t="e">
        <f t="shared" si="20"/>
        <v>#N/A</v>
      </c>
      <c r="Y103" s="17"/>
      <c r="Z103" s="14" t="e">
        <f t="shared" si="2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2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1402'!B:C,2,0)</f>
        <v>#N/A</v>
      </c>
      <c r="R104" s="9"/>
      <c r="S104" s="12" t="e">
        <f>VLOOKUP(O104, '[1]لیست محصولات 1402'!B:F,5,0)</f>
        <v>#N/A</v>
      </c>
      <c r="T104" s="14" t="e">
        <f>VLOOKUP(O104, '[1]لیست محصولات 1402'!B:G,6,0)</f>
        <v>#N/A</v>
      </c>
      <c r="U104" s="15"/>
      <c r="V104" s="16">
        <f t="shared" si="18"/>
        <v>0</v>
      </c>
      <c r="W104" s="12">
        <f t="shared" si="19"/>
        <v>0</v>
      </c>
      <c r="X104" s="14" t="e">
        <f t="shared" si="20"/>
        <v>#N/A</v>
      </c>
      <c r="Y104" s="17"/>
      <c r="Z104" s="14" t="e">
        <f t="shared" si="2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2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1402'!B:C,2,0)</f>
        <v>#N/A</v>
      </c>
      <c r="R105" s="9"/>
      <c r="S105" s="12" t="e">
        <f>VLOOKUP(O105, '[1]لیست محصولات 1402'!B:F,5,0)</f>
        <v>#N/A</v>
      </c>
      <c r="T105" s="14" t="e">
        <f>VLOOKUP(O105, '[1]لیست محصولات 1402'!B:G,6,0)</f>
        <v>#N/A</v>
      </c>
      <c r="U105" s="15"/>
      <c r="V105" s="16">
        <f t="shared" si="18"/>
        <v>0</v>
      </c>
      <c r="W105" s="12">
        <f t="shared" si="19"/>
        <v>0</v>
      </c>
      <c r="X105" s="14" t="e">
        <f t="shared" si="20"/>
        <v>#N/A</v>
      </c>
      <c r="Y105" s="17"/>
      <c r="Z105" s="14" t="e">
        <f t="shared" si="2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2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1402'!B:C,2,0)</f>
        <v>#N/A</v>
      </c>
      <c r="R106" s="9"/>
      <c r="S106" s="12" t="e">
        <f>VLOOKUP(O106, '[1]لیست محصولات 1402'!B:F,5,0)</f>
        <v>#N/A</v>
      </c>
      <c r="T106" s="14" t="e">
        <f>VLOOKUP(O106, '[1]لیست محصولات 1402'!B:G,6,0)</f>
        <v>#N/A</v>
      </c>
      <c r="U106" s="15"/>
      <c r="V106" s="16">
        <f t="shared" si="18"/>
        <v>0</v>
      </c>
      <c r="W106" s="12">
        <f t="shared" si="19"/>
        <v>0</v>
      </c>
      <c r="X106" s="14" t="e">
        <f t="shared" si="20"/>
        <v>#N/A</v>
      </c>
      <c r="Y106" s="17"/>
      <c r="Z106" s="14" t="e">
        <f t="shared" si="2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2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1402'!B:C,2,0)</f>
        <v>#N/A</v>
      </c>
      <c r="R107" s="9"/>
      <c r="S107" s="12" t="e">
        <f>VLOOKUP(O107, '[1]لیست محصولات 1402'!B:F,5,0)</f>
        <v>#N/A</v>
      </c>
      <c r="T107" s="14" t="e">
        <f>VLOOKUP(O107, '[1]لیست محصولات 1402'!B:G,6,0)</f>
        <v>#N/A</v>
      </c>
      <c r="U107" s="15"/>
      <c r="V107" s="16">
        <f t="shared" si="18"/>
        <v>0</v>
      </c>
      <c r="W107" s="12">
        <f t="shared" si="19"/>
        <v>0</v>
      </c>
      <c r="X107" s="14" t="e">
        <f t="shared" si="20"/>
        <v>#N/A</v>
      </c>
      <c r="Y107" s="17"/>
      <c r="Z107" s="14" t="e">
        <f t="shared" si="2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2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1402'!B:C,2,0)</f>
        <v>#N/A</v>
      </c>
      <c r="R108" s="9"/>
      <c r="S108" s="12" t="e">
        <f>VLOOKUP(O108, '[1]لیست محصولات 1402'!B:F,5,0)</f>
        <v>#N/A</v>
      </c>
      <c r="T108" s="14" t="e">
        <f>VLOOKUP(O108, '[1]لیست محصولات 1402'!B:G,6,0)</f>
        <v>#N/A</v>
      </c>
      <c r="U108" s="15"/>
      <c r="V108" s="16">
        <f t="shared" si="18"/>
        <v>0</v>
      </c>
      <c r="W108" s="12">
        <f t="shared" si="19"/>
        <v>0</v>
      </c>
      <c r="X108" s="14" t="e">
        <f t="shared" si="20"/>
        <v>#N/A</v>
      </c>
      <c r="Y108" s="17"/>
      <c r="Z108" s="14" t="e">
        <f t="shared" si="2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2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1402'!B:C,2,0)</f>
        <v>#N/A</v>
      </c>
      <c r="R109" s="9"/>
      <c r="S109" s="12" t="e">
        <f>VLOOKUP(O109, '[1]لیست محصولات 1402'!B:F,5,0)</f>
        <v>#N/A</v>
      </c>
      <c r="T109" s="14" t="e">
        <f>VLOOKUP(O109, '[1]لیست محصولات 1402'!B:G,6,0)</f>
        <v>#N/A</v>
      </c>
      <c r="U109" s="15"/>
      <c r="V109" s="16">
        <f t="shared" si="18"/>
        <v>0</v>
      </c>
      <c r="W109" s="12">
        <f t="shared" si="19"/>
        <v>0</v>
      </c>
      <c r="X109" s="14" t="e">
        <f t="shared" si="20"/>
        <v>#N/A</v>
      </c>
      <c r="Y109" s="17"/>
      <c r="Z109" s="14" t="e">
        <f t="shared" si="2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2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1402'!B:C,2,0)</f>
        <v>#N/A</v>
      </c>
      <c r="R110" s="9"/>
      <c r="S110" s="12" t="e">
        <f>VLOOKUP(O110, '[1]لیست محصولات 1402'!B:F,5,0)</f>
        <v>#N/A</v>
      </c>
      <c r="T110" s="14" t="e">
        <f>VLOOKUP(O110, '[1]لیست محصولات 1402'!B:G,6,0)</f>
        <v>#N/A</v>
      </c>
      <c r="U110" s="15"/>
      <c r="V110" s="16">
        <f t="shared" si="18"/>
        <v>0</v>
      </c>
      <c r="W110" s="12">
        <f t="shared" si="19"/>
        <v>0</v>
      </c>
      <c r="X110" s="14" t="e">
        <f t="shared" si="20"/>
        <v>#N/A</v>
      </c>
      <c r="Y110" s="17"/>
      <c r="Z110" s="14" t="e">
        <f t="shared" si="2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2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1402'!B:C,2,0)</f>
        <v>#N/A</v>
      </c>
      <c r="R111" s="9"/>
      <c r="S111" s="12" t="e">
        <f>VLOOKUP(O111, '[1]لیست محصولات 1402'!B:F,5,0)</f>
        <v>#N/A</v>
      </c>
      <c r="T111" s="14" t="e">
        <f>VLOOKUP(O111, '[1]لیست محصولات 1402'!B:G,6,0)</f>
        <v>#N/A</v>
      </c>
      <c r="U111" s="15"/>
      <c r="V111" s="16">
        <f t="shared" si="18"/>
        <v>0</v>
      </c>
      <c r="W111" s="12">
        <f t="shared" si="19"/>
        <v>0</v>
      </c>
      <c r="X111" s="14" t="e">
        <f t="shared" si="20"/>
        <v>#N/A</v>
      </c>
      <c r="Y111" s="17"/>
      <c r="Z111" s="14" t="e">
        <f t="shared" si="2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2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1402'!B:C,2,0)</f>
        <v>#N/A</v>
      </c>
      <c r="R112" s="9"/>
      <c r="S112" s="12" t="e">
        <f>VLOOKUP(O112, '[1]لیست محصولات 1402'!B:F,5,0)</f>
        <v>#N/A</v>
      </c>
      <c r="T112" s="14" t="e">
        <f>VLOOKUP(O112, '[1]لیست محصولات 1402'!B:G,6,0)</f>
        <v>#N/A</v>
      </c>
      <c r="U112" s="15"/>
      <c r="V112" s="16">
        <f t="shared" si="18"/>
        <v>0</v>
      </c>
      <c r="W112" s="12">
        <f t="shared" si="19"/>
        <v>0</v>
      </c>
      <c r="X112" s="14" t="e">
        <f t="shared" si="20"/>
        <v>#N/A</v>
      </c>
      <c r="Y112" s="17"/>
      <c r="Z112" s="14" t="e">
        <f t="shared" si="2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2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1402'!B:C,2,0)</f>
        <v>#N/A</v>
      </c>
      <c r="R113" s="9"/>
      <c r="S113" s="12" t="e">
        <f>VLOOKUP(O113, '[1]لیست محصولات 1402'!B:F,5,0)</f>
        <v>#N/A</v>
      </c>
      <c r="T113" s="14" t="e">
        <f>VLOOKUP(O113, '[1]لیست محصولات 1402'!B:G,6,0)</f>
        <v>#N/A</v>
      </c>
      <c r="U113" s="15"/>
      <c r="V113" s="16">
        <f t="shared" si="18"/>
        <v>0</v>
      </c>
      <c r="W113" s="12">
        <f t="shared" si="19"/>
        <v>0</v>
      </c>
      <c r="X113" s="14" t="e">
        <f t="shared" si="20"/>
        <v>#N/A</v>
      </c>
      <c r="Y113" s="17"/>
      <c r="Z113" s="14" t="e">
        <f t="shared" si="2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2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1402'!B:C,2,0)</f>
        <v>#N/A</v>
      </c>
      <c r="R114" s="9"/>
      <c r="S114" s="12" t="e">
        <f>VLOOKUP(O114, '[1]لیست محصولات 1402'!B:F,5,0)</f>
        <v>#N/A</v>
      </c>
      <c r="T114" s="14" t="e">
        <f>VLOOKUP(O114, '[1]لیست محصولات 1402'!B:G,6,0)</f>
        <v>#N/A</v>
      </c>
      <c r="U114" s="15"/>
      <c r="V114" s="16">
        <f t="shared" si="18"/>
        <v>0</v>
      </c>
      <c r="W114" s="12">
        <f t="shared" si="19"/>
        <v>0</v>
      </c>
      <c r="X114" s="14" t="e">
        <f t="shared" si="20"/>
        <v>#N/A</v>
      </c>
      <c r="Y114" s="17"/>
      <c r="Z114" s="14" t="e">
        <f t="shared" si="2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2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1402'!B:C,2,0)</f>
        <v>#N/A</v>
      </c>
      <c r="R115" s="9"/>
      <c r="S115" s="12" t="e">
        <f>VLOOKUP(O115, '[1]لیست محصولات 1402'!B:F,5,0)</f>
        <v>#N/A</v>
      </c>
      <c r="T115" s="14" t="e">
        <f>VLOOKUP(O115, '[1]لیست محصولات 1402'!B:G,6,0)</f>
        <v>#N/A</v>
      </c>
      <c r="U115" s="15"/>
      <c r="V115" s="16">
        <f t="shared" si="18"/>
        <v>0</v>
      </c>
      <c r="W115" s="12">
        <f t="shared" si="19"/>
        <v>0</v>
      </c>
      <c r="X115" s="14" t="e">
        <f t="shared" si="20"/>
        <v>#N/A</v>
      </c>
      <c r="Y115" s="17"/>
      <c r="Z115" s="14" t="e">
        <f t="shared" si="2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2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1402'!B:C,2,0)</f>
        <v>#N/A</v>
      </c>
      <c r="R116" s="9"/>
      <c r="S116" s="12" t="e">
        <f>VLOOKUP(O116, '[1]لیست محصولات 1402'!B:F,5,0)</f>
        <v>#N/A</v>
      </c>
      <c r="T116" s="14" t="e">
        <f>VLOOKUP(O116, '[1]لیست محصولات 1402'!B:G,6,0)</f>
        <v>#N/A</v>
      </c>
      <c r="U116" s="15"/>
      <c r="V116" s="16">
        <f t="shared" si="18"/>
        <v>0</v>
      </c>
      <c r="W116" s="12">
        <f t="shared" si="19"/>
        <v>0</v>
      </c>
      <c r="X116" s="14" t="e">
        <f t="shared" si="20"/>
        <v>#N/A</v>
      </c>
      <c r="Y116" s="17"/>
      <c r="Z116" s="14" t="e">
        <f t="shared" si="2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2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1402'!B:C,2,0)</f>
        <v>#N/A</v>
      </c>
      <c r="R117" s="9"/>
      <c r="S117" s="12" t="e">
        <f>VLOOKUP(O117, '[1]لیست محصولات 1402'!B:F,5,0)</f>
        <v>#N/A</v>
      </c>
      <c r="T117" s="14" t="e">
        <f>VLOOKUP(O117, '[1]لیست محصولات 1402'!B:G,6,0)</f>
        <v>#N/A</v>
      </c>
      <c r="U117" s="15"/>
      <c r="V117" s="16">
        <f t="shared" si="18"/>
        <v>0</v>
      </c>
      <c r="W117" s="12">
        <f t="shared" si="19"/>
        <v>0</v>
      </c>
      <c r="X117" s="14" t="e">
        <f t="shared" si="20"/>
        <v>#N/A</v>
      </c>
      <c r="Y117" s="17"/>
      <c r="Z117" s="14" t="e">
        <f t="shared" si="2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2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1402'!B:C,2,0)</f>
        <v>#N/A</v>
      </c>
      <c r="R118" s="9"/>
      <c r="S118" s="12" t="e">
        <f>VLOOKUP(O118, '[1]لیست محصولات 1402'!B:F,5,0)</f>
        <v>#N/A</v>
      </c>
      <c r="T118" s="14" t="e">
        <f>VLOOKUP(O118, '[1]لیست محصولات 1402'!B:G,6,0)</f>
        <v>#N/A</v>
      </c>
      <c r="U118" s="15"/>
      <c r="V118" s="16">
        <f t="shared" si="18"/>
        <v>0</v>
      </c>
      <c r="W118" s="12">
        <f t="shared" si="19"/>
        <v>0</v>
      </c>
      <c r="X118" s="14" t="e">
        <f t="shared" si="20"/>
        <v>#N/A</v>
      </c>
      <c r="Y118" s="17"/>
      <c r="Z118" s="14" t="e">
        <f t="shared" si="2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2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1402'!B:C,2,0)</f>
        <v>#N/A</v>
      </c>
      <c r="R119" s="9"/>
      <c r="S119" s="12" t="e">
        <f>VLOOKUP(O119, '[1]لیست محصولات 1402'!B:F,5,0)</f>
        <v>#N/A</v>
      </c>
      <c r="T119" s="14" t="e">
        <f>VLOOKUP(O119, '[1]لیست محصولات 1402'!B:G,6,0)</f>
        <v>#N/A</v>
      </c>
      <c r="U119" s="15"/>
      <c r="V119" s="16">
        <f t="shared" si="18"/>
        <v>0</v>
      </c>
      <c r="W119" s="12">
        <f t="shared" si="19"/>
        <v>0</v>
      </c>
      <c r="X119" s="14" t="e">
        <f t="shared" si="20"/>
        <v>#N/A</v>
      </c>
      <c r="Y119" s="17"/>
      <c r="Z119" s="14" t="e">
        <f t="shared" si="2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2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1402'!B:C,2,0)</f>
        <v>#N/A</v>
      </c>
      <c r="R120" s="9"/>
      <c r="S120" s="12" t="e">
        <f>VLOOKUP(O120, '[1]لیست محصولات 1402'!B:F,5,0)</f>
        <v>#N/A</v>
      </c>
      <c r="T120" s="14" t="e">
        <f>VLOOKUP(O120, '[1]لیست محصولات 1402'!B:G,6,0)</f>
        <v>#N/A</v>
      </c>
      <c r="U120" s="15"/>
      <c r="V120" s="16">
        <f t="shared" si="18"/>
        <v>0</v>
      </c>
      <c r="W120" s="12">
        <f t="shared" si="19"/>
        <v>0</v>
      </c>
      <c r="X120" s="14" t="e">
        <f t="shared" si="20"/>
        <v>#N/A</v>
      </c>
      <c r="Y120" s="17"/>
      <c r="Z120" s="14" t="e">
        <f t="shared" si="2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2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1402'!B:C,2,0)</f>
        <v>#N/A</v>
      </c>
      <c r="R121" s="9"/>
      <c r="S121" s="12" t="e">
        <f>VLOOKUP(O121, '[1]لیست محصولات 1402'!B:F,5,0)</f>
        <v>#N/A</v>
      </c>
      <c r="T121" s="14" t="e">
        <f>VLOOKUP(O121, '[1]لیست محصولات 1402'!B:G,6,0)</f>
        <v>#N/A</v>
      </c>
      <c r="U121" s="15"/>
      <c r="V121" s="16">
        <f t="shared" si="18"/>
        <v>0</v>
      </c>
      <c r="W121" s="12">
        <f t="shared" si="19"/>
        <v>0</v>
      </c>
      <c r="X121" s="14" t="e">
        <f t="shared" si="20"/>
        <v>#N/A</v>
      </c>
      <c r="Y121" s="17"/>
      <c r="Z121" s="14" t="e">
        <f t="shared" si="2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2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1402'!B:C,2,0)</f>
        <v>#N/A</v>
      </c>
      <c r="R122" s="9"/>
      <c r="S122" s="12" t="e">
        <f>VLOOKUP(O122, '[1]لیست محصولات 1402'!B:F,5,0)</f>
        <v>#N/A</v>
      </c>
      <c r="T122" s="14" t="e">
        <f>VLOOKUP(O122, '[1]لیست محصولات 1402'!B:G,6,0)</f>
        <v>#N/A</v>
      </c>
      <c r="U122" s="15"/>
      <c r="V122" s="16">
        <f t="shared" si="18"/>
        <v>0</v>
      </c>
      <c r="W122" s="12">
        <f t="shared" si="19"/>
        <v>0</v>
      </c>
      <c r="X122" s="14" t="e">
        <f t="shared" si="20"/>
        <v>#N/A</v>
      </c>
      <c r="Y122" s="17"/>
      <c r="Z122" s="14" t="e">
        <f t="shared" si="2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2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1402'!B:C,2,0)</f>
        <v>#N/A</v>
      </c>
      <c r="R123" s="9"/>
      <c r="S123" s="12" t="e">
        <f>VLOOKUP(O123, '[1]لیست محصولات 1402'!B:F,5,0)</f>
        <v>#N/A</v>
      </c>
      <c r="T123" s="14" t="e">
        <f>VLOOKUP(O123, '[1]لیست محصولات 1402'!B:G,6,0)</f>
        <v>#N/A</v>
      </c>
      <c r="U123" s="15"/>
      <c r="V123" s="16">
        <f t="shared" si="18"/>
        <v>0</v>
      </c>
      <c r="W123" s="12">
        <f t="shared" si="19"/>
        <v>0</v>
      </c>
      <c r="X123" s="14" t="e">
        <f t="shared" si="20"/>
        <v>#N/A</v>
      </c>
      <c r="Y123" s="17"/>
      <c r="Z123" s="14" t="e">
        <f t="shared" si="2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2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1402'!B:C,2,0)</f>
        <v>#N/A</v>
      </c>
      <c r="R124" s="9"/>
      <c r="S124" s="12" t="e">
        <f>VLOOKUP(O124, '[1]لیست محصولات 1402'!B:F,5,0)</f>
        <v>#N/A</v>
      </c>
      <c r="T124" s="14" t="e">
        <f>VLOOKUP(O124, '[1]لیست محصولات 1402'!B:G,6,0)</f>
        <v>#N/A</v>
      </c>
      <c r="U124" s="15"/>
      <c r="V124" s="16">
        <f t="shared" si="18"/>
        <v>0</v>
      </c>
      <c r="W124" s="12">
        <f t="shared" si="19"/>
        <v>0</v>
      </c>
      <c r="X124" s="14" t="e">
        <f t="shared" si="20"/>
        <v>#N/A</v>
      </c>
      <c r="Y124" s="17"/>
      <c r="Z124" s="14" t="e">
        <f t="shared" si="2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2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1402'!B:C,2,0)</f>
        <v>#N/A</v>
      </c>
      <c r="R125" s="9"/>
      <c r="S125" s="12" t="e">
        <f>VLOOKUP(O125, '[1]لیست محصولات 1402'!B:F,5,0)</f>
        <v>#N/A</v>
      </c>
      <c r="T125" s="14" t="e">
        <f>VLOOKUP(O125, '[1]لیست محصولات 1402'!B:G,6,0)</f>
        <v>#N/A</v>
      </c>
      <c r="U125" s="15"/>
      <c r="V125" s="16">
        <f t="shared" si="18"/>
        <v>0</v>
      </c>
      <c r="W125" s="12">
        <f t="shared" si="19"/>
        <v>0</v>
      </c>
      <c r="X125" s="14" t="e">
        <f t="shared" si="20"/>
        <v>#N/A</v>
      </c>
      <c r="Y125" s="17"/>
      <c r="Z125" s="14" t="e">
        <f t="shared" si="2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2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1402'!B:C,2,0)</f>
        <v>#N/A</v>
      </c>
      <c r="R126" s="9"/>
      <c r="S126" s="12" t="e">
        <f>VLOOKUP(O126, '[1]لیست محصولات 1402'!B:F,5,0)</f>
        <v>#N/A</v>
      </c>
      <c r="T126" s="14" t="e">
        <f>VLOOKUP(O126, '[1]لیست محصولات 1402'!B:G,6,0)</f>
        <v>#N/A</v>
      </c>
      <c r="U126" s="15"/>
      <c r="V126" s="16">
        <f t="shared" si="18"/>
        <v>0</v>
      </c>
      <c r="W126" s="12">
        <f t="shared" si="19"/>
        <v>0</v>
      </c>
      <c r="X126" s="14" t="e">
        <f t="shared" si="20"/>
        <v>#N/A</v>
      </c>
      <c r="Y126" s="17"/>
      <c r="Z126" s="14" t="e">
        <f t="shared" si="2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2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1402'!B:C,2,0)</f>
        <v>#N/A</v>
      </c>
      <c r="R127" s="9"/>
      <c r="S127" s="12" t="e">
        <f>VLOOKUP(O127, '[1]لیست محصولات 1402'!B:F,5,0)</f>
        <v>#N/A</v>
      </c>
      <c r="T127" s="14" t="e">
        <f>VLOOKUP(O127, '[1]لیست محصولات 1402'!B:G,6,0)</f>
        <v>#N/A</v>
      </c>
      <c r="U127" s="15"/>
      <c r="V127" s="16">
        <f t="shared" si="18"/>
        <v>0</v>
      </c>
      <c r="W127" s="12">
        <f t="shared" si="19"/>
        <v>0</v>
      </c>
      <c r="X127" s="14" t="e">
        <f t="shared" si="20"/>
        <v>#N/A</v>
      </c>
      <c r="Y127" s="17"/>
      <c r="Z127" s="14" t="e">
        <f t="shared" si="2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2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1402'!B:C,2,0)</f>
        <v>#N/A</v>
      </c>
      <c r="R128" s="9"/>
      <c r="S128" s="12" t="e">
        <f>VLOOKUP(O128, '[1]لیست محصولات 1402'!B:F,5,0)</f>
        <v>#N/A</v>
      </c>
      <c r="T128" s="14" t="e">
        <f>VLOOKUP(O128, '[1]لیست محصولات 1402'!B:G,6,0)</f>
        <v>#N/A</v>
      </c>
      <c r="U128" s="15"/>
      <c r="V128" s="16">
        <f t="shared" si="18"/>
        <v>0</v>
      </c>
      <c r="W128" s="12">
        <f t="shared" si="19"/>
        <v>0</v>
      </c>
      <c r="X128" s="14" t="e">
        <f t="shared" si="20"/>
        <v>#N/A</v>
      </c>
      <c r="Y128" s="17"/>
      <c r="Z128" s="14" t="e">
        <f t="shared" si="2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2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1402'!B:C,2,0)</f>
        <v>#N/A</v>
      </c>
      <c r="R129" s="9"/>
      <c r="S129" s="12" t="e">
        <f>VLOOKUP(O129, '[1]لیست محصولات 1402'!B:F,5,0)</f>
        <v>#N/A</v>
      </c>
      <c r="T129" s="14" t="e">
        <f>VLOOKUP(O129, '[1]لیست محصولات 1402'!B:G,6,0)</f>
        <v>#N/A</v>
      </c>
      <c r="U129" s="15"/>
      <c r="V129" s="16">
        <f t="shared" si="18"/>
        <v>0</v>
      </c>
      <c r="W129" s="12">
        <f t="shared" si="19"/>
        <v>0</v>
      </c>
      <c r="X129" s="14" t="e">
        <f t="shared" si="20"/>
        <v>#N/A</v>
      </c>
      <c r="Y129" s="17"/>
      <c r="Z129" s="14" t="e">
        <f t="shared" si="2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2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1402'!B:C,2,0)</f>
        <v>#N/A</v>
      </c>
      <c r="R130" s="9"/>
      <c r="S130" s="12" t="e">
        <f>VLOOKUP(O130, '[1]لیست محصولات 1402'!B:F,5,0)</f>
        <v>#N/A</v>
      </c>
      <c r="T130" s="14" t="e">
        <f>VLOOKUP(O130, '[1]لیست محصولات 1402'!B:G,6,0)</f>
        <v>#N/A</v>
      </c>
      <c r="U130" s="15"/>
      <c r="V130" s="16">
        <f t="shared" ref="V130:V193" si="24">IF(C130, P130, U130 )</f>
        <v>0</v>
      </c>
      <c r="W130" s="12">
        <f t="shared" si="19"/>
        <v>0</v>
      </c>
      <c r="X130" s="14" t="e">
        <f t="shared" si="20"/>
        <v>#N/A</v>
      </c>
      <c r="Y130" s="17"/>
      <c r="Z130" s="14" t="e">
        <f t="shared" si="2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2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1402'!B:C,2,0)</f>
        <v>#N/A</v>
      </c>
      <c r="R131" s="9"/>
      <c r="S131" s="12" t="e">
        <f>VLOOKUP(O131, '[1]لیست محصولات 1402'!B:F,5,0)</f>
        <v>#N/A</v>
      </c>
      <c r="T131" s="14" t="e">
        <f>VLOOKUP(O131, '[1]لیست محصولات 1402'!B:G,6,0)</f>
        <v>#N/A</v>
      </c>
      <c r="U131" s="15"/>
      <c r="V131" s="16">
        <f t="shared" si="24"/>
        <v>0</v>
      </c>
      <c r="W131" s="12">
        <f t="shared" si="19"/>
        <v>0</v>
      </c>
      <c r="X131" s="14" t="e">
        <f t="shared" si="20"/>
        <v>#N/A</v>
      </c>
      <c r="Y131" s="17"/>
      <c r="Z131" s="14" t="e">
        <f t="shared" si="2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2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1402'!B:C,2,0)</f>
        <v>#N/A</v>
      </c>
      <c r="R132" s="9"/>
      <c r="S132" s="12" t="e">
        <f>VLOOKUP(O132, '[1]لیست محصولات 1402'!B:F,5,0)</f>
        <v>#N/A</v>
      </c>
      <c r="T132" s="14" t="e">
        <f>VLOOKUP(O132, '[1]لیست محصولات 1402'!B:G,6,0)</f>
        <v>#N/A</v>
      </c>
      <c r="U132" s="15"/>
      <c r="V132" s="16">
        <f t="shared" si="24"/>
        <v>0</v>
      </c>
      <c r="W132" s="12">
        <f t="shared" si="19"/>
        <v>0</v>
      </c>
      <c r="X132" s="14" t="e">
        <f t="shared" si="20"/>
        <v>#N/A</v>
      </c>
      <c r="Y132" s="17"/>
      <c r="Z132" s="14" t="e">
        <f t="shared" si="2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2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1402'!B:C,2,0)</f>
        <v>#N/A</v>
      </c>
      <c r="R133" s="9"/>
      <c r="S133" s="12" t="e">
        <f>VLOOKUP(O133, '[1]لیست محصولات 1402'!B:F,5,0)</f>
        <v>#N/A</v>
      </c>
      <c r="T133" s="14" t="e">
        <f>VLOOKUP(O133, '[1]لیست محصولات 1402'!B:G,6,0)</f>
        <v>#N/A</v>
      </c>
      <c r="U133" s="15"/>
      <c r="V133" s="16">
        <f t="shared" si="24"/>
        <v>0</v>
      </c>
      <c r="W133" s="12">
        <f t="shared" si="19"/>
        <v>0</v>
      </c>
      <c r="X133" s="14" t="e">
        <f t="shared" si="20"/>
        <v>#N/A</v>
      </c>
      <c r="Y133" s="17"/>
      <c r="Z133" s="14" t="e">
        <f t="shared" si="2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1402'!B:C,2,0)</f>
        <v>#N/A</v>
      </c>
      <c r="R134" s="9"/>
      <c r="S134" s="12" t="e">
        <f>VLOOKUP(O134, '[1]لیست محصولات 1402'!B:F,5,0)</f>
        <v>#N/A</v>
      </c>
      <c r="T134" s="14" t="e">
        <f>VLOOKUP(O134, '[1]لیست محصولات 1402'!B:G,6,0)</f>
        <v>#N/A</v>
      </c>
      <c r="U134" s="15"/>
      <c r="V134" s="16">
        <f t="shared" si="24"/>
        <v>0</v>
      </c>
      <c r="W134" s="12">
        <f t="shared" si="19"/>
        <v>0</v>
      </c>
      <c r="X134" s="14" t="e">
        <f t="shared" si="20"/>
        <v>#N/A</v>
      </c>
      <c r="Y134" s="17"/>
      <c r="Z134" s="14" t="e">
        <f t="shared" si="2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1402'!B:C,2,0)</f>
        <v>#N/A</v>
      </c>
      <c r="R135" s="9"/>
      <c r="S135" s="12" t="e">
        <f>VLOOKUP(O135, '[1]لیست محصولات 1402'!B:F,5,0)</f>
        <v>#N/A</v>
      </c>
      <c r="T135" s="14" t="e">
        <f>VLOOKUP(O135, '[1]لیست محصولات 1402'!B:G,6,0)</f>
        <v>#N/A</v>
      </c>
      <c r="U135" s="15"/>
      <c r="V135" s="16">
        <f t="shared" si="24"/>
        <v>0</v>
      </c>
      <c r="W135" s="12">
        <f t="shared" si="19"/>
        <v>0</v>
      </c>
      <c r="X135" s="14" t="e">
        <f t="shared" si="20"/>
        <v>#N/A</v>
      </c>
      <c r="Y135" s="17"/>
      <c r="Z135" s="14" t="e">
        <f t="shared" si="2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1402'!B:C,2,0)</f>
        <v>#N/A</v>
      </c>
      <c r="R136" s="9"/>
      <c r="S136" s="12" t="e">
        <f>VLOOKUP(O136, '[1]لیست محصولات 1402'!B:F,5,0)</f>
        <v>#N/A</v>
      </c>
      <c r="T136" s="14" t="e">
        <f>VLOOKUP(O136, '[1]لیست محصولات 1402'!B:G,6,0)</f>
        <v>#N/A</v>
      </c>
      <c r="U136" s="15"/>
      <c r="V136" s="16">
        <f t="shared" si="24"/>
        <v>0</v>
      </c>
      <c r="W136" s="12">
        <f t="shared" si="19"/>
        <v>0</v>
      </c>
      <c r="X136" s="14" t="e">
        <f t="shared" si="20"/>
        <v>#N/A</v>
      </c>
      <c r="Y136" s="17"/>
      <c r="Z136" s="14" t="e">
        <f t="shared" si="2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1402'!B:C,2,0)</f>
        <v>#N/A</v>
      </c>
      <c r="R137" s="9"/>
      <c r="S137" s="12" t="e">
        <f>VLOOKUP(O137, '[1]لیست محصولات 1402'!B:F,5,0)</f>
        <v>#N/A</v>
      </c>
      <c r="T137" s="14" t="e">
        <f>VLOOKUP(O137, '[1]لیست محصولات 1402'!B:G,6,0)</f>
        <v>#N/A</v>
      </c>
      <c r="U137" s="15"/>
      <c r="V137" s="16">
        <f t="shared" si="24"/>
        <v>0</v>
      </c>
      <c r="W137" s="12">
        <f t="shared" si="19"/>
        <v>0</v>
      </c>
      <c r="X137" s="14" t="e">
        <f t="shared" si="20"/>
        <v>#N/A</v>
      </c>
      <c r="Y137" s="17"/>
      <c r="Z137" s="14" t="e">
        <f t="shared" si="2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1402'!B:C,2,0)</f>
        <v>#N/A</v>
      </c>
      <c r="R138" s="9"/>
      <c r="S138" s="12" t="e">
        <f>VLOOKUP(O138, '[1]لیست محصولات 1402'!B:F,5,0)</f>
        <v>#N/A</v>
      </c>
      <c r="T138" s="14" t="e">
        <f>VLOOKUP(O138, '[1]لیست محصولات 1402'!B:G,6,0)</f>
        <v>#N/A</v>
      </c>
      <c r="U138" s="15"/>
      <c r="V138" s="16">
        <f t="shared" si="24"/>
        <v>0</v>
      </c>
      <c r="W138" s="12">
        <f t="shared" si="19"/>
        <v>0</v>
      </c>
      <c r="X138" s="14" t="e">
        <f t="shared" si="20"/>
        <v>#N/A</v>
      </c>
      <c r="Y138" s="17"/>
      <c r="Z138" s="14" t="e">
        <f t="shared" si="2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1402'!B:C,2,0)</f>
        <v>#N/A</v>
      </c>
      <c r="R139" s="9"/>
      <c r="S139" s="12" t="e">
        <f>VLOOKUP(O139, '[1]لیست محصولات 1402'!B:F,5,0)</f>
        <v>#N/A</v>
      </c>
      <c r="T139" s="14" t="e">
        <f>VLOOKUP(O139, '[1]لیست محصولات 1402'!B:G,6,0)</f>
        <v>#N/A</v>
      </c>
      <c r="U139" s="15"/>
      <c r="V139" s="16">
        <f t="shared" si="24"/>
        <v>0</v>
      </c>
      <c r="W139" s="12">
        <f t="shared" si="19"/>
        <v>0</v>
      </c>
      <c r="X139" s="14" t="e">
        <f t="shared" si="20"/>
        <v>#N/A</v>
      </c>
      <c r="Y139" s="17"/>
      <c r="Z139" s="14" t="e">
        <f t="shared" si="2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1402'!B:C,2,0)</f>
        <v>#N/A</v>
      </c>
      <c r="R140" s="9"/>
      <c r="S140" s="12" t="e">
        <f>VLOOKUP(O140, '[1]لیست محصولات 1402'!B:F,5,0)</f>
        <v>#N/A</v>
      </c>
      <c r="T140" s="14" t="e">
        <f>VLOOKUP(O140, '[1]لیست محصولات 1402'!B:G,6,0)</f>
        <v>#N/A</v>
      </c>
      <c r="U140" s="15"/>
      <c r="V140" s="16">
        <f t="shared" si="24"/>
        <v>0</v>
      </c>
      <c r="W140" s="12">
        <f t="shared" si="19"/>
        <v>0</v>
      </c>
      <c r="X140" s="14" t="e">
        <f t="shared" si="20"/>
        <v>#N/A</v>
      </c>
      <c r="Y140" s="17"/>
      <c r="Z140" s="14" t="e">
        <f t="shared" si="2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1402'!B:C,2,0)</f>
        <v>#N/A</v>
      </c>
      <c r="R141" s="9"/>
      <c r="S141" s="12" t="e">
        <f>VLOOKUP(O141, '[1]لیست محصولات 1402'!B:F,5,0)</f>
        <v>#N/A</v>
      </c>
      <c r="T141" s="14" t="e">
        <f>VLOOKUP(O141, '[1]لیست محصولات 1402'!B:G,6,0)</f>
        <v>#N/A</v>
      </c>
      <c r="U141" s="15"/>
      <c r="V141" s="16">
        <f t="shared" si="24"/>
        <v>0</v>
      </c>
      <c r="W141" s="12">
        <f t="shared" si="19"/>
        <v>0</v>
      </c>
      <c r="X141" s="14" t="e">
        <f t="shared" si="20"/>
        <v>#N/A</v>
      </c>
      <c r="Y141" s="17"/>
      <c r="Z141" s="14" t="e">
        <f t="shared" si="2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1402'!B:C,2,0)</f>
        <v>#N/A</v>
      </c>
      <c r="R142" s="9"/>
      <c r="S142" s="12" t="e">
        <f>VLOOKUP(O142, '[1]لیست محصولات 1402'!B:F,5,0)</f>
        <v>#N/A</v>
      </c>
      <c r="T142" s="14" t="e">
        <f>VLOOKUP(O142, '[1]لیست محصولات 1402'!B:G,6,0)</f>
        <v>#N/A</v>
      </c>
      <c r="U142" s="15"/>
      <c r="V142" s="16">
        <f t="shared" si="24"/>
        <v>0</v>
      </c>
      <c r="W142" s="12">
        <f t="shared" si="19"/>
        <v>0</v>
      </c>
      <c r="X142" s="14" t="e">
        <f t="shared" si="20"/>
        <v>#N/A</v>
      </c>
      <c r="Y142" s="17"/>
      <c r="Z142" s="14" t="e">
        <f t="shared" si="2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1402'!B:C,2,0)</f>
        <v>#N/A</v>
      </c>
      <c r="R143" s="9"/>
      <c r="S143" s="12" t="e">
        <f>VLOOKUP(O143, '[1]لیست محصولات 1402'!B:F,5,0)</f>
        <v>#N/A</v>
      </c>
      <c r="T143" s="14" t="e">
        <f>VLOOKUP(O143, '[1]لیست محصولات 1402'!B:G,6,0)</f>
        <v>#N/A</v>
      </c>
      <c r="U143" s="15"/>
      <c r="V143" s="16">
        <f t="shared" si="24"/>
        <v>0</v>
      </c>
      <c r="W143" s="12">
        <f t="shared" si="19"/>
        <v>0</v>
      </c>
      <c r="X143" s="14" t="e">
        <f t="shared" si="20"/>
        <v>#N/A</v>
      </c>
      <c r="Y143" s="17"/>
      <c r="Z143" s="14" t="e">
        <f t="shared" si="2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1402'!B:C,2,0)</f>
        <v>#N/A</v>
      </c>
      <c r="R144" s="9"/>
      <c r="S144" s="12" t="e">
        <f>VLOOKUP(O144, '[1]لیست محصولات 1402'!B:F,5,0)</f>
        <v>#N/A</v>
      </c>
      <c r="T144" s="14" t="e">
        <f>VLOOKUP(O144, '[1]لیست محصولات 1402'!B:G,6,0)</f>
        <v>#N/A</v>
      </c>
      <c r="U144" s="15"/>
      <c r="V144" s="16">
        <f t="shared" si="24"/>
        <v>0</v>
      </c>
      <c r="W144" s="12">
        <f t="shared" si="19"/>
        <v>0</v>
      </c>
      <c r="X144" s="14" t="e">
        <f t="shared" si="20"/>
        <v>#N/A</v>
      </c>
      <c r="Y144" s="17"/>
      <c r="Z144" s="14" t="e">
        <f t="shared" si="2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1402'!B:C,2,0)</f>
        <v>#N/A</v>
      </c>
      <c r="R145" s="9"/>
      <c r="S145" s="12" t="e">
        <f>VLOOKUP(O145, '[1]لیست محصولات 1402'!B:F,5,0)</f>
        <v>#N/A</v>
      </c>
      <c r="T145" s="14" t="e">
        <f>VLOOKUP(O145, '[1]لیست محصولات 1402'!B:G,6,0)</f>
        <v>#N/A</v>
      </c>
      <c r="U145" s="15"/>
      <c r="V145" s="16">
        <f t="shared" si="24"/>
        <v>0</v>
      </c>
      <c r="W145" s="12">
        <f t="shared" si="19"/>
        <v>0</v>
      </c>
      <c r="X145" s="14" t="e">
        <f t="shared" si="20"/>
        <v>#N/A</v>
      </c>
      <c r="Y145" s="17"/>
      <c r="Z145" s="14" t="e">
        <f t="shared" si="2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1402'!B:C,2,0)</f>
        <v>#N/A</v>
      </c>
      <c r="R146" s="9"/>
      <c r="S146" s="12" t="e">
        <f>VLOOKUP(O146, '[1]لیست محصولات 1402'!B:F,5,0)</f>
        <v>#N/A</v>
      </c>
      <c r="T146" s="14" t="e">
        <f>VLOOKUP(O146, '[1]لیست محصولات 1402'!B:G,6,0)</f>
        <v>#N/A</v>
      </c>
      <c r="U146" s="15"/>
      <c r="V146" s="16">
        <f t="shared" si="24"/>
        <v>0</v>
      </c>
      <c r="W146" s="12">
        <f t="shared" si="19"/>
        <v>0</v>
      </c>
      <c r="X146" s="14" t="e">
        <f t="shared" si="20"/>
        <v>#N/A</v>
      </c>
      <c r="Y146" s="17"/>
      <c r="Z146" s="14" t="e">
        <f t="shared" si="2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1402'!B:C,2,0)</f>
        <v>#N/A</v>
      </c>
      <c r="R147" s="9"/>
      <c r="S147" s="12" t="e">
        <f>VLOOKUP(O147, '[1]لیست محصولات 1402'!B:F,5,0)</f>
        <v>#N/A</v>
      </c>
      <c r="T147" s="14" t="e">
        <f>VLOOKUP(O147, '[1]لیست محصولات 1402'!B:G,6,0)</f>
        <v>#N/A</v>
      </c>
      <c r="U147" s="15"/>
      <c r="V147" s="16">
        <f t="shared" si="24"/>
        <v>0</v>
      </c>
      <c r="W147" s="12">
        <f t="shared" si="19"/>
        <v>0</v>
      </c>
      <c r="X147" s="14" t="e">
        <f t="shared" si="20"/>
        <v>#N/A</v>
      </c>
      <c r="Y147" s="17"/>
      <c r="Z147" s="14" t="e">
        <f t="shared" si="2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1402'!B:C,2,0)</f>
        <v>#N/A</v>
      </c>
      <c r="R148" s="9"/>
      <c r="S148" s="12" t="e">
        <f>VLOOKUP(O148, '[1]لیست محصولات 1402'!B:F,5,0)</f>
        <v>#N/A</v>
      </c>
      <c r="T148" s="14" t="e">
        <f>VLOOKUP(O148, '[1]لیست محصولات 1402'!B:G,6,0)</f>
        <v>#N/A</v>
      </c>
      <c r="U148" s="15"/>
      <c r="V148" s="16">
        <f t="shared" si="24"/>
        <v>0</v>
      </c>
      <c r="W148" s="12">
        <f t="shared" si="19"/>
        <v>0</v>
      </c>
      <c r="X148" s="14" t="e">
        <f t="shared" si="20"/>
        <v>#N/A</v>
      </c>
      <c r="Y148" s="17"/>
      <c r="Z148" s="14" t="e">
        <f t="shared" si="2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1402'!B:C,2,0)</f>
        <v>#N/A</v>
      </c>
      <c r="R149" s="9"/>
      <c r="S149" s="12" t="e">
        <f>VLOOKUP(O149, '[1]لیست محصولات 1402'!B:F,5,0)</f>
        <v>#N/A</v>
      </c>
      <c r="T149" s="14" t="e">
        <f>VLOOKUP(O149, '[1]لیست محصولات 1402'!B:G,6,0)</f>
        <v>#N/A</v>
      </c>
      <c r="U149" s="15"/>
      <c r="V149" s="16">
        <f t="shared" si="24"/>
        <v>0</v>
      </c>
      <c r="W149" s="12">
        <f t="shared" si="19"/>
        <v>0</v>
      </c>
      <c r="X149" s="14" t="e">
        <f t="shared" si="20"/>
        <v>#N/A</v>
      </c>
      <c r="Y149" s="17"/>
      <c r="Z149" s="14" t="e">
        <f t="shared" si="2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1402'!B:C,2,0)</f>
        <v>#N/A</v>
      </c>
      <c r="R150" s="9"/>
      <c r="S150" s="12" t="e">
        <f>VLOOKUP(O150, '[1]لیست محصولات 1402'!B:F,5,0)</f>
        <v>#N/A</v>
      </c>
      <c r="T150" s="14" t="e">
        <f>VLOOKUP(O150, '[1]لیست محصولات 1402'!B:G,6,0)</f>
        <v>#N/A</v>
      </c>
      <c r="U150" s="15"/>
      <c r="V150" s="16">
        <f t="shared" si="24"/>
        <v>0</v>
      </c>
      <c r="W150" s="12">
        <f t="shared" si="19"/>
        <v>0</v>
      </c>
      <c r="X150" s="14" t="e">
        <f t="shared" si="20"/>
        <v>#N/A</v>
      </c>
      <c r="Y150" s="17"/>
      <c r="Z150" s="14" t="e">
        <f t="shared" si="2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1402'!B:C,2,0)</f>
        <v>#N/A</v>
      </c>
      <c r="R151" s="9"/>
      <c r="S151" s="12" t="e">
        <f>VLOOKUP(O151, '[1]لیست محصولات 1402'!B:F,5,0)</f>
        <v>#N/A</v>
      </c>
      <c r="T151" s="14" t="e">
        <f>VLOOKUP(O151, '[1]لیست محصولات 1402'!B:G,6,0)</f>
        <v>#N/A</v>
      </c>
      <c r="U151" s="15"/>
      <c r="V151" s="16">
        <f t="shared" si="24"/>
        <v>0</v>
      </c>
      <c r="W151" s="12">
        <f t="shared" si="19"/>
        <v>0</v>
      </c>
      <c r="X151" s="14" t="e">
        <f t="shared" si="20"/>
        <v>#N/A</v>
      </c>
      <c r="Y151" s="17"/>
      <c r="Z151" s="14" t="e">
        <f t="shared" si="2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1402'!B:C,2,0)</f>
        <v>#N/A</v>
      </c>
      <c r="R152" s="9"/>
      <c r="S152" s="12" t="e">
        <f>VLOOKUP(O152, '[1]لیست محصولات 1402'!B:F,5,0)</f>
        <v>#N/A</v>
      </c>
      <c r="T152" s="14" t="e">
        <f>VLOOKUP(O152, '[1]لیست محصولات 1402'!B:G,6,0)</f>
        <v>#N/A</v>
      </c>
      <c r="U152" s="15"/>
      <c r="V152" s="16">
        <f t="shared" si="24"/>
        <v>0</v>
      </c>
      <c r="W152" s="12">
        <f t="shared" si="19"/>
        <v>0</v>
      </c>
      <c r="X152" s="14" t="e">
        <f t="shared" si="20"/>
        <v>#N/A</v>
      </c>
      <c r="Y152" s="17"/>
      <c r="Z152" s="14" t="e">
        <f t="shared" si="2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1402'!B:C,2,0)</f>
        <v>#N/A</v>
      </c>
      <c r="R153" s="9"/>
      <c r="S153" s="12" t="e">
        <f>VLOOKUP(O153, '[1]لیست محصولات 1402'!B:F,5,0)</f>
        <v>#N/A</v>
      </c>
      <c r="T153" s="14" t="e">
        <f>VLOOKUP(O153, '[1]لیست محصولات 1402'!B:G,6,0)</f>
        <v>#N/A</v>
      </c>
      <c r="U153" s="15"/>
      <c r="V153" s="16">
        <f t="shared" si="24"/>
        <v>0</v>
      </c>
      <c r="W153" s="12">
        <f t="shared" si="19"/>
        <v>0</v>
      </c>
      <c r="X153" s="14" t="e">
        <f t="shared" si="20"/>
        <v>#N/A</v>
      </c>
      <c r="Y153" s="17"/>
      <c r="Z153" s="14" t="e">
        <f t="shared" si="2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1402'!B:C,2,0)</f>
        <v>#N/A</v>
      </c>
      <c r="R154" s="9"/>
      <c r="S154" s="12" t="e">
        <f>VLOOKUP(O154, '[1]لیست محصولات 1402'!B:F,5,0)</f>
        <v>#N/A</v>
      </c>
      <c r="T154" s="14" t="e">
        <f>VLOOKUP(O154, '[1]لیست محصولات 1402'!B:G,6,0)</f>
        <v>#N/A</v>
      </c>
      <c r="U154" s="15"/>
      <c r="V154" s="16">
        <f t="shared" si="24"/>
        <v>0</v>
      </c>
      <c r="W154" s="12">
        <f t="shared" si="19"/>
        <v>0</v>
      </c>
      <c r="X154" s="14" t="e">
        <f t="shared" si="20"/>
        <v>#N/A</v>
      </c>
      <c r="Y154" s="17"/>
      <c r="Z154" s="14" t="e">
        <f t="shared" si="2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1402'!B:C,2,0)</f>
        <v>#N/A</v>
      </c>
      <c r="R155" s="9"/>
      <c r="S155" s="12" t="e">
        <f>VLOOKUP(O155, '[1]لیست محصولات 1402'!B:F,5,0)</f>
        <v>#N/A</v>
      </c>
      <c r="T155" s="14" t="e">
        <f>VLOOKUP(O155, '[1]لیست محصولات 1402'!B:G,6,0)</f>
        <v>#N/A</v>
      </c>
      <c r="U155" s="15"/>
      <c r="V155" s="16">
        <f t="shared" si="24"/>
        <v>0</v>
      </c>
      <c r="W155" s="12">
        <f t="shared" si="19"/>
        <v>0</v>
      </c>
      <c r="X155" s="14" t="e">
        <f t="shared" si="20"/>
        <v>#N/A</v>
      </c>
      <c r="Y155" s="17"/>
      <c r="Z155" s="14" t="e">
        <f t="shared" si="2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1402'!B:C,2,0)</f>
        <v>#N/A</v>
      </c>
      <c r="R156" s="9"/>
      <c r="S156" s="12" t="e">
        <f>VLOOKUP(O156, '[1]لیست محصولات 1402'!B:F,5,0)</f>
        <v>#N/A</v>
      </c>
      <c r="T156" s="14" t="e">
        <f>VLOOKUP(O156, '[1]لیست محصولات 1402'!B:G,6,0)</f>
        <v>#N/A</v>
      </c>
      <c r="U156" s="15"/>
      <c r="V156" s="16">
        <f t="shared" si="24"/>
        <v>0</v>
      </c>
      <c r="W156" s="12">
        <f t="shared" si="19"/>
        <v>0</v>
      </c>
      <c r="X156" s="14" t="e">
        <f t="shared" si="20"/>
        <v>#N/A</v>
      </c>
      <c r="Y156" s="17"/>
      <c r="Z156" s="14" t="e">
        <f t="shared" si="2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1402'!B:C,2,0)</f>
        <v>#N/A</v>
      </c>
      <c r="R157" s="9"/>
      <c r="S157" s="12" t="e">
        <f>VLOOKUP(O157, '[1]لیست محصولات 1402'!B:F,5,0)</f>
        <v>#N/A</v>
      </c>
      <c r="T157" s="14" t="e">
        <f>VLOOKUP(O157, '[1]لیست محصولات 1402'!B:G,6,0)</f>
        <v>#N/A</v>
      </c>
      <c r="U157" s="15"/>
      <c r="V157" s="16">
        <f t="shared" si="24"/>
        <v>0</v>
      </c>
      <c r="W157" s="12">
        <f t="shared" si="19"/>
        <v>0</v>
      </c>
      <c r="X157" s="14" t="e">
        <f t="shared" si="20"/>
        <v>#N/A</v>
      </c>
      <c r="Y157" s="17"/>
      <c r="Z157" s="14" t="e">
        <f t="shared" si="2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1402'!B:C,2,0)</f>
        <v>#N/A</v>
      </c>
      <c r="R158" s="9"/>
      <c r="S158" s="12" t="e">
        <f>VLOOKUP(O158, '[1]لیست محصولات 1402'!B:F,5,0)</f>
        <v>#N/A</v>
      </c>
      <c r="T158" s="14" t="e">
        <f>VLOOKUP(O158, '[1]لیست محصولات 1402'!B:G,6,0)</f>
        <v>#N/A</v>
      </c>
      <c r="U158" s="15"/>
      <c r="V158" s="16">
        <f t="shared" si="24"/>
        <v>0</v>
      </c>
      <c r="W158" s="12">
        <f t="shared" si="19"/>
        <v>0</v>
      </c>
      <c r="X158" s="14" t="e">
        <f t="shared" si="20"/>
        <v>#N/A</v>
      </c>
      <c r="Y158" s="17"/>
      <c r="Z158" s="14" t="e">
        <f t="shared" si="2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1402'!B:C,2,0)</f>
        <v>#N/A</v>
      </c>
      <c r="R159" s="9"/>
      <c r="S159" s="12" t="e">
        <f>VLOOKUP(O159, '[1]لیست محصولات 1402'!B:F,5,0)</f>
        <v>#N/A</v>
      </c>
      <c r="T159" s="14" t="e">
        <f>VLOOKUP(O159, '[1]لیست محصولات 1402'!B:G,6,0)</f>
        <v>#N/A</v>
      </c>
      <c r="U159" s="15"/>
      <c r="V159" s="16">
        <f t="shared" si="24"/>
        <v>0</v>
      </c>
      <c r="W159" s="12">
        <f t="shared" si="19"/>
        <v>0</v>
      </c>
      <c r="X159" s="14" t="e">
        <f t="shared" si="20"/>
        <v>#N/A</v>
      </c>
      <c r="Y159" s="17"/>
      <c r="Z159" s="14" t="e">
        <f t="shared" si="2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1402'!B:C,2,0)</f>
        <v>#N/A</v>
      </c>
      <c r="R160" s="9"/>
      <c r="S160" s="12" t="e">
        <f>VLOOKUP(O160, '[1]لیست محصولات 1402'!B:F,5,0)</f>
        <v>#N/A</v>
      </c>
      <c r="T160" s="14" t="e">
        <f>VLOOKUP(O160, '[1]لیست محصولات 1402'!B:G,6,0)</f>
        <v>#N/A</v>
      </c>
      <c r="U160" s="15"/>
      <c r="V160" s="16">
        <f t="shared" si="24"/>
        <v>0</v>
      </c>
      <c r="W160" s="12">
        <f t="shared" si="19"/>
        <v>0</v>
      </c>
      <c r="X160" s="14" t="e">
        <f t="shared" si="20"/>
        <v>#N/A</v>
      </c>
      <c r="Y160" s="17"/>
      <c r="Z160" s="14" t="e">
        <f t="shared" si="2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1402'!B:C,2,0)</f>
        <v>#N/A</v>
      </c>
      <c r="R161" s="9"/>
      <c r="S161" s="12" t="e">
        <f>VLOOKUP(O161, '[1]لیست محصولات 1402'!B:F,5,0)</f>
        <v>#N/A</v>
      </c>
      <c r="T161" s="14" t="e">
        <f>VLOOKUP(O161, '[1]لیست محصولات 1402'!B:G,6,0)</f>
        <v>#N/A</v>
      </c>
      <c r="U161" s="15"/>
      <c r="V161" s="16">
        <f t="shared" si="24"/>
        <v>0</v>
      </c>
      <c r="W161" s="12">
        <f t="shared" si="19"/>
        <v>0</v>
      </c>
      <c r="X161" s="14" t="e">
        <f t="shared" si="20"/>
        <v>#N/A</v>
      </c>
      <c r="Y161" s="17"/>
      <c r="Z161" s="14" t="e">
        <f t="shared" si="2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1402'!B:C,2,0)</f>
        <v>#N/A</v>
      </c>
      <c r="R162" s="9"/>
      <c r="S162" s="12" t="e">
        <f>VLOOKUP(O162, '[1]لیست محصولات 1402'!B:F,5,0)</f>
        <v>#N/A</v>
      </c>
      <c r="T162" s="14" t="e">
        <f>VLOOKUP(O162, '[1]لیست محصولات 1402'!B:G,6,0)</f>
        <v>#N/A</v>
      </c>
      <c r="U162" s="15"/>
      <c r="V162" s="16">
        <f t="shared" si="24"/>
        <v>0</v>
      </c>
      <c r="W162" s="12">
        <f t="shared" si="19"/>
        <v>0</v>
      </c>
      <c r="X162" s="14" t="e">
        <f t="shared" si="20"/>
        <v>#N/A</v>
      </c>
      <c r="Y162" s="17"/>
      <c r="Z162" s="14" t="e">
        <f t="shared" si="2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1402'!B:C,2,0)</f>
        <v>#N/A</v>
      </c>
      <c r="R163" s="9"/>
      <c r="S163" s="12" t="e">
        <f>VLOOKUP(O163, '[1]لیست محصولات 1402'!B:F,5,0)</f>
        <v>#N/A</v>
      </c>
      <c r="T163" s="14" t="e">
        <f>VLOOKUP(O163, '[1]لیست محصولات 1402'!B:G,6,0)</f>
        <v>#N/A</v>
      </c>
      <c r="U163" s="15"/>
      <c r="V163" s="16">
        <f t="shared" si="24"/>
        <v>0</v>
      </c>
      <c r="W163" s="12">
        <f t="shared" si="19"/>
        <v>0</v>
      </c>
      <c r="X163" s="14" t="e">
        <f t="shared" si="20"/>
        <v>#N/A</v>
      </c>
      <c r="Y163" s="17"/>
      <c r="Z163" s="14" t="e">
        <f t="shared" si="2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1402'!B:C,2,0)</f>
        <v>#N/A</v>
      </c>
      <c r="R164" s="9"/>
      <c r="S164" s="12" t="e">
        <f>VLOOKUP(O164, '[1]لیست محصولات 1402'!B:F,5,0)</f>
        <v>#N/A</v>
      </c>
      <c r="T164" s="14" t="e">
        <f>VLOOKUP(O164, '[1]لیست محصولات 1402'!B:G,6,0)</f>
        <v>#N/A</v>
      </c>
      <c r="U164" s="15"/>
      <c r="V164" s="16">
        <f t="shared" si="24"/>
        <v>0</v>
      </c>
      <c r="W164" s="12">
        <f t="shared" si="19"/>
        <v>0</v>
      </c>
      <c r="X164" s="14" t="e">
        <f t="shared" si="20"/>
        <v>#N/A</v>
      </c>
      <c r="Y164" s="17"/>
      <c r="Z164" s="14" t="e">
        <f t="shared" si="2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1402'!B:C,2,0)</f>
        <v>#N/A</v>
      </c>
      <c r="R165" s="9"/>
      <c r="S165" s="12" t="e">
        <f>VLOOKUP(O165, '[1]لیست محصولات 1402'!B:F,5,0)</f>
        <v>#N/A</v>
      </c>
      <c r="T165" s="14" t="e">
        <f>VLOOKUP(O165, '[1]لیست محصولات 1402'!B:G,6,0)</f>
        <v>#N/A</v>
      </c>
      <c r="U165" s="15"/>
      <c r="V165" s="16">
        <f t="shared" si="24"/>
        <v>0</v>
      </c>
      <c r="W165" s="12">
        <f t="shared" si="19"/>
        <v>0</v>
      </c>
      <c r="X165" s="14" t="e">
        <f t="shared" si="20"/>
        <v>#N/A</v>
      </c>
      <c r="Y165" s="17"/>
      <c r="Z165" s="14" t="e">
        <f t="shared" si="2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1402'!B:C,2,0)</f>
        <v>#N/A</v>
      </c>
      <c r="R166" s="9"/>
      <c r="S166" s="12" t="e">
        <f>VLOOKUP(O166, '[1]لیست محصولات 1402'!B:F,5,0)</f>
        <v>#N/A</v>
      </c>
      <c r="T166" s="14" t="e">
        <f>VLOOKUP(O166, '[1]لیست محصولات 1402'!B:G,6,0)</f>
        <v>#N/A</v>
      </c>
      <c r="U166" s="15"/>
      <c r="V166" s="16">
        <f t="shared" si="24"/>
        <v>0</v>
      </c>
      <c r="W166" s="12">
        <f t="shared" si="19"/>
        <v>0</v>
      </c>
      <c r="X166" s="14" t="e">
        <f t="shared" si="20"/>
        <v>#N/A</v>
      </c>
      <c r="Y166" s="17"/>
      <c r="Z166" s="14" t="e">
        <f t="shared" si="2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1402'!B:C,2,0)</f>
        <v>#N/A</v>
      </c>
      <c r="R167" s="9"/>
      <c r="S167" s="12" t="e">
        <f>VLOOKUP(O167, '[1]لیست محصولات 1402'!B:F,5,0)</f>
        <v>#N/A</v>
      </c>
      <c r="T167" s="14" t="e">
        <f>VLOOKUP(O167, '[1]لیست محصولات 1402'!B:G,6,0)</f>
        <v>#N/A</v>
      </c>
      <c r="U167" s="15"/>
      <c r="V167" s="16">
        <f t="shared" si="24"/>
        <v>0</v>
      </c>
      <c r="W167" s="12">
        <f t="shared" si="19"/>
        <v>0</v>
      </c>
      <c r="X167" s="14" t="e">
        <f t="shared" si="20"/>
        <v>#N/A</v>
      </c>
      <c r="Y167" s="17"/>
      <c r="Z167" s="14" t="e">
        <f t="shared" si="2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1402'!B:C,2,0)</f>
        <v>#N/A</v>
      </c>
      <c r="R168" s="9"/>
      <c r="S168" s="12" t="e">
        <f>VLOOKUP(O168, '[1]لیست محصولات 1402'!B:F,5,0)</f>
        <v>#N/A</v>
      </c>
      <c r="T168" s="14" t="e">
        <f>VLOOKUP(O168, '[1]لیست محصولات 1402'!B:G,6,0)</f>
        <v>#N/A</v>
      </c>
      <c r="U168" s="15"/>
      <c r="V168" s="16">
        <f t="shared" si="24"/>
        <v>0</v>
      </c>
      <c r="W168" s="12">
        <f t="shared" si="19"/>
        <v>0</v>
      </c>
      <c r="X168" s="14" t="e">
        <f t="shared" si="20"/>
        <v>#N/A</v>
      </c>
      <c r="Y168" s="17"/>
      <c r="Z168" s="14" t="e">
        <f t="shared" si="2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1402'!B:C,2,0)</f>
        <v>#N/A</v>
      </c>
      <c r="R169" s="9"/>
      <c r="S169" s="12" t="e">
        <f>VLOOKUP(O169, '[1]لیست محصولات 1402'!B:F,5,0)</f>
        <v>#N/A</v>
      </c>
      <c r="T169" s="14" t="e">
        <f>VLOOKUP(O169, '[1]لیست محصولات 1402'!B:G,6,0)</f>
        <v>#N/A</v>
      </c>
      <c r="U169" s="15"/>
      <c r="V169" s="16">
        <f t="shared" si="24"/>
        <v>0</v>
      </c>
      <c r="W169" s="12">
        <f t="shared" si="19"/>
        <v>0</v>
      </c>
      <c r="X169" s="14" t="e">
        <f t="shared" si="20"/>
        <v>#N/A</v>
      </c>
      <c r="Y169" s="17"/>
      <c r="Z169" s="14" t="e">
        <f t="shared" si="2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1402'!B:C,2,0)</f>
        <v>#N/A</v>
      </c>
      <c r="R170" s="9"/>
      <c r="S170" s="12" t="e">
        <f>VLOOKUP(O170, '[1]لیست محصولات 1402'!B:F,5,0)</f>
        <v>#N/A</v>
      </c>
      <c r="T170" s="14" t="e">
        <f>VLOOKUP(O170, '[1]لیست محصولات 1402'!B:G,6,0)</f>
        <v>#N/A</v>
      </c>
      <c r="U170" s="15"/>
      <c r="V170" s="16">
        <f t="shared" si="24"/>
        <v>0</v>
      </c>
      <c r="W170" s="12">
        <f t="shared" si="19"/>
        <v>0</v>
      </c>
      <c r="X170" s="14" t="e">
        <f t="shared" si="20"/>
        <v>#N/A</v>
      </c>
      <c r="Y170" s="17"/>
      <c r="Z170" s="14" t="e">
        <f t="shared" si="2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1402'!B:C,2,0)</f>
        <v>#N/A</v>
      </c>
      <c r="R171" s="9"/>
      <c r="S171" s="12" t="e">
        <f>VLOOKUP(O171, '[1]لیست محصولات 1402'!B:F,5,0)</f>
        <v>#N/A</v>
      </c>
      <c r="T171" s="14" t="e">
        <f>VLOOKUP(O171, '[1]لیست محصولات 1402'!B:G,6,0)</f>
        <v>#N/A</v>
      </c>
      <c r="U171" s="15"/>
      <c r="V171" s="16">
        <f t="shared" si="24"/>
        <v>0</v>
      </c>
      <c r="W171" s="12">
        <f t="shared" si="19"/>
        <v>0</v>
      </c>
      <c r="X171" s="14" t="e">
        <f t="shared" si="20"/>
        <v>#N/A</v>
      </c>
      <c r="Y171" s="17"/>
      <c r="Z171" s="14" t="e">
        <f t="shared" si="2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1402'!B:C,2,0)</f>
        <v>#N/A</v>
      </c>
      <c r="R172" s="9"/>
      <c r="S172" s="12" t="e">
        <f>VLOOKUP(O172, '[1]لیست محصولات 1402'!B:F,5,0)</f>
        <v>#N/A</v>
      </c>
      <c r="T172" s="14" t="e">
        <f>VLOOKUP(O172, '[1]لیست محصولات 1402'!B:G,6,0)</f>
        <v>#N/A</v>
      </c>
      <c r="U172" s="15"/>
      <c r="V172" s="16">
        <f t="shared" si="24"/>
        <v>0</v>
      </c>
      <c r="W172" s="12">
        <f t="shared" si="19"/>
        <v>0</v>
      </c>
      <c r="X172" s="14" t="e">
        <f t="shared" si="20"/>
        <v>#N/A</v>
      </c>
      <c r="Y172" s="17"/>
      <c r="Z172" s="14" t="e">
        <f t="shared" si="2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1402'!B:C,2,0)</f>
        <v>#N/A</v>
      </c>
      <c r="R173" s="9"/>
      <c r="S173" s="12" t="e">
        <f>VLOOKUP(O173, '[1]لیست محصولات 1402'!B:F,5,0)</f>
        <v>#N/A</v>
      </c>
      <c r="T173" s="14" t="e">
        <f>VLOOKUP(O173, '[1]لیست محصولات 1402'!B:G,6,0)</f>
        <v>#N/A</v>
      </c>
      <c r="U173" s="15"/>
      <c r="V173" s="16">
        <f t="shared" si="24"/>
        <v>0</v>
      </c>
      <c r="W173" s="12">
        <f t="shared" si="19"/>
        <v>0</v>
      </c>
      <c r="X173" s="14" t="e">
        <f t="shared" si="20"/>
        <v>#N/A</v>
      </c>
      <c r="Y173" s="17"/>
      <c r="Z173" s="14" t="e">
        <f t="shared" si="2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1402'!B:C,2,0)</f>
        <v>#N/A</v>
      </c>
      <c r="R174" s="9"/>
      <c r="S174" s="12" t="e">
        <f>VLOOKUP(O174, '[1]لیست محصولات 1402'!B:F,5,0)</f>
        <v>#N/A</v>
      </c>
      <c r="T174" s="14" t="e">
        <f>VLOOKUP(O174, '[1]لیست محصولات 1402'!B:G,6,0)</f>
        <v>#N/A</v>
      </c>
      <c r="U174" s="15"/>
      <c r="V174" s="16">
        <f t="shared" si="24"/>
        <v>0</v>
      </c>
      <c r="W174" s="12">
        <f t="shared" si="19"/>
        <v>0</v>
      </c>
      <c r="X174" s="14" t="e">
        <f t="shared" si="20"/>
        <v>#N/A</v>
      </c>
      <c r="Y174" s="17"/>
      <c r="Z174" s="14" t="e">
        <f t="shared" si="2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1402'!B:C,2,0)</f>
        <v>#N/A</v>
      </c>
      <c r="R175" s="9"/>
      <c r="S175" s="12" t="e">
        <f>VLOOKUP(O175, '[1]لیست محصولات 1402'!B:F,5,0)</f>
        <v>#N/A</v>
      </c>
      <c r="T175" s="14" t="e">
        <f>VLOOKUP(O175, '[1]لیست محصولات 1402'!B:G,6,0)</f>
        <v>#N/A</v>
      </c>
      <c r="U175" s="15"/>
      <c r="V175" s="16">
        <f t="shared" si="24"/>
        <v>0</v>
      </c>
      <c r="W175" s="12">
        <f t="shared" si="19"/>
        <v>0</v>
      </c>
      <c r="X175" s="14" t="e">
        <f t="shared" si="20"/>
        <v>#N/A</v>
      </c>
      <c r="Y175" s="17"/>
      <c r="Z175" s="14" t="e">
        <f t="shared" si="2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1402'!B:C,2,0)</f>
        <v>#N/A</v>
      </c>
      <c r="R176" s="9"/>
      <c r="S176" s="12" t="e">
        <f>VLOOKUP(O176, '[1]لیست محصولات 1402'!B:F,5,0)</f>
        <v>#N/A</v>
      </c>
      <c r="T176" s="14" t="e">
        <f>VLOOKUP(O176, '[1]لیست محصولات 1402'!B:G,6,0)</f>
        <v>#N/A</v>
      </c>
      <c r="U176" s="15"/>
      <c r="V176" s="16">
        <f t="shared" si="24"/>
        <v>0</v>
      </c>
      <c r="W176" s="12">
        <f t="shared" si="19"/>
        <v>0</v>
      </c>
      <c r="X176" s="14" t="e">
        <f t="shared" si="20"/>
        <v>#N/A</v>
      </c>
      <c r="Y176" s="17"/>
      <c r="Z176" s="14" t="e">
        <f t="shared" si="2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1402'!B:C,2,0)</f>
        <v>#N/A</v>
      </c>
      <c r="R177" s="9"/>
      <c r="S177" s="12" t="e">
        <f>VLOOKUP(O177, '[1]لیست محصولات 1402'!B:F,5,0)</f>
        <v>#N/A</v>
      </c>
      <c r="T177" s="14" t="e">
        <f>VLOOKUP(O177, '[1]لیست محصولات 1402'!B:G,6,0)</f>
        <v>#N/A</v>
      </c>
      <c r="U177" s="15"/>
      <c r="V177" s="16">
        <f t="shared" si="24"/>
        <v>0</v>
      </c>
      <c r="W177" s="12">
        <f t="shared" si="19"/>
        <v>0</v>
      </c>
      <c r="X177" s="14" t="e">
        <f t="shared" si="20"/>
        <v>#N/A</v>
      </c>
      <c r="Y177" s="17"/>
      <c r="Z177" s="14" t="e">
        <f t="shared" si="2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1402'!B:C,2,0)</f>
        <v>#N/A</v>
      </c>
      <c r="R178" s="9"/>
      <c r="S178" s="12" t="e">
        <f>VLOOKUP(O178, '[1]لیست محصولات 1402'!B:F,5,0)</f>
        <v>#N/A</v>
      </c>
      <c r="T178" s="14" t="e">
        <f>VLOOKUP(O178, '[1]لیست محصولات 1402'!B:G,6,0)</f>
        <v>#N/A</v>
      </c>
      <c r="U178" s="15"/>
      <c r="V178" s="16">
        <f t="shared" si="24"/>
        <v>0</v>
      </c>
      <c r="W178" s="12">
        <f t="shared" si="19"/>
        <v>0</v>
      </c>
      <c r="X178" s="14" t="e">
        <f t="shared" si="20"/>
        <v>#N/A</v>
      </c>
      <c r="Y178" s="17"/>
      <c r="Z178" s="14" t="e">
        <f t="shared" si="2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1402'!B:C,2,0)</f>
        <v>#N/A</v>
      </c>
      <c r="R179" s="9"/>
      <c r="S179" s="12" t="e">
        <f>VLOOKUP(O179, '[1]لیست محصولات 1402'!B:F,5,0)</f>
        <v>#N/A</v>
      </c>
      <c r="T179" s="14" t="e">
        <f>VLOOKUP(O179, '[1]لیست محصولات 1402'!B:G,6,0)</f>
        <v>#N/A</v>
      </c>
      <c r="U179" s="15"/>
      <c r="V179" s="16">
        <f t="shared" si="24"/>
        <v>0</v>
      </c>
      <c r="W179" s="12">
        <f t="shared" si="19"/>
        <v>0</v>
      </c>
      <c r="X179" s="14" t="e">
        <f t="shared" si="20"/>
        <v>#N/A</v>
      </c>
      <c r="Y179" s="17"/>
      <c r="Z179" s="14" t="e">
        <f t="shared" si="2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1402'!B:C,2,0)</f>
        <v>#N/A</v>
      </c>
      <c r="R180" s="9"/>
      <c r="S180" s="12" t="e">
        <f>VLOOKUP(O180, '[1]لیست محصولات 1402'!B:F,5,0)</f>
        <v>#N/A</v>
      </c>
      <c r="T180" s="14" t="e">
        <f>VLOOKUP(O180, '[1]لیست محصولات 1402'!B:G,6,0)</f>
        <v>#N/A</v>
      </c>
      <c r="U180" s="15"/>
      <c r="V180" s="16">
        <f t="shared" si="24"/>
        <v>0</v>
      </c>
      <c r="W180" s="12">
        <f t="shared" si="19"/>
        <v>0</v>
      </c>
      <c r="X180" s="14" t="e">
        <f t="shared" si="20"/>
        <v>#N/A</v>
      </c>
      <c r="Y180" s="17"/>
      <c r="Z180" s="14" t="e">
        <f t="shared" si="2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1402'!B:C,2,0)</f>
        <v>#N/A</v>
      </c>
      <c r="R181" s="9"/>
      <c r="S181" s="12" t="e">
        <f>VLOOKUP(O181, '[1]لیست محصولات 1402'!B:F,5,0)</f>
        <v>#N/A</v>
      </c>
      <c r="T181" s="14" t="e">
        <f>VLOOKUP(O181, '[1]لیست محصولات 1402'!B:G,6,0)</f>
        <v>#N/A</v>
      </c>
      <c r="U181" s="15"/>
      <c r="V181" s="16">
        <f t="shared" si="24"/>
        <v>0</v>
      </c>
      <c r="W181" s="12">
        <f t="shared" si="19"/>
        <v>0</v>
      </c>
      <c r="X181" s="14" t="e">
        <f t="shared" si="20"/>
        <v>#N/A</v>
      </c>
      <c r="Y181" s="17"/>
      <c r="Z181" s="14" t="e">
        <f t="shared" si="2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1402'!B:C,2,0)</f>
        <v>#N/A</v>
      </c>
      <c r="R182" s="9"/>
      <c r="S182" s="12" t="e">
        <f>VLOOKUP(O182, '[1]لیست محصولات 1402'!B:F,5,0)</f>
        <v>#N/A</v>
      </c>
      <c r="T182" s="14" t="e">
        <f>VLOOKUP(O182, '[1]لیست محصولات 1402'!B:G,6,0)</f>
        <v>#N/A</v>
      </c>
      <c r="U182" s="15"/>
      <c r="V182" s="16">
        <f t="shared" si="24"/>
        <v>0</v>
      </c>
      <c r="W182" s="12">
        <f t="shared" si="19"/>
        <v>0</v>
      </c>
      <c r="X182" s="14" t="e">
        <f t="shared" si="20"/>
        <v>#N/A</v>
      </c>
      <c r="Y182" s="17"/>
      <c r="Z182" s="14" t="e">
        <f t="shared" si="2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1402'!B:C,2,0)</f>
        <v>#N/A</v>
      </c>
      <c r="R183" s="9"/>
      <c r="S183" s="12" t="e">
        <f>VLOOKUP(O183, '[1]لیست محصولات 1402'!B:F,5,0)</f>
        <v>#N/A</v>
      </c>
      <c r="T183" s="14" t="e">
        <f>VLOOKUP(O183, '[1]لیست محصولات 1402'!B:G,6,0)</f>
        <v>#N/A</v>
      </c>
      <c r="U183" s="15"/>
      <c r="V183" s="16">
        <f t="shared" si="24"/>
        <v>0</v>
      </c>
      <c r="W183" s="12">
        <f t="shared" si="19"/>
        <v>0</v>
      </c>
      <c r="X183" s="14" t="e">
        <f t="shared" si="20"/>
        <v>#N/A</v>
      </c>
      <c r="Y183" s="17"/>
      <c r="Z183" s="14" t="e">
        <f t="shared" si="2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1402'!B:C,2,0)</f>
        <v>#N/A</v>
      </c>
      <c r="R184" s="9"/>
      <c r="S184" s="12" t="e">
        <f>VLOOKUP(O184, '[1]لیست محصولات 1402'!B:F,5,0)</f>
        <v>#N/A</v>
      </c>
      <c r="T184" s="14" t="e">
        <f>VLOOKUP(O184, '[1]لیست محصولات 1402'!B:G,6,0)</f>
        <v>#N/A</v>
      </c>
      <c r="U184" s="15"/>
      <c r="V184" s="16">
        <f t="shared" si="24"/>
        <v>0</v>
      </c>
      <c r="W184" s="12">
        <f t="shared" si="19"/>
        <v>0</v>
      </c>
      <c r="X184" s="14" t="e">
        <f t="shared" si="20"/>
        <v>#N/A</v>
      </c>
      <c r="Y184" s="17"/>
      <c r="Z184" s="14" t="e">
        <f t="shared" si="2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1402'!B:C,2,0)</f>
        <v>#N/A</v>
      </c>
      <c r="R185" s="9"/>
      <c r="S185" s="12" t="e">
        <f>VLOOKUP(O185, '[1]لیست محصولات 1402'!B:F,5,0)</f>
        <v>#N/A</v>
      </c>
      <c r="T185" s="14" t="e">
        <f>VLOOKUP(O185, '[1]لیست محصولات 1402'!B:G,6,0)</f>
        <v>#N/A</v>
      </c>
      <c r="U185" s="15"/>
      <c r="V185" s="16">
        <f t="shared" si="24"/>
        <v>0</v>
      </c>
      <c r="W185" s="12">
        <f t="shared" si="19"/>
        <v>0</v>
      </c>
      <c r="X185" s="14" t="e">
        <f t="shared" si="20"/>
        <v>#N/A</v>
      </c>
      <c r="Y185" s="17"/>
      <c r="Z185" s="14" t="e">
        <f t="shared" si="2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1402'!B:C,2,0)</f>
        <v>#N/A</v>
      </c>
      <c r="R186" s="9"/>
      <c r="S186" s="12" t="e">
        <f>VLOOKUP(O186, '[1]لیست محصولات 1402'!B:F,5,0)</f>
        <v>#N/A</v>
      </c>
      <c r="T186" s="14" t="e">
        <f>VLOOKUP(O186, '[1]لیست محصولات 1402'!B:G,6,0)</f>
        <v>#N/A</v>
      </c>
      <c r="U186" s="15"/>
      <c r="V186" s="16">
        <f t="shared" si="24"/>
        <v>0</v>
      </c>
      <c r="W186" s="12">
        <f t="shared" si="19"/>
        <v>0</v>
      </c>
      <c r="X186" s="14" t="e">
        <f t="shared" si="20"/>
        <v>#N/A</v>
      </c>
      <c r="Y186" s="17"/>
      <c r="Z186" s="14" t="e">
        <f t="shared" si="2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1402'!B:C,2,0)</f>
        <v>#N/A</v>
      </c>
      <c r="R187" s="9"/>
      <c r="S187" s="12" t="e">
        <f>VLOOKUP(O187, '[1]لیست محصولات 1402'!B:F,5,0)</f>
        <v>#N/A</v>
      </c>
      <c r="T187" s="14" t="e">
        <f>VLOOKUP(O187, '[1]لیست محصولات 1402'!B:G,6,0)</f>
        <v>#N/A</v>
      </c>
      <c r="U187" s="15"/>
      <c r="V187" s="16">
        <f t="shared" si="24"/>
        <v>0</v>
      </c>
      <c r="W187" s="12">
        <f t="shared" si="19"/>
        <v>0</v>
      </c>
      <c r="X187" s="14" t="e">
        <f t="shared" si="20"/>
        <v>#N/A</v>
      </c>
      <c r="Y187" s="17"/>
      <c r="Z187" s="14" t="e">
        <f t="shared" si="2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1402'!B:C,2,0)</f>
        <v>#N/A</v>
      </c>
      <c r="R188" s="9"/>
      <c r="S188" s="12" t="e">
        <f>VLOOKUP(O188, '[1]لیست محصولات 1402'!B:F,5,0)</f>
        <v>#N/A</v>
      </c>
      <c r="T188" s="14" t="e">
        <f>VLOOKUP(O188, '[1]لیست محصولات 1402'!B:G,6,0)</f>
        <v>#N/A</v>
      </c>
      <c r="U188" s="15"/>
      <c r="V188" s="16">
        <f t="shared" si="24"/>
        <v>0</v>
      </c>
      <c r="W188" s="12">
        <f t="shared" si="19"/>
        <v>0</v>
      </c>
      <c r="X188" s="14" t="e">
        <f t="shared" si="20"/>
        <v>#N/A</v>
      </c>
      <c r="Y188" s="17"/>
      <c r="Z188" s="14" t="e">
        <f t="shared" si="2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1402'!B:C,2,0)</f>
        <v>#N/A</v>
      </c>
      <c r="R189" s="9"/>
      <c r="S189" s="12" t="e">
        <f>VLOOKUP(O189, '[1]لیست محصولات 1402'!B:F,5,0)</f>
        <v>#N/A</v>
      </c>
      <c r="T189" s="14" t="e">
        <f>VLOOKUP(O189, '[1]لیست محصولات 1402'!B:G,6,0)</f>
        <v>#N/A</v>
      </c>
      <c r="U189" s="15"/>
      <c r="V189" s="16">
        <f t="shared" si="24"/>
        <v>0</v>
      </c>
      <c r="W189" s="12">
        <f t="shared" si="19"/>
        <v>0</v>
      </c>
      <c r="X189" s="14" t="e">
        <f t="shared" si="20"/>
        <v>#N/A</v>
      </c>
      <c r="Y189" s="17"/>
      <c r="Z189" s="14" t="e">
        <f t="shared" si="2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1402'!B:C,2,0)</f>
        <v>#N/A</v>
      </c>
      <c r="R190" s="9"/>
      <c r="S190" s="12" t="e">
        <f>VLOOKUP(O190, '[1]لیست محصولات 1402'!B:F,5,0)</f>
        <v>#N/A</v>
      </c>
      <c r="T190" s="14" t="e">
        <f>VLOOKUP(O190, '[1]لیست محصولات 1402'!B:G,6,0)</f>
        <v>#N/A</v>
      </c>
      <c r="U190" s="15"/>
      <c r="V190" s="16">
        <f t="shared" si="24"/>
        <v>0</v>
      </c>
      <c r="W190" s="12">
        <f t="shared" si="19"/>
        <v>0</v>
      </c>
      <c r="X190" s="14" t="e">
        <f t="shared" si="20"/>
        <v>#N/A</v>
      </c>
      <c r="Y190" s="17"/>
      <c r="Z190" s="14" t="e">
        <f t="shared" si="2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1402'!B:C,2,0)</f>
        <v>#N/A</v>
      </c>
      <c r="R191" s="9"/>
      <c r="S191" s="12" t="e">
        <f>VLOOKUP(O191, '[1]لیست محصولات 1402'!B:F,5,0)</f>
        <v>#N/A</v>
      </c>
      <c r="T191" s="14" t="e">
        <f>VLOOKUP(O191, '[1]لیست محصولات 1402'!B:G,6,0)</f>
        <v>#N/A</v>
      </c>
      <c r="U191" s="15"/>
      <c r="V191" s="16">
        <f t="shared" si="24"/>
        <v>0</v>
      </c>
      <c r="W191" s="12">
        <f t="shared" si="19"/>
        <v>0</v>
      </c>
      <c r="X191" s="14" t="e">
        <f t="shared" si="20"/>
        <v>#N/A</v>
      </c>
      <c r="Y191" s="17"/>
      <c r="Z191" s="14" t="e">
        <f t="shared" si="2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1402'!B:C,2,0)</f>
        <v>#N/A</v>
      </c>
      <c r="R192" s="9"/>
      <c r="S192" s="12" t="e">
        <f>VLOOKUP(O192, '[1]لیست محصولات 1402'!B:F,5,0)</f>
        <v>#N/A</v>
      </c>
      <c r="T192" s="14" t="e">
        <f>VLOOKUP(O192, '[1]لیست محصولات 1402'!B:G,6,0)</f>
        <v>#N/A</v>
      </c>
      <c r="U192" s="15"/>
      <c r="V192" s="16">
        <f t="shared" si="24"/>
        <v>0</v>
      </c>
      <c r="W192" s="12">
        <f t="shared" si="19"/>
        <v>0</v>
      </c>
      <c r="X192" s="14" t="e">
        <f t="shared" si="20"/>
        <v>#N/A</v>
      </c>
      <c r="Y192" s="17"/>
      <c r="Z192" s="14" t="e">
        <f t="shared" si="2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1402'!B:C,2,0)</f>
        <v>#N/A</v>
      </c>
      <c r="R193" s="9"/>
      <c r="S193" s="12" t="e">
        <f>VLOOKUP(O193, '[1]لیست محصولات 1402'!B:F,5,0)</f>
        <v>#N/A</v>
      </c>
      <c r="T193" s="14" t="e">
        <f>VLOOKUP(O193, '[1]لیست محصولات 1402'!B:G,6,0)</f>
        <v>#N/A</v>
      </c>
      <c r="U193" s="15"/>
      <c r="V193" s="16">
        <f t="shared" si="24"/>
        <v>0</v>
      </c>
      <c r="W193" s="12">
        <f t="shared" si="19"/>
        <v>0</v>
      </c>
      <c r="X193" s="14" t="e">
        <f t="shared" si="20"/>
        <v>#N/A</v>
      </c>
      <c r="Y193" s="17"/>
      <c r="Z193" s="14" t="e">
        <f t="shared" si="2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1402'!B:C,2,0)</f>
        <v>#N/A</v>
      </c>
      <c r="R194" s="9"/>
      <c r="S194" s="12" t="e">
        <f>VLOOKUP(O194, '[1]لیست محصولات 1402'!B:F,5,0)</f>
        <v>#N/A</v>
      </c>
      <c r="T194" s="14" t="e">
        <f>VLOOKUP(O194, '[1]لیست محصولات 1402'!B:G,6,0)</f>
        <v>#N/A</v>
      </c>
      <c r="U194" s="15"/>
      <c r="V194" s="16">
        <f t="shared" ref="V194:V200" si="26">IF(C194, P194, U194 )</f>
        <v>0</v>
      </c>
      <c r="W194" s="12">
        <f t="shared" si="19"/>
        <v>0</v>
      </c>
      <c r="X194" s="14" t="e">
        <f t="shared" si="20"/>
        <v>#N/A</v>
      </c>
      <c r="Y194" s="17"/>
      <c r="Z194" s="14" t="e">
        <f t="shared" si="2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1402'!B:C,2,0)</f>
        <v>#N/A</v>
      </c>
      <c r="R195" s="9"/>
      <c r="S195" s="12" t="e">
        <f>VLOOKUP(O195, '[1]لیست محصولات 1402'!B:F,5,0)</f>
        <v>#N/A</v>
      </c>
      <c r="T195" s="14" t="e">
        <f>VLOOKUP(O195, '[1]لیست محصولات 1402'!B:G,6,0)</f>
        <v>#N/A</v>
      </c>
      <c r="U195" s="15"/>
      <c r="V195" s="16">
        <f t="shared" si="26"/>
        <v>0</v>
      </c>
      <c r="W195" s="12">
        <f t="shared" si="19"/>
        <v>0</v>
      </c>
      <c r="X195" s="14" t="e">
        <f t="shared" si="20"/>
        <v>#N/A</v>
      </c>
      <c r="Y195" s="17"/>
      <c r="Z195" s="14" t="e">
        <f t="shared" si="2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2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1402'!B:C,2,0)</f>
        <v>#N/A</v>
      </c>
      <c r="R196" s="9"/>
      <c r="S196" s="12" t="e">
        <f>VLOOKUP(O196, '[1]لیست محصولات 1402'!B:F,5,0)</f>
        <v>#N/A</v>
      </c>
      <c r="T196" s="14" t="e">
        <f>VLOOKUP(O196, '[1]لیست محصولات 1402'!B:G,6,0)</f>
        <v>#N/A</v>
      </c>
      <c r="U196" s="15"/>
      <c r="V196" s="16">
        <f t="shared" si="26"/>
        <v>0</v>
      </c>
      <c r="W196" s="12">
        <f t="shared" si="19"/>
        <v>0</v>
      </c>
      <c r="X196" s="14" t="e">
        <f t="shared" si="20"/>
        <v>#N/A</v>
      </c>
      <c r="Y196" s="17"/>
      <c r="Z196" s="14" t="e">
        <f t="shared" si="2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2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1402'!B:C,2,0)</f>
        <v>#N/A</v>
      </c>
      <c r="R197" s="9"/>
      <c r="S197" s="12" t="e">
        <f>VLOOKUP(O197, '[1]لیست محصولات 1402'!B:F,5,0)</f>
        <v>#N/A</v>
      </c>
      <c r="T197" s="14" t="e">
        <f>VLOOKUP(O197, '[1]لیست محصولات 1402'!B:G,6,0)</f>
        <v>#N/A</v>
      </c>
      <c r="U197" s="15"/>
      <c r="V197" s="16">
        <f t="shared" si="26"/>
        <v>0</v>
      </c>
      <c r="W197" s="12">
        <f t="shared" si="19"/>
        <v>0</v>
      </c>
      <c r="X197" s="14" t="e">
        <f t="shared" si="20"/>
        <v>#N/A</v>
      </c>
      <c r="Y197" s="17"/>
      <c r="Z197" s="14" t="e">
        <f t="shared" si="2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1402'!B:C,2,0)</f>
        <v>#N/A</v>
      </c>
      <c r="R198" s="9"/>
      <c r="S198" s="12" t="e">
        <f>VLOOKUP(O198, '[1]لیست محصولات 1402'!B:F,5,0)</f>
        <v>#N/A</v>
      </c>
      <c r="T198" s="14" t="e">
        <f>VLOOKUP(O198, '[1]لیست محصولات 1402'!B:G,6,0)</f>
        <v>#N/A</v>
      </c>
      <c r="U198" s="15"/>
      <c r="V198" s="16">
        <f t="shared" si="26"/>
        <v>0</v>
      </c>
      <c r="W198" s="12">
        <f t="shared" si="19"/>
        <v>0</v>
      </c>
      <c r="X198" s="14" t="e">
        <f t="shared" si="20"/>
        <v>#N/A</v>
      </c>
      <c r="Y198" s="17"/>
      <c r="Z198" s="14" t="e">
        <f t="shared" si="2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1402'!B:C,2,0)</f>
        <v>#N/A</v>
      </c>
      <c r="R199" s="9"/>
      <c r="S199" s="12" t="e">
        <f>VLOOKUP(O199, '[1]لیست محصولات 1402'!B:F,5,0)</f>
        <v>#N/A</v>
      </c>
      <c r="T199" s="14" t="e">
        <f>VLOOKUP(O199, '[1]لیست محصولات 1402'!B:G,6,0)</f>
        <v>#N/A</v>
      </c>
      <c r="U199" s="15"/>
      <c r="V199" s="16">
        <f t="shared" si="26"/>
        <v>0</v>
      </c>
      <c r="W199" s="12">
        <f t="shared" si="19"/>
        <v>0</v>
      </c>
      <c r="X199" s="14" t="e">
        <f t="shared" si="20"/>
        <v>#N/A</v>
      </c>
      <c r="Y199" s="17"/>
      <c r="Z199" s="14" t="e">
        <f t="shared" si="2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1402'!B:C,2,0)</f>
        <v>#N/A</v>
      </c>
      <c r="R200" s="9"/>
      <c r="S200" s="12" t="e">
        <f>VLOOKUP(O200, '[1]لیست محصولات 1402'!B:F,5,0)</f>
        <v>#N/A</v>
      </c>
      <c r="T200" s="14" t="e">
        <f>VLOOKUP(O200, '[1]لیست محصولات 1402'!B:G,6,0)</f>
        <v>#N/A</v>
      </c>
      <c r="U200" s="15"/>
      <c r="V200" s="16">
        <f t="shared" si="26"/>
        <v>0</v>
      </c>
      <c r="W200" s="12">
        <f t="shared" si="19"/>
        <v>0</v>
      </c>
      <c r="X200" s="14" t="e">
        <f t="shared" si="20"/>
        <v>#N/A</v>
      </c>
      <c r="Y200" s="17"/>
      <c r="Z200" s="14" t="e">
        <f t="shared" si="2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8">SUMIF(O:O,AA203,P:P)</f>
        <v>0</v>
      </c>
      <c r="AI203" s="42">
        <f t="shared" ref="AI203:AI266" si="2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8"/>
        <v>0</v>
      </c>
      <c r="AI204" s="42">
        <f t="shared" si="29"/>
        <v>0</v>
      </c>
      <c r="AJ204" s="43">
        <f t="shared" ref="AJ204:AJ222" si="3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31">AL204*AG204/1000</f>
        <v>0</v>
      </c>
      <c r="AO204" s="45"/>
      <c r="AP204" s="44" t="str">
        <f t="shared" ref="AP204:AP267" si="3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8"/>
        <v>0</v>
      </c>
      <c r="AI205" s="42">
        <f t="shared" si="29"/>
        <v>0</v>
      </c>
      <c r="AJ205" s="43">
        <f t="shared" si="30"/>
        <v>0</v>
      </c>
      <c r="AK205" s="44">
        <f>AH205*AG205/1000</f>
        <v>0</v>
      </c>
      <c r="AL205" s="45"/>
      <c r="AM205" s="45"/>
      <c r="AN205" s="44">
        <f t="shared" si="31"/>
        <v>0</v>
      </c>
      <c r="AO205" s="44"/>
      <c r="AP205" s="44" t="str">
        <f t="shared" si="3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8"/>
        <v>0</v>
      </c>
      <c r="AI206" s="42">
        <f t="shared" si="29"/>
        <v>0</v>
      </c>
      <c r="AJ206" s="43">
        <f t="shared" si="3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31"/>
        <v>0</v>
      </c>
      <c r="AO206" s="45"/>
      <c r="AP206" s="44" t="str">
        <f t="shared" si="3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8"/>
        <v>0</v>
      </c>
      <c r="AI207" s="42">
        <f t="shared" si="29"/>
        <v>0</v>
      </c>
      <c r="AJ207" s="43">
        <f t="shared" si="30"/>
        <v>0</v>
      </c>
      <c r="AK207" s="44">
        <f t="shared" ref="AK207:AK240" si="33">AH207*AG207/1000</f>
        <v>0</v>
      </c>
      <c r="AL207" s="45">
        <f>AO207+AQ207-[2]Sheet1!$AH208</f>
        <v>0</v>
      </c>
      <c r="AM207" s="45">
        <f t="shared" ref="AM207:AM216" si="34">AL207-AJ207</f>
        <v>0</v>
      </c>
      <c r="AN207" s="44">
        <f t="shared" si="31"/>
        <v>0</v>
      </c>
      <c r="AO207" s="45"/>
      <c r="AP207" s="44" t="str">
        <f t="shared" si="3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8"/>
        <v>0</v>
      </c>
      <c r="AI208" s="42">
        <f t="shared" si="29"/>
        <v>0</v>
      </c>
      <c r="AJ208" s="43">
        <f t="shared" si="30"/>
        <v>0</v>
      </c>
      <c r="AK208" s="44">
        <f t="shared" si="33"/>
        <v>0</v>
      </c>
      <c r="AL208" s="45">
        <f>AO208+AQ208-[2]Sheet1!$AH209</f>
        <v>0</v>
      </c>
      <c r="AM208" s="45">
        <f t="shared" si="34"/>
        <v>0</v>
      </c>
      <c r="AN208" s="44">
        <f t="shared" si="31"/>
        <v>0</v>
      </c>
      <c r="AO208" s="45"/>
      <c r="AP208" s="44" t="str">
        <f t="shared" si="3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8"/>
        <v>0</v>
      </c>
      <c r="AI209" s="42">
        <f t="shared" si="29"/>
        <v>0</v>
      </c>
      <c r="AJ209" s="43">
        <f t="shared" si="30"/>
        <v>0</v>
      </c>
      <c r="AK209" s="44">
        <f t="shared" si="33"/>
        <v>0</v>
      </c>
      <c r="AL209" s="45">
        <f>AO209+AQ209-[2]Sheet1!$AH210</f>
        <v>0</v>
      </c>
      <c r="AM209" s="45">
        <f t="shared" si="34"/>
        <v>0</v>
      </c>
      <c r="AN209" s="44">
        <f t="shared" si="31"/>
        <v>0</v>
      </c>
      <c r="AO209" s="45"/>
      <c r="AP209" s="44" t="str">
        <f t="shared" si="3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8"/>
        <v>0</v>
      </c>
      <c r="AI210" s="42">
        <f t="shared" si="29"/>
        <v>0</v>
      </c>
      <c r="AJ210" s="43">
        <f t="shared" si="30"/>
        <v>0</v>
      </c>
      <c r="AK210" s="44">
        <f t="shared" si="33"/>
        <v>0</v>
      </c>
      <c r="AL210" s="45">
        <f>AO210+AQ210-[2]Sheet1!$AH211</f>
        <v>0</v>
      </c>
      <c r="AM210" s="45">
        <f t="shared" si="34"/>
        <v>0</v>
      </c>
      <c r="AN210" s="44">
        <f t="shared" si="31"/>
        <v>0</v>
      </c>
      <c r="AO210" s="45"/>
      <c r="AP210" s="44" t="str">
        <f t="shared" si="3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8"/>
        <v>0</v>
      </c>
      <c r="AI211" s="42">
        <f t="shared" si="29"/>
        <v>0</v>
      </c>
      <c r="AJ211" s="43">
        <f t="shared" si="30"/>
        <v>0</v>
      </c>
      <c r="AK211" s="44">
        <f t="shared" si="33"/>
        <v>0</v>
      </c>
      <c r="AL211" s="45">
        <f>AO211+AQ211-[2]Sheet1!$AH212</f>
        <v>0</v>
      </c>
      <c r="AM211" s="45">
        <f t="shared" si="34"/>
        <v>0</v>
      </c>
      <c r="AN211" s="44">
        <f t="shared" si="31"/>
        <v>0</v>
      </c>
      <c r="AO211" s="45"/>
      <c r="AP211" s="44" t="str">
        <f t="shared" si="3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8"/>
        <v>0</v>
      </c>
      <c r="AI212" s="42">
        <f t="shared" si="29"/>
        <v>0</v>
      </c>
      <c r="AJ212" s="43">
        <f t="shared" si="30"/>
        <v>0</v>
      </c>
      <c r="AK212" s="44">
        <f t="shared" si="33"/>
        <v>0</v>
      </c>
      <c r="AL212" s="45">
        <f>AO212+AQ212-[2]Sheet1!$AH213</f>
        <v>0</v>
      </c>
      <c r="AM212" s="45">
        <f t="shared" si="34"/>
        <v>0</v>
      </c>
      <c r="AN212" s="44">
        <f t="shared" si="31"/>
        <v>0</v>
      </c>
      <c r="AO212" s="45"/>
      <c r="AP212" s="44" t="str">
        <f t="shared" si="3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8"/>
        <v>0</v>
      </c>
      <c r="AI213" s="42">
        <f t="shared" si="29"/>
        <v>0</v>
      </c>
      <c r="AJ213" s="43">
        <f t="shared" si="30"/>
        <v>0</v>
      </c>
      <c r="AK213" s="44">
        <f t="shared" si="33"/>
        <v>0</v>
      </c>
      <c r="AL213" s="45">
        <f>AO213+AQ213-[2]Sheet1!$AH214</f>
        <v>0</v>
      </c>
      <c r="AM213" s="45">
        <f t="shared" si="34"/>
        <v>0</v>
      </c>
      <c r="AN213" s="44">
        <f t="shared" si="31"/>
        <v>0</v>
      </c>
      <c r="AO213" s="45"/>
      <c r="AP213" s="44" t="str">
        <f t="shared" si="3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8"/>
        <v>0</v>
      </c>
      <c r="AI214" s="42">
        <f t="shared" si="29"/>
        <v>0</v>
      </c>
      <c r="AJ214" s="43">
        <f t="shared" si="30"/>
        <v>0</v>
      </c>
      <c r="AK214" s="44">
        <f t="shared" si="33"/>
        <v>0</v>
      </c>
      <c r="AL214" s="45">
        <f>AO214+AQ214-[2]Sheet1!$AH215</f>
        <v>0</v>
      </c>
      <c r="AM214" s="45">
        <f t="shared" si="34"/>
        <v>0</v>
      </c>
      <c r="AN214" s="44">
        <f t="shared" si="31"/>
        <v>0</v>
      </c>
      <c r="AO214" s="45"/>
      <c r="AP214" s="44" t="str">
        <f t="shared" si="3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8"/>
        <v>0</v>
      </c>
      <c r="AI215" s="42">
        <f t="shared" si="29"/>
        <v>0</v>
      </c>
      <c r="AJ215" s="43">
        <f t="shared" si="30"/>
        <v>0</v>
      </c>
      <c r="AK215" s="44">
        <f t="shared" si="33"/>
        <v>0</v>
      </c>
      <c r="AL215" s="45">
        <f>AO215+AQ215-[2]Sheet1!$AH216</f>
        <v>0</v>
      </c>
      <c r="AM215" s="45">
        <f t="shared" si="34"/>
        <v>0</v>
      </c>
      <c r="AN215" s="44">
        <f t="shared" si="31"/>
        <v>0</v>
      </c>
      <c r="AO215" s="45"/>
      <c r="AP215" s="44" t="str">
        <f t="shared" si="3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8"/>
        <v>0</v>
      </c>
      <c r="AI216" s="42">
        <f t="shared" si="29"/>
        <v>0</v>
      </c>
      <c r="AJ216" s="43">
        <f t="shared" si="30"/>
        <v>0</v>
      </c>
      <c r="AK216" s="44">
        <f t="shared" si="33"/>
        <v>0</v>
      </c>
      <c r="AL216" s="45">
        <f>AO216+AQ216-[2]Sheet1!$AH217</f>
        <v>0</v>
      </c>
      <c r="AM216" s="45">
        <f t="shared" si="34"/>
        <v>0</v>
      </c>
      <c r="AN216" s="44">
        <f t="shared" si="31"/>
        <v>0</v>
      </c>
      <c r="AO216" s="44"/>
      <c r="AP216" s="44" t="str">
        <f t="shared" si="3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8"/>
        <v>0</v>
      </c>
      <c r="AI217" s="42">
        <f t="shared" si="29"/>
        <v>0</v>
      </c>
      <c r="AJ217" s="43">
        <f t="shared" si="30"/>
        <v>0</v>
      </c>
      <c r="AK217" s="44">
        <f t="shared" si="33"/>
        <v>0</v>
      </c>
      <c r="AL217" s="45">
        <f>AO217+AQ217-[2]Sheet1!$AH218</f>
        <v>0</v>
      </c>
      <c r="AM217" s="45">
        <f>AL217-AJ217</f>
        <v>0</v>
      </c>
      <c r="AN217" s="44">
        <f t="shared" si="31"/>
        <v>0</v>
      </c>
      <c r="AO217" s="45"/>
      <c r="AP217" s="44" t="str">
        <f t="shared" si="3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8"/>
        <v>0</v>
      </c>
      <c r="AI218" s="42">
        <f t="shared" si="29"/>
        <v>0</v>
      </c>
      <c r="AJ218" s="43">
        <f t="shared" si="30"/>
        <v>0</v>
      </c>
      <c r="AK218" s="44">
        <f t="shared" si="33"/>
        <v>0</v>
      </c>
      <c r="AL218" s="45">
        <f>AO218+AQ218-[2]Sheet1!$AH219</f>
        <v>0</v>
      </c>
      <c r="AM218" s="45">
        <f t="shared" ref="AM218:AM267" si="35">AL218-AJ218</f>
        <v>0</v>
      </c>
      <c r="AN218" s="44">
        <f t="shared" si="31"/>
        <v>0</v>
      </c>
      <c r="AO218" s="45"/>
      <c r="AP218" s="44" t="str">
        <f t="shared" si="3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8"/>
        <v>0</v>
      </c>
      <c r="AI219" s="42">
        <f t="shared" si="29"/>
        <v>0</v>
      </c>
      <c r="AJ219" s="43">
        <f t="shared" si="30"/>
        <v>0</v>
      </c>
      <c r="AK219" s="44">
        <f t="shared" si="33"/>
        <v>0</v>
      </c>
      <c r="AL219" s="45">
        <f>AO219+AQ219-[2]Sheet1!$AH220</f>
        <v>0</v>
      </c>
      <c r="AM219" s="45">
        <f t="shared" si="35"/>
        <v>0</v>
      </c>
      <c r="AN219" s="44">
        <f t="shared" si="31"/>
        <v>0</v>
      </c>
      <c r="AO219" s="45"/>
      <c r="AP219" s="44" t="str">
        <f t="shared" si="3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8"/>
        <v>0</v>
      </c>
      <c r="AI220" s="42">
        <f t="shared" si="29"/>
        <v>0</v>
      </c>
      <c r="AJ220" s="43">
        <f t="shared" si="30"/>
        <v>0</v>
      </c>
      <c r="AK220" s="44">
        <f t="shared" si="33"/>
        <v>0</v>
      </c>
      <c r="AL220" s="45">
        <f>AO220+AQ220-[2]Sheet1!$AH221</f>
        <v>0</v>
      </c>
      <c r="AM220" s="45">
        <f t="shared" si="35"/>
        <v>0</v>
      </c>
      <c r="AN220" s="44">
        <f t="shared" si="31"/>
        <v>0</v>
      </c>
      <c r="AO220" s="45"/>
      <c r="AP220" s="44" t="str">
        <f t="shared" si="3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8"/>
        <v>0</v>
      </c>
      <c r="AI221" s="42">
        <f t="shared" si="29"/>
        <v>0</v>
      </c>
      <c r="AJ221" s="43">
        <f t="shared" si="30"/>
        <v>0</v>
      </c>
      <c r="AK221" s="44">
        <f t="shared" si="33"/>
        <v>0</v>
      </c>
      <c r="AL221" s="45">
        <f>AO221+AQ221-[2]Sheet1!$AH222</f>
        <v>0</v>
      </c>
      <c r="AM221" s="45">
        <f t="shared" si="35"/>
        <v>0</v>
      </c>
      <c r="AN221" s="44">
        <f t="shared" si="31"/>
        <v>0</v>
      </c>
      <c r="AO221" s="45"/>
      <c r="AP221" s="44" t="str">
        <f t="shared" si="3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8"/>
        <v>0</v>
      </c>
      <c r="AI222" s="42">
        <f t="shared" si="29"/>
        <v>0</v>
      </c>
      <c r="AJ222" s="43">
        <f t="shared" si="30"/>
        <v>0</v>
      </c>
      <c r="AK222" s="44">
        <f t="shared" si="33"/>
        <v>0</v>
      </c>
      <c r="AL222" s="45">
        <f>AO222+AQ222-[2]Sheet1!$AH223</f>
        <v>0</v>
      </c>
      <c r="AM222" s="45">
        <f t="shared" si="35"/>
        <v>0</v>
      </c>
      <c r="AN222" s="44">
        <f t="shared" si="31"/>
        <v>0</v>
      </c>
      <c r="AO222" s="45"/>
      <c r="AP222" s="44" t="str">
        <f t="shared" si="3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8"/>
        <v>0</v>
      </c>
      <c r="AI223" s="49">
        <f t="shared" si="29"/>
        <v>0</v>
      </c>
      <c r="AJ223" s="50">
        <f>AH223-AI223</f>
        <v>0</v>
      </c>
      <c r="AK223" s="51">
        <f t="shared" si="33"/>
        <v>0</v>
      </c>
      <c r="AL223" s="52">
        <f>AO223+AQ223-[2]Sheet1!$AH224</f>
        <v>0</v>
      </c>
      <c r="AM223" s="52">
        <f t="shared" si="35"/>
        <v>0</v>
      </c>
      <c r="AN223" s="51">
        <f t="shared" si="31"/>
        <v>0</v>
      </c>
      <c r="AO223" s="52"/>
      <c r="AP223" s="51" t="str">
        <f t="shared" si="3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8"/>
        <v>0</v>
      </c>
      <c r="AI224" s="49">
        <f t="shared" si="29"/>
        <v>0</v>
      </c>
      <c r="AJ224" s="50">
        <f t="shared" ref="AJ224:AJ239" si="36">AH224-AI224</f>
        <v>0</v>
      </c>
      <c r="AK224" s="51">
        <f t="shared" si="33"/>
        <v>0</v>
      </c>
      <c r="AL224" s="52">
        <f>AO224+AQ224-[2]Sheet1!$AH225</f>
        <v>0</v>
      </c>
      <c r="AM224" s="52">
        <f t="shared" si="35"/>
        <v>0</v>
      </c>
      <c r="AN224" s="51">
        <f t="shared" si="31"/>
        <v>0</v>
      </c>
      <c r="AO224" s="52"/>
      <c r="AP224" s="51" t="str">
        <f t="shared" si="3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8"/>
        <v>0</v>
      </c>
      <c r="AI225" s="49">
        <f t="shared" si="29"/>
        <v>0</v>
      </c>
      <c r="AJ225" s="50">
        <f t="shared" si="36"/>
        <v>0</v>
      </c>
      <c r="AK225" s="51">
        <f t="shared" si="33"/>
        <v>0</v>
      </c>
      <c r="AL225" s="52">
        <f>AO225+AQ225-[2]Sheet1!$AH226</f>
        <v>0</v>
      </c>
      <c r="AM225" s="52">
        <f t="shared" si="35"/>
        <v>0</v>
      </c>
      <c r="AN225" s="51">
        <f t="shared" si="31"/>
        <v>0</v>
      </c>
      <c r="AO225" s="52"/>
      <c r="AP225" s="51" t="str">
        <f t="shared" si="3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8"/>
        <v>0</v>
      </c>
      <c r="AI226" s="49">
        <f t="shared" si="29"/>
        <v>0</v>
      </c>
      <c r="AJ226" s="50">
        <f t="shared" si="36"/>
        <v>0</v>
      </c>
      <c r="AK226" s="51">
        <f t="shared" si="33"/>
        <v>0</v>
      </c>
      <c r="AL226" s="52">
        <f>AO226+AQ226-[2]Sheet1!$AH227</f>
        <v>0</v>
      </c>
      <c r="AM226" s="52">
        <f t="shared" si="35"/>
        <v>0</v>
      </c>
      <c r="AN226" s="51">
        <f t="shared" si="31"/>
        <v>0</v>
      </c>
      <c r="AO226" s="52"/>
      <c r="AP226" s="51" t="str">
        <f t="shared" si="3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8"/>
        <v>0</v>
      </c>
      <c r="AI227" s="49">
        <f t="shared" si="29"/>
        <v>0</v>
      </c>
      <c r="AJ227" s="50">
        <f t="shared" si="36"/>
        <v>0</v>
      </c>
      <c r="AK227" s="51">
        <f t="shared" si="33"/>
        <v>0</v>
      </c>
      <c r="AL227" s="52">
        <f>AO227+AQ227-[2]Sheet1!$AH228</f>
        <v>0</v>
      </c>
      <c r="AM227" s="52">
        <f t="shared" si="35"/>
        <v>0</v>
      </c>
      <c r="AN227" s="51">
        <f t="shared" si="31"/>
        <v>0</v>
      </c>
      <c r="AO227" s="52"/>
      <c r="AP227" s="51" t="str">
        <f t="shared" si="3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8"/>
        <v>0</v>
      </c>
      <c r="AI228" s="49">
        <f t="shared" si="29"/>
        <v>0</v>
      </c>
      <c r="AJ228" s="50">
        <f t="shared" si="36"/>
        <v>0</v>
      </c>
      <c r="AK228" s="51">
        <f t="shared" si="33"/>
        <v>0</v>
      </c>
      <c r="AL228" s="52">
        <f>AO228+AQ228-[2]Sheet1!$AH229</f>
        <v>0</v>
      </c>
      <c r="AM228" s="52">
        <f t="shared" si="35"/>
        <v>0</v>
      </c>
      <c r="AN228" s="51">
        <f t="shared" si="31"/>
        <v>0</v>
      </c>
      <c r="AO228" s="52"/>
      <c r="AP228" s="51" t="str">
        <f t="shared" si="3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8"/>
        <v>0</v>
      </c>
      <c r="AI229" s="49">
        <f t="shared" si="29"/>
        <v>0</v>
      </c>
      <c r="AJ229" s="50">
        <f t="shared" si="36"/>
        <v>0</v>
      </c>
      <c r="AK229" s="51">
        <f t="shared" si="33"/>
        <v>0</v>
      </c>
      <c r="AL229" s="52">
        <f>AO229+AQ229-[2]Sheet1!$AH230</f>
        <v>0</v>
      </c>
      <c r="AM229" s="52">
        <f t="shared" si="35"/>
        <v>0</v>
      </c>
      <c r="AN229" s="51">
        <f t="shared" si="31"/>
        <v>0</v>
      </c>
      <c r="AO229" s="52"/>
      <c r="AP229" s="51" t="str">
        <f t="shared" si="3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8"/>
        <v>0</v>
      </c>
      <c r="AI230" s="49">
        <f t="shared" si="29"/>
        <v>0</v>
      </c>
      <c r="AJ230" s="50">
        <f t="shared" si="36"/>
        <v>0</v>
      </c>
      <c r="AK230" s="51">
        <f t="shared" si="33"/>
        <v>0</v>
      </c>
      <c r="AL230" s="52">
        <f>AO230+AQ230-[2]Sheet1!$AH231</f>
        <v>0</v>
      </c>
      <c r="AM230" s="52">
        <f t="shared" si="35"/>
        <v>0</v>
      </c>
      <c r="AN230" s="51">
        <f t="shared" si="31"/>
        <v>0</v>
      </c>
      <c r="AO230" s="52"/>
      <c r="AP230" s="51" t="str">
        <f t="shared" si="3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8"/>
        <v>0</v>
      </c>
      <c r="AI231" s="49">
        <f t="shared" si="29"/>
        <v>0</v>
      </c>
      <c r="AJ231" s="50">
        <f t="shared" si="36"/>
        <v>0</v>
      </c>
      <c r="AK231" s="51">
        <f t="shared" si="33"/>
        <v>0</v>
      </c>
      <c r="AL231" s="52">
        <f>AO231+AQ231-[2]Sheet1!$AH232</f>
        <v>0</v>
      </c>
      <c r="AM231" s="52">
        <f t="shared" si="35"/>
        <v>0</v>
      </c>
      <c r="AN231" s="51">
        <f t="shared" si="31"/>
        <v>0</v>
      </c>
      <c r="AO231" s="52"/>
      <c r="AP231" s="51" t="str">
        <f t="shared" si="3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8"/>
        <v>0</v>
      </c>
      <c r="AI232" s="49">
        <f t="shared" si="29"/>
        <v>0</v>
      </c>
      <c r="AJ232" s="50">
        <f t="shared" si="36"/>
        <v>0</v>
      </c>
      <c r="AK232" s="51">
        <f t="shared" si="33"/>
        <v>0</v>
      </c>
      <c r="AL232" s="52">
        <f>AO232+AQ232-[2]Sheet1!$AH233</f>
        <v>0</v>
      </c>
      <c r="AM232" s="52">
        <f t="shared" si="35"/>
        <v>0</v>
      </c>
      <c r="AN232" s="51">
        <f t="shared" si="31"/>
        <v>0</v>
      </c>
      <c r="AO232" s="52"/>
      <c r="AP232" s="51" t="str">
        <f t="shared" si="3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8"/>
        <v>0</v>
      </c>
      <c r="AI233" s="49">
        <f t="shared" si="29"/>
        <v>0</v>
      </c>
      <c r="AJ233" s="50">
        <f t="shared" si="36"/>
        <v>0</v>
      </c>
      <c r="AK233" s="51">
        <f t="shared" si="33"/>
        <v>0</v>
      </c>
      <c r="AL233" s="52">
        <f>AO233+AQ233-[2]Sheet1!$AH234</f>
        <v>0</v>
      </c>
      <c r="AM233" s="52">
        <f t="shared" si="35"/>
        <v>0</v>
      </c>
      <c r="AN233" s="51">
        <f t="shared" si="31"/>
        <v>0</v>
      </c>
      <c r="AO233" s="52"/>
      <c r="AP233" s="51" t="str">
        <f t="shared" si="3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8"/>
        <v>0</v>
      </c>
      <c r="AI234" s="49">
        <f t="shared" si="29"/>
        <v>0</v>
      </c>
      <c r="AJ234" s="50">
        <f t="shared" si="36"/>
        <v>0</v>
      </c>
      <c r="AK234" s="51">
        <f t="shared" si="33"/>
        <v>0</v>
      </c>
      <c r="AL234" s="52">
        <f>AO234+AQ234-[2]Sheet1!$AH235</f>
        <v>0</v>
      </c>
      <c r="AM234" s="52">
        <f t="shared" si="35"/>
        <v>0</v>
      </c>
      <c r="AN234" s="51">
        <f t="shared" si="31"/>
        <v>0</v>
      </c>
      <c r="AO234" s="52"/>
      <c r="AP234" s="51" t="str">
        <f t="shared" si="3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8"/>
        <v>0</v>
      </c>
      <c r="AI235" s="49">
        <f t="shared" si="29"/>
        <v>0</v>
      </c>
      <c r="AJ235" s="50">
        <f t="shared" si="36"/>
        <v>0</v>
      </c>
      <c r="AK235" s="51">
        <f t="shared" si="33"/>
        <v>0</v>
      </c>
      <c r="AL235" s="52">
        <f>AO235+AQ235-[2]Sheet1!$AH236</f>
        <v>0</v>
      </c>
      <c r="AM235" s="52">
        <f t="shared" si="35"/>
        <v>0</v>
      </c>
      <c r="AN235" s="51">
        <f t="shared" si="31"/>
        <v>0</v>
      </c>
      <c r="AO235" s="52"/>
      <c r="AP235" s="51" t="str">
        <f t="shared" si="3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8"/>
        <v>0</v>
      </c>
      <c r="AI236" s="49">
        <f t="shared" si="29"/>
        <v>0</v>
      </c>
      <c r="AJ236" s="50">
        <f t="shared" si="36"/>
        <v>0</v>
      </c>
      <c r="AK236" s="51">
        <f t="shared" si="33"/>
        <v>0</v>
      </c>
      <c r="AL236" s="52">
        <f>AO236+AQ236-[2]Sheet1!$AH237</f>
        <v>0</v>
      </c>
      <c r="AM236" s="52">
        <f t="shared" si="35"/>
        <v>0</v>
      </c>
      <c r="AN236" s="51">
        <f t="shared" si="31"/>
        <v>0</v>
      </c>
      <c r="AO236" s="52"/>
      <c r="AP236" s="51" t="str">
        <f t="shared" si="3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8"/>
        <v>0</v>
      </c>
      <c r="AI237" s="49">
        <f t="shared" si="29"/>
        <v>0</v>
      </c>
      <c r="AJ237" s="50">
        <f t="shared" si="36"/>
        <v>0</v>
      </c>
      <c r="AK237" s="51">
        <f t="shared" si="33"/>
        <v>0</v>
      </c>
      <c r="AL237" s="52">
        <f>AO237+AQ237-[2]Sheet1!$AH238</f>
        <v>0</v>
      </c>
      <c r="AM237" s="52">
        <f t="shared" si="35"/>
        <v>0</v>
      </c>
      <c r="AN237" s="51">
        <f t="shared" si="31"/>
        <v>0</v>
      </c>
      <c r="AO237" s="52"/>
      <c r="AP237" s="51" t="str">
        <f t="shared" si="3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8"/>
        <v>0</v>
      </c>
      <c r="AI238" s="49">
        <f t="shared" si="29"/>
        <v>0</v>
      </c>
      <c r="AJ238" s="50">
        <f t="shared" si="36"/>
        <v>0</v>
      </c>
      <c r="AK238" s="51">
        <f t="shared" si="33"/>
        <v>0</v>
      </c>
      <c r="AL238" s="52">
        <f>AO238+AQ238-[2]Sheet1!$AH239</f>
        <v>0</v>
      </c>
      <c r="AM238" s="52">
        <f t="shared" si="35"/>
        <v>0</v>
      </c>
      <c r="AN238" s="51">
        <f t="shared" si="31"/>
        <v>0</v>
      </c>
      <c r="AO238" s="52"/>
      <c r="AP238" s="51" t="str">
        <f t="shared" si="3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8"/>
        <v>0</v>
      </c>
      <c r="AI239" s="49">
        <f t="shared" si="29"/>
        <v>0</v>
      </c>
      <c r="AJ239" s="50">
        <f t="shared" si="36"/>
        <v>0</v>
      </c>
      <c r="AK239" s="51">
        <f t="shared" si="33"/>
        <v>0</v>
      </c>
      <c r="AL239" s="52">
        <f>AO239+AQ239-[2]Sheet1!$AH240</f>
        <v>0</v>
      </c>
      <c r="AM239" s="52">
        <f t="shared" si="35"/>
        <v>0</v>
      </c>
      <c r="AN239" s="51">
        <f t="shared" si="31"/>
        <v>0</v>
      </c>
      <c r="AO239" s="52"/>
      <c r="AP239" s="51" t="str">
        <f t="shared" si="3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8"/>
        <v>9</v>
      </c>
      <c r="AI240" s="56">
        <f t="shared" si="29"/>
        <v>0</v>
      </c>
      <c r="AJ240" s="57">
        <f>AH240-AI240</f>
        <v>9</v>
      </c>
      <c r="AK240" s="58">
        <f t="shared" si="33"/>
        <v>1.35</v>
      </c>
      <c r="AL240" s="59">
        <f>AO240+AQ240-[2]Sheet1!$AH241</f>
        <v>0</v>
      </c>
      <c r="AM240" s="59">
        <f t="shared" si="35"/>
        <v>-9</v>
      </c>
      <c r="AN240" s="58">
        <f t="shared" si="31"/>
        <v>0</v>
      </c>
      <c r="AO240" s="59"/>
      <c r="AP240" s="58">
        <f t="shared" si="32"/>
        <v>-1.35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8"/>
        <v>3</v>
      </c>
      <c r="AI241" s="56">
        <f t="shared" si="29"/>
        <v>0</v>
      </c>
      <c r="AJ241" s="57">
        <f t="shared" ref="AJ241:AJ264" si="37">AH241-AI241</f>
        <v>3</v>
      </c>
      <c r="AK241" s="58">
        <f>AH241*AG241/1000</f>
        <v>2.25</v>
      </c>
      <c r="AL241" s="59">
        <f>AO241+AQ241-[2]Sheet1!$AH242</f>
        <v>0</v>
      </c>
      <c r="AM241" s="59">
        <f t="shared" si="35"/>
        <v>-3</v>
      </c>
      <c r="AN241" s="58">
        <f t="shared" si="31"/>
        <v>0</v>
      </c>
      <c r="AO241" s="59"/>
      <c r="AP241" s="58">
        <f t="shared" si="32"/>
        <v>-2.25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8"/>
        <v>16</v>
      </c>
      <c r="AI242" s="56">
        <f t="shared" si="29"/>
        <v>0</v>
      </c>
      <c r="AJ242" s="57">
        <f t="shared" si="37"/>
        <v>16</v>
      </c>
      <c r="AK242" s="58">
        <f t="shared" ref="AK242:AK267" si="38">AH242*AG242/1000</f>
        <v>64</v>
      </c>
      <c r="AL242" s="59">
        <f>AO242+AQ242-[2]Sheet1!$AH243</f>
        <v>0</v>
      </c>
      <c r="AM242" s="59">
        <f t="shared" si="35"/>
        <v>-16</v>
      </c>
      <c r="AN242" s="58">
        <f t="shared" si="31"/>
        <v>0</v>
      </c>
      <c r="AO242" s="59"/>
      <c r="AP242" s="58">
        <f t="shared" si="32"/>
        <v>-64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8"/>
        <v>0</v>
      </c>
      <c r="AI243" s="56">
        <f t="shared" si="29"/>
        <v>0</v>
      </c>
      <c r="AJ243" s="57">
        <f t="shared" si="37"/>
        <v>0</v>
      </c>
      <c r="AK243" s="58">
        <f t="shared" si="38"/>
        <v>0</v>
      </c>
      <c r="AL243" s="59">
        <f>AO243+AQ243-[2]Sheet1!$AH244</f>
        <v>0</v>
      </c>
      <c r="AM243" s="59">
        <f t="shared" si="35"/>
        <v>0</v>
      </c>
      <c r="AN243" s="58">
        <f t="shared" si="31"/>
        <v>0</v>
      </c>
      <c r="AO243" s="59"/>
      <c r="AP243" s="58" t="str">
        <f t="shared" si="3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8"/>
        <v>0</v>
      </c>
      <c r="AI244" s="56">
        <f t="shared" si="29"/>
        <v>0</v>
      </c>
      <c r="AJ244" s="57">
        <f t="shared" si="37"/>
        <v>0</v>
      </c>
      <c r="AK244" s="58">
        <f t="shared" si="38"/>
        <v>0</v>
      </c>
      <c r="AL244" s="59">
        <f>AO244+AQ244-[2]Sheet1!$AH245</f>
        <v>0</v>
      </c>
      <c r="AM244" s="59">
        <f t="shared" si="35"/>
        <v>0</v>
      </c>
      <c r="AN244" s="58">
        <f t="shared" si="31"/>
        <v>0</v>
      </c>
      <c r="AO244" s="59"/>
      <c r="AP244" s="58" t="str">
        <f t="shared" si="3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8"/>
        <v>0</v>
      </c>
      <c r="AI245" s="56">
        <f t="shared" si="29"/>
        <v>0</v>
      </c>
      <c r="AJ245" s="57">
        <f t="shared" si="37"/>
        <v>0</v>
      </c>
      <c r="AK245" s="58">
        <f t="shared" si="38"/>
        <v>0</v>
      </c>
      <c r="AL245" s="59">
        <f>AO245+AQ245-[2]Sheet1!$AH246</f>
        <v>0</v>
      </c>
      <c r="AM245" s="59">
        <f t="shared" si="35"/>
        <v>0</v>
      </c>
      <c r="AN245" s="58">
        <f t="shared" si="31"/>
        <v>0</v>
      </c>
      <c r="AO245" s="59"/>
      <c r="AP245" s="58" t="str">
        <f t="shared" si="3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8"/>
        <v>0</v>
      </c>
      <c r="AI246" s="56">
        <f t="shared" si="29"/>
        <v>0</v>
      </c>
      <c r="AJ246" s="57">
        <f t="shared" si="37"/>
        <v>0</v>
      </c>
      <c r="AK246" s="58">
        <f t="shared" si="38"/>
        <v>0</v>
      </c>
      <c r="AL246" s="59">
        <f>AO246+AQ246-[2]Sheet1!$AH247</f>
        <v>0</v>
      </c>
      <c r="AM246" s="59">
        <f t="shared" si="35"/>
        <v>0</v>
      </c>
      <c r="AN246" s="58">
        <f t="shared" si="31"/>
        <v>0</v>
      </c>
      <c r="AO246" s="59"/>
      <c r="AP246" s="58" t="str">
        <f t="shared" si="3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8"/>
        <v>0</v>
      </c>
      <c r="AI247" s="56">
        <f t="shared" si="29"/>
        <v>0</v>
      </c>
      <c r="AJ247" s="57">
        <f t="shared" si="37"/>
        <v>0</v>
      </c>
      <c r="AK247" s="58">
        <f t="shared" si="38"/>
        <v>0</v>
      </c>
      <c r="AL247" s="59">
        <f>AO247+AQ247-[2]Sheet1!$AH248</f>
        <v>0</v>
      </c>
      <c r="AM247" s="59">
        <f t="shared" si="35"/>
        <v>0</v>
      </c>
      <c r="AN247" s="58">
        <f t="shared" si="31"/>
        <v>0</v>
      </c>
      <c r="AO247" s="59"/>
      <c r="AP247" s="58" t="str">
        <f t="shared" si="3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8"/>
        <v>0</v>
      </c>
      <c r="AI248" s="56">
        <f t="shared" si="29"/>
        <v>0</v>
      </c>
      <c r="AJ248" s="57">
        <f t="shared" si="37"/>
        <v>0</v>
      </c>
      <c r="AK248" s="58">
        <f t="shared" si="38"/>
        <v>0</v>
      </c>
      <c r="AL248" s="59">
        <f>AO248+AQ248-[2]Sheet1!$AH249</f>
        <v>0</v>
      </c>
      <c r="AM248" s="59">
        <f t="shared" si="35"/>
        <v>0</v>
      </c>
      <c r="AN248" s="58">
        <f t="shared" si="31"/>
        <v>0</v>
      </c>
      <c r="AO248" s="59"/>
      <c r="AP248" s="58" t="str">
        <f t="shared" si="3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8"/>
        <v>0</v>
      </c>
      <c r="AI249" s="56">
        <f t="shared" si="29"/>
        <v>0</v>
      </c>
      <c r="AJ249" s="57">
        <f t="shared" si="37"/>
        <v>0</v>
      </c>
      <c r="AK249" s="58">
        <f t="shared" si="38"/>
        <v>0</v>
      </c>
      <c r="AL249" s="59">
        <f>AO249+AQ249-[2]Sheet1!$AH250</f>
        <v>0</v>
      </c>
      <c r="AM249" s="59">
        <f t="shared" si="35"/>
        <v>0</v>
      </c>
      <c r="AN249" s="58">
        <f t="shared" si="31"/>
        <v>0</v>
      </c>
      <c r="AO249" s="59"/>
      <c r="AP249" s="58" t="str">
        <f t="shared" si="3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8"/>
        <v>0</v>
      </c>
      <c r="AI250" s="56">
        <f t="shared" si="29"/>
        <v>0</v>
      </c>
      <c r="AJ250" s="57">
        <f t="shared" si="37"/>
        <v>0</v>
      </c>
      <c r="AK250" s="58">
        <f t="shared" si="38"/>
        <v>0</v>
      </c>
      <c r="AL250" s="59">
        <f>AO250+AQ250-[2]Sheet1!$AH251</f>
        <v>0</v>
      </c>
      <c r="AM250" s="59">
        <f t="shared" si="35"/>
        <v>0</v>
      </c>
      <c r="AN250" s="58">
        <f t="shared" si="31"/>
        <v>0</v>
      </c>
      <c r="AO250" s="59"/>
      <c r="AP250" s="58" t="str">
        <f t="shared" si="3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8"/>
        <v>6</v>
      </c>
      <c r="AI251" s="56">
        <f t="shared" si="29"/>
        <v>0</v>
      </c>
      <c r="AJ251" s="57">
        <f t="shared" si="37"/>
        <v>6</v>
      </c>
      <c r="AK251" s="58">
        <f t="shared" si="38"/>
        <v>0.9</v>
      </c>
      <c r="AL251" s="59">
        <f>AO251+AQ251-[2]Sheet1!$AH252</f>
        <v>0</v>
      </c>
      <c r="AM251" s="59">
        <f t="shared" si="35"/>
        <v>-6</v>
      </c>
      <c r="AN251" s="58">
        <f t="shared" si="31"/>
        <v>0</v>
      </c>
      <c r="AO251" s="59"/>
      <c r="AP251" s="58">
        <f t="shared" si="32"/>
        <v>-0.9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8"/>
        <v>5</v>
      </c>
      <c r="AI252" s="56">
        <f t="shared" si="29"/>
        <v>0</v>
      </c>
      <c r="AJ252" s="57">
        <f t="shared" si="37"/>
        <v>5</v>
      </c>
      <c r="AK252" s="58">
        <f t="shared" si="38"/>
        <v>3.75</v>
      </c>
      <c r="AL252" s="59">
        <f>AO252+AQ252-[2]Sheet1!$AH253</f>
        <v>0</v>
      </c>
      <c r="AM252" s="59">
        <f t="shared" si="35"/>
        <v>-5</v>
      </c>
      <c r="AN252" s="58">
        <f t="shared" si="31"/>
        <v>0</v>
      </c>
      <c r="AO252" s="59"/>
      <c r="AP252" s="58">
        <f t="shared" si="32"/>
        <v>-3.75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8"/>
        <v>8</v>
      </c>
      <c r="AI253" s="56">
        <f t="shared" si="29"/>
        <v>0</v>
      </c>
      <c r="AJ253" s="57">
        <f t="shared" si="37"/>
        <v>8</v>
      </c>
      <c r="AK253" s="58">
        <f t="shared" si="38"/>
        <v>1.2</v>
      </c>
      <c r="AL253" s="59">
        <f>AO253+AQ253-[2]Sheet1!$AH254</f>
        <v>0</v>
      </c>
      <c r="AM253" s="59">
        <f t="shared" si="35"/>
        <v>-8</v>
      </c>
      <c r="AN253" s="58">
        <f t="shared" si="31"/>
        <v>0</v>
      </c>
      <c r="AO253" s="59"/>
      <c r="AP253" s="58">
        <f t="shared" si="32"/>
        <v>-1.2</v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8"/>
        <v>5</v>
      </c>
      <c r="AI254" s="56">
        <f t="shared" si="29"/>
        <v>0</v>
      </c>
      <c r="AJ254" s="57">
        <f t="shared" si="37"/>
        <v>5</v>
      </c>
      <c r="AK254" s="58">
        <f t="shared" si="38"/>
        <v>3.75</v>
      </c>
      <c r="AL254" s="59">
        <f>AO254+AQ254-[2]Sheet1!$AH255</f>
        <v>0</v>
      </c>
      <c r="AM254" s="59">
        <f t="shared" si="35"/>
        <v>-5</v>
      </c>
      <c r="AN254" s="58">
        <f t="shared" si="31"/>
        <v>0</v>
      </c>
      <c r="AO254" s="59"/>
      <c r="AP254" s="58">
        <f t="shared" si="32"/>
        <v>-3.75</v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8"/>
        <v>0</v>
      </c>
      <c r="AI255" s="56">
        <f t="shared" si="29"/>
        <v>0</v>
      </c>
      <c r="AJ255" s="57">
        <f t="shared" si="37"/>
        <v>0</v>
      </c>
      <c r="AK255" s="58">
        <f t="shared" si="38"/>
        <v>0</v>
      </c>
      <c r="AL255" s="59">
        <f>AO255+AQ255-[2]Sheet1!$AH256</f>
        <v>0</v>
      </c>
      <c r="AM255" s="59">
        <f t="shared" si="35"/>
        <v>0</v>
      </c>
      <c r="AN255" s="58">
        <f t="shared" si="31"/>
        <v>0</v>
      </c>
      <c r="AO255" s="59"/>
      <c r="AP255" s="58" t="str">
        <f t="shared" si="3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8"/>
        <v>0</v>
      </c>
      <c r="AI256" s="56">
        <f t="shared" si="29"/>
        <v>0</v>
      </c>
      <c r="AJ256" s="57">
        <f t="shared" si="37"/>
        <v>0</v>
      </c>
      <c r="AK256" s="58">
        <f t="shared" si="38"/>
        <v>0</v>
      </c>
      <c r="AL256" s="59">
        <f>AO256+AQ256-[2]Sheet1!$AH257</f>
        <v>0</v>
      </c>
      <c r="AM256" s="59">
        <f t="shared" si="35"/>
        <v>0</v>
      </c>
      <c r="AN256" s="58">
        <f t="shared" si="31"/>
        <v>0</v>
      </c>
      <c r="AO256" s="59"/>
      <c r="AP256" s="58" t="str">
        <f t="shared" si="3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8"/>
        <v>0</v>
      </c>
      <c r="AI257" s="56">
        <f t="shared" si="29"/>
        <v>0</v>
      </c>
      <c r="AJ257" s="57">
        <f t="shared" si="37"/>
        <v>0</v>
      </c>
      <c r="AK257" s="58">
        <f t="shared" si="38"/>
        <v>0</v>
      </c>
      <c r="AL257" s="59">
        <f>AO257+AQ257-[2]Sheet1!$AH258</f>
        <v>0</v>
      </c>
      <c r="AM257" s="59">
        <f t="shared" si="35"/>
        <v>0</v>
      </c>
      <c r="AN257" s="58">
        <f t="shared" si="31"/>
        <v>0</v>
      </c>
      <c r="AO257" s="59"/>
      <c r="AP257" s="58" t="str">
        <f t="shared" si="3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8"/>
        <v>0</v>
      </c>
      <c r="AI258" s="56">
        <f t="shared" si="29"/>
        <v>0</v>
      </c>
      <c r="AJ258" s="57">
        <f t="shared" si="37"/>
        <v>0</v>
      </c>
      <c r="AK258" s="58">
        <f t="shared" si="38"/>
        <v>0</v>
      </c>
      <c r="AL258" s="59">
        <f>AO258+AQ258-[2]Sheet1!$AH259</f>
        <v>0</v>
      </c>
      <c r="AM258" s="59">
        <f t="shared" si="35"/>
        <v>0</v>
      </c>
      <c r="AN258" s="58">
        <f t="shared" si="31"/>
        <v>0</v>
      </c>
      <c r="AO258" s="59"/>
      <c r="AP258" s="58" t="str">
        <f t="shared" si="3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8"/>
        <v>8</v>
      </c>
      <c r="AI259" s="56">
        <f t="shared" si="29"/>
        <v>0</v>
      </c>
      <c r="AJ259" s="57">
        <f t="shared" si="37"/>
        <v>8</v>
      </c>
      <c r="AK259" s="58">
        <f t="shared" si="38"/>
        <v>1.2</v>
      </c>
      <c r="AL259" s="59">
        <f>AO259+AQ259-[2]Sheet1!$AH260</f>
        <v>0</v>
      </c>
      <c r="AM259" s="59">
        <f t="shared" si="35"/>
        <v>-8</v>
      </c>
      <c r="AN259" s="58">
        <f t="shared" si="31"/>
        <v>0</v>
      </c>
      <c r="AO259" s="59"/>
      <c r="AP259" s="58">
        <f t="shared" si="32"/>
        <v>-1.2</v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8"/>
        <v>0</v>
      </c>
      <c r="AI260" s="56">
        <f t="shared" si="29"/>
        <v>0</v>
      </c>
      <c r="AJ260" s="57">
        <f t="shared" si="37"/>
        <v>0</v>
      </c>
      <c r="AK260" s="58">
        <f t="shared" si="38"/>
        <v>0</v>
      </c>
      <c r="AL260" s="59">
        <f>AO260+AQ260-[2]Sheet1!$AH261</f>
        <v>0</v>
      </c>
      <c r="AM260" s="59">
        <f t="shared" si="35"/>
        <v>0</v>
      </c>
      <c r="AN260" s="58">
        <f t="shared" si="31"/>
        <v>0</v>
      </c>
      <c r="AO260" s="59"/>
      <c r="AP260" s="58" t="str">
        <f t="shared" si="32"/>
        <v/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8"/>
        <v>20</v>
      </c>
      <c r="AI261" s="56">
        <f t="shared" si="29"/>
        <v>0</v>
      </c>
      <c r="AJ261" s="57">
        <f t="shared" si="37"/>
        <v>20</v>
      </c>
      <c r="AK261" s="58">
        <f t="shared" si="38"/>
        <v>80</v>
      </c>
      <c r="AL261" s="59">
        <f>AO261+AQ261-[2]Sheet1!$AH262</f>
        <v>0</v>
      </c>
      <c r="AM261" s="59">
        <f t="shared" si="35"/>
        <v>-20</v>
      </c>
      <c r="AN261" s="58">
        <f t="shared" si="31"/>
        <v>0</v>
      </c>
      <c r="AO261" s="59"/>
      <c r="AP261" s="58">
        <f t="shared" si="32"/>
        <v>-80</v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8"/>
        <v>0</v>
      </c>
      <c r="AI262" s="56">
        <f t="shared" si="29"/>
        <v>0</v>
      </c>
      <c r="AJ262" s="57">
        <f t="shared" si="37"/>
        <v>0</v>
      </c>
      <c r="AK262" s="58">
        <f t="shared" si="38"/>
        <v>0</v>
      </c>
      <c r="AL262" s="59">
        <f>AO262+AQ262-[2]Sheet1!$AH263</f>
        <v>0</v>
      </c>
      <c r="AM262" s="59">
        <f t="shared" si="35"/>
        <v>0</v>
      </c>
      <c r="AN262" s="58">
        <f t="shared" si="31"/>
        <v>0</v>
      </c>
      <c r="AO262" s="59"/>
      <c r="AP262" s="58" t="str">
        <f t="shared" si="3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8"/>
        <v>0</v>
      </c>
      <c r="AI263" s="56">
        <f t="shared" si="29"/>
        <v>0</v>
      </c>
      <c r="AJ263" s="57">
        <f t="shared" si="37"/>
        <v>0</v>
      </c>
      <c r="AK263" s="58">
        <f t="shared" si="38"/>
        <v>0</v>
      </c>
      <c r="AL263" s="59">
        <f>AO263+AQ263-[2]Sheet1!$AH264</f>
        <v>0</v>
      </c>
      <c r="AM263" s="59">
        <f t="shared" si="35"/>
        <v>0</v>
      </c>
      <c r="AN263" s="58">
        <f t="shared" si="31"/>
        <v>0</v>
      </c>
      <c r="AO263" s="59"/>
      <c r="AP263" s="58" t="str">
        <f t="shared" si="3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8"/>
        <v>0</v>
      </c>
      <c r="AI264" s="56">
        <f t="shared" si="29"/>
        <v>0</v>
      </c>
      <c r="AJ264" s="57">
        <f t="shared" si="37"/>
        <v>0</v>
      </c>
      <c r="AK264" s="58">
        <f t="shared" si="38"/>
        <v>0</v>
      </c>
      <c r="AL264" s="59">
        <f>AO264+AQ264-[2]Sheet1!$AH265</f>
        <v>0</v>
      </c>
      <c r="AM264" s="59">
        <f t="shared" si="35"/>
        <v>0</v>
      </c>
      <c r="AN264" s="58">
        <f t="shared" si="31"/>
        <v>0</v>
      </c>
      <c r="AO264" s="59"/>
      <c r="AP264" s="58" t="str">
        <f t="shared" si="3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8"/>
        <v>0</v>
      </c>
      <c r="AI265" s="61">
        <f t="shared" si="29"/>
        <v>0</v>
      </c>
      <c r="AJ265" s="61"/>
      <c r="AK265" s="64" t="e">
        <f t="shared" si="38"/>
        <v>#VALUE!</v>
      </c>
      <c r="AL265" s="64">
        <f>AO265+AQ265-[2]Sheet1!$AH266</f>
        <v>0</v>
      </c>
      <c r="AM265" s="64">
        <f t="shared" si="35"/>
        <v>0</v>
      </c>
      <c r="AN265" s="64" t="e">
        <f t="shared" si="31"/>
        <v>#VALUE!</v>
      </c>
      <c r="AO265" s="65"/>
      <c r="AP265" s="64" t="str">
        <f t="shared" si="3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8"/>
        <v>0</v>
      </c>
      <c r="AI266" s="61">
        <f t="shared" si="29"/>
        <v>0</v>
      </c>
      <c r="AJ266" s="61"/>
      <c r="AK266" s="64" t="e">
        <f t="shared" si="38"/>
        <v>#VALUE!</v>
      </c>
      <c r="AL266" s="64">
        <f>AO266+AQ266-[2]Sheet1!$AH267</f>
        <v>0</v>
      </c>
      <c r="AM266" s="64">
        <f t="shared" si="35"/>
        <v>0</v>
      </c>
      <c r="AN266" s="64" t="e">
        <f t="shared" si="31"/>
        <v>#VALUE!</v>
      </c>
      <c r="AO266" s="65"/>
      <c r="AP266" s="64" t="str">
        <f t="shared" si="3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9">SUMIF(O:O,AA267,P:P)</f>
        <v>0</v>
      </c>
      <c r="AI267" s="61">
        <f t="shared" ref="AI267" si="40">SUMIF(O:O,AA267,V:V)</f>
        <v>0</v>
      </c>
      <c r="AJ267" s="61"/>
      <c r="AK267" s="64" t="e">
        <f t="shared" si="38"/>
        <v>#VALUE!</v>
      </c>
      <c r="AL267" s="64">
        <f>AO267+AQ267-[2]Sheet1!$AH268</f>
        <v>0</v>
      </c>
      <c r="AM267" s="64">
        <f t="shared" si="35"/>
        <v>0</v>
      </c>
      <c r="AN267" s="64" t="e">
        <f t="shared" si="31"/>
        <v>#VALUE!</v>
      </c>
      <c r="AO267" s="65"/>
      <c r="AP267" s="64" t="str">
        <f t="shared" si="3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3:W41 W45:W200" name="باقیمانده_5"/>
    <protectedRange algorithmName="SHA-512" hashValue="f5WsBkExWTs/LKakVBbNBXjGjwaAPcOxHhJFt4MnEAAY0TgGUtLBwc6BQDnps5THm9Gccqda3SWXIrg2Z9o+GA==" saltValue="9EXh0tvvNrwpkDbSuYJ+Uw==" spinCount="100000" sqref="V3:V41 V45:V200" name="تعداد ارسال شده_4"/>
    <protectedRange algorithmName="SHA-512" hashValue="jjrV5Hy6JwvVqOO7tKoZVoRg7rpBcjqvT96GSIFiDncBaImziwFUF2JC6d0rT0SfgZv+eJ/5g2VdqSB7bdW0mg==" saltValue="0Igh3j97EZBwjtfDd8U1wg==" spinCount="100000" sqref="W2" name="باقیمانده_5_1"/>
    <protectedRange algorithmName="SHA-512" hashValue="f5WsBkExWTs/LKakVBbNBXjGjwaAPcOxHhJFt4MnEAAY0TgGUtLBwc6BQDnps5THm9Gccqda3SWXIrg2Z9o+GA==" saltValue="9EXh0tvvNrwpkDbSuYJ+Uw==" spinCount="100000" sqref="V2" name="تعداد ارسال شده_4_1"/>
    <protectedRange algorithmName="SHA-512" hashValue="jjrV5Hy6JwvVqOO7tKoZVoRg7rpBcjqvT96GSIFiDncBaImziwFUF2JC6d0rT0SfgZv+eJ/5g2VdqSB7bdW0mg==" saltValue="0Igh3j97EZBwjtfDd8U1wg==" spinCount="100000" sqref="W42:W44" name="باقیمانده_5_2"/>
    <protectedRange algorithmName="SHA-512" hashValue="f5WsBkExWTs/LKakVBbNBXjGjwaAPcOxHhJFt4MnEAAY0TgGUtLBwc6BQDnps5THm9Gccqda3SWXIrg2Z9o+GA==" saltValue="9EXh0tvvNrwpkDbSuYJ+Uw==" spinCount="100000" sqref="V42:V44" name="تعداد ارسال شده_4_2"/>
  </protectedRanges>
  <mergeCells count="114">
    <mergeCell ref="H36:H37"/>
    <mergeCell ref="G36:G37"/>
    <mergeCell ref="AD36:AD37"/>
    <mergeCell ref="AC36:AC37"/>
    <mergeCell ref="AB36:AB37"/>
    <mergeCell ref="AA36:AA37"/>
    <mergeCell ref="AE29:AE30"/>
    <mergeCell ref="N36:N37"/>
    <mergeCell ref="M36:M37"/>
    <mergeCell ref="L36:L37"/>
    <mergeCell ref="I36:I37"/>
    <mergeCell ref="G29:G30"/>
    <mergeCell ref="AB29:AB30"/>
    <mergeCell ref="AA29:AA30"/>
    <mergeCell ref="AC29:AC30"/>
    <mergeCell ref="AD29:AD30"/>
    <mergeCell ref="N29:N30"/>
    <mergeCell ref="M29:M30"/>
    <mergeCell ref="L29:L30"/>
    <mergeCell ref="I29:I30"/>
    <mergeCell ref="H29:H30"/>
    <mergeCell ref="N26:N28"/>
    <mergeCell ref="AA26:AA28"/>
    <mergeCell ref="AB26:AB28"/>
    <mergeCell ref="AC26:AC28"/>
    <mergeCell ref="AD26:AD28"/>
    <mergeCell ref="G26:G28"/>
    <mergeCell ref="H26:H28"/>
    <mergeCell ref="I26:I28"/>
    <mergeCell ref="L26:L28"/>
    <mergeCell ref="M26:M28"/>
    <mergeCell ref="I21:I22"/>
    <mergeCell ref="N21:N22"/>
    <mergeCell ref="M21:M22"/>
    <mergeCell ref="L21:L22"/>
    <mergeCell ref="AD21:AD22"/>
    <mergeCell ref="AC21:AC22"/>
    <mergeCell ref="AB21:AB22"/>
    <mergeCell ref="AA21:AA22"/>
    <mergeCell ref="M17:M18"/>
    <mergeCell ref="L17:L18"/>
    <mergeCell ref="I17:I18"/>
    <mergeCell ref="H17:H18"/>
    <mergeCell ref="G17:G18"/>
    <mergeCell ref="AD15:AD16"/>
    <mergeCell ref="AC15:AC16"/>
    <mergeCell ref="AB15:AB16"/>
    <mergeCell ref="AA15:AA16"/>
    <mergeCell ref="N17:N18"/>
    <mergeCell ref="AD17:AD18"/>
    <mergeCell ref="AC17:AC18"/>
    <mergeCell ref="AB17:AB18"/>
    <mergeCell ref="AA17:AA18"/>
    <mergeCell ref="I8:I9"/>
    <mergeCell ref="H8:H9"/>
    <mergeCell ref="G12:G14"/>
    <mergeCell ref="N15:N16"/>
    <mergeCell ref="M15:M16"/>
    <mergeCell ref="L15:L16"/>
    <mergeCell ref="I15:I16"/>
    <mergeCell ref="H15:H16"/>
    <mergeCell ref="G15:G16"/>
    <mergeCell ref="N12:N14"/>
    <mergeCell ref="M12:M14"/>
    <mergeCell ref="L12:L14"/>
    <mergeCell ref="I12:I14"/>
    <mergeCell ref="H12:H14"/>
    <mergeCell ref="AD3:AD5"/>
    <mergeCell ref="AC3:AC5"/>
    <mergeCell ref="AB3:AB5"/>
    <mergeCell ref="AA3:AA5"/>
    <mergeCell ref="N6:N7"/>
    <mergeCell ref="AD6:AD7"/>
    <mergeCell ref="AC6:AC7"/>
    <mergeCell ref="AB6:AB7"/>
    <mergeCell ref="AE12:AE14"/>
    <mergeCell ref="AD12:AD14"/>
    <mergeCell ref="AC12:AC14"/>
    <mergeCell ref="AB12:AB14"/>
    <mergeCell ref="AA12:AA14"/>
    <mergeCell ref="A1:B1"/>
    <mergeCell ref="C1:D1"/>
    <mergeCell ref="E1:F1"/>
    <mergeCell ref="U1:V1"/>
    <mergeCell ref="N3:N5"/>
    <mergeCell ref="M3:M5"/>
    <mergeCell ref="L3:L5"/>
    <mergeCell ref="I3:I5"/>
    <mergeCell ref="H3:H5"/>
    <mergeCell ref="G3:G5"/>
    <mergeCell ref="AB42:AB44"/>
    <mergeCell ref="AC42:AC44"/>
    <mergeCell ref="AD42:AD44"/>
    <mergeCell ref="AA6:AA7"/>
    <mergeCell ref="M6:M7"/>
    <mergeCell ref="L6:L7"/>
    <mergeCell ref="I6:I7"/>
    <mergeCell ref="H6:H7"/>
    <mergeCell ref="G6:G7"/>
    <mergeCell ref="G42:G44"/>
    <mergeCell ref="H42:H44"/>
    <mergeCell ref="I42:I44"/>
    <mergeCell ref="L42:L44"/>
    <mergeCell ref="M42:M44"/>
    <mergeCell ref="N42:N44"/>
    <mergeCell ref="AA42:AA44"/>
    <mergeCell ref="G8:G9"/>
    <mergeCell ref="AD8:AD9"/>
    <mergeCell ref="AC8:AC9"/>
    <mergeCell ref="AB8:AB9"/>
    <mergeCell ref="AA8:AA9"/>
    <mergeCell ref="N8:N9"/>
    <mergeCell ref="M8:M9"/>
    <mergeCell ref="L8:L9"/>
  </mergeCells>
  <conditionalFormatting sqref="G2:J3 AD2:AD3">
    <cfRule type="expression" dxfId="25" priority="10">
      <formula>$A2</formula>
    </cfRule>
  </conditionalFormatting>
  <conditionalFormatting sqref="G2:AF3">
    <cfRule type="expression" dxfId="24" priority="11">
      <formula>$C2</formula>
    </cfRule>
  </conditionalFormatting>
  <conditionalFormatting sqref="J4:J28 Q6:AF6 Q8:AF8 Q10:AF12 G11:I12 G15:I15 K15:AF15 G17:I17 K17:AF17 G19:I21 K19:AF21 G22:H22 G25:I26 K25:AF26 G29:AF29 J30:K30 G31:AF36 J37:K37 G38:AF40 G41:AA41 G45:AF200 Q4:Z5 Q7:Z7 Q9:Z9 O13:Z14 O16:Z16 O18:Z18 O22:Z24 O27:Z28 O30:Z30 O37:Z37 AE4:AF5 K4:K10 O4:P10 H6 AE7:AF7 H8 AE9:AF9 H10 K11:P12 K13:K14 AF13:AF14 K16 AE16:AF16 K18 AE18:AF18 K22:K24 AE22:AF24 K27:K28 AE27:AF28 AF30 AE37:AF37">
    <cfRule type="expression" dxfId="23" priority="76">
      <formula>$C4</formula>
    </cfRule>
  </conditionalFormatting>
  <conditionalFormatting sqref="J4:J28 AD6 AD8 AD10:AD12 G11:I12 G15:I15 AD15 G17:I17 AD17 G19:I21 AD19:AD21 G22:H22 G25:I26 AD25:AD26 G29:J29 AD29 J30 G31:J36 AD31:AD36 J37 G38:J41 G45:J200 AD45:AD200">
    <cfRule type="expression" dxfId="22" priority="75">
      <formula>$A4</formula>
    </cfRule>
  </conditionalFormatting>
  <conditionalFormatting sqref="W2:W200">
    <cfRule type="expression" dxfId="21" priority="1">
      <formula>$AG2</formula>
    </cfRule>
  </conditionalFormatting>
  <conditionalFormatting sqref="Z2 G2:J3 AD2:AD3">
    <cfRule type="expression" dxfId="20" priority="12">
      <formula>$E2</formula>
    </cfRule>
  </conditionalFormatting>
  <conditionalFormatting sqref="Z2:Z200 AD38:AD42 J42:J44">
    <cfRule type="expression" dxfId="19" priority="2">
      <formula>$A2</formula>
    </cfRule>
  </conditionalFormatting>
  <conditionalFormatting sqref="Z3:Z41 J4:J28 AD6 AD8 AD10:AD12 G11:I12 G15:I15 AD15 G17:I17 AD17 G19:I21 AD19:AD21 G22:H22 G25:I26 AD25:AD26 G29:J29 AD29 J30 G31:J36 AD31:AD36 J37 G38:J41 AD38:AD41 G45:J200 Z45:Z200 AD45:AD200">
    <cfRule type="expression" dxfId="18" priority="77">
      <formula>$E3</formula>
    </cfRule>
  </conditionalFormatting>
  <conditionalFormatting sqref="AA42:AF42 J42:K44 O42:Z44 H42 AE43:AF44">
    <cfRule type="expression" dxfId="17" priority="3">
      <formula>$C42</formula>
    </cfRule>
  </conditionalFormatting>
  <conditionalFormatting sqref="AB41:AF41">
    <cfRule type="expression" dxfId="16" priority="5">
      <formula>$C41</formula>
    </cfRule>
  </conditionalFormatting>
  <conditionalFormatting sqref="AD42 J42:J44 Z42:Z44">
    <cfRule type="expression" dxfId="15" priority="4">
      <formula>$E42</formula>
    </cfRule>
  </conditionalFormatting>
  <conditionalFormatting sqref="AL203:AM203">
    <cfRule type="dataBar" priority="39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{4213939A-A3CD-4E72-A605-DB5359B9B04E}</x14:id>
        </ext>
      </extLst>
    </cfRule>
  </conditionalFormatting>
  <conditionalFormatting sqref="AL204:AM204">
    <cfRule type="dataBar" priority="38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{C00DBDAE-936D-4E38-8DC9-A4E5B518C778}</x14:id>
        </ext>
      </extLst>
    </cfRule>
  </conditionalFormatting>
  <conditionalFormatting sqref="AL205:AM205">
    <cfRule type="dataBar" priority="37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{BD132BF9-9DF6-4324-B6E9-06FECC682E36}</x14:id>
        </ext>
      </extLst>
    </cfRule>
  </conditionalFormatting>
  <conditionalFormatting sqref="AL206:AM206">
    <cfRule type="dataBar" priority="36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{FF53A506-8092-42AE-BCDD-C0E91410CD37}</x14:id>
        </ext>
      </extLst>
    </cfRule>
  </conditionalFormatting>
  <conditionalFormatting sqref="AL207:AM207">
    <cfRule type="dataBar" priority="35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{809612CB-7903-492F-99F1-DBBF9E10AE15}</x14:id>
        </ext>
      </extLst>
    </cfRule>
  </conditionalFormatting>
  <conditionalFormatting sqref="AL208:AM208">
    <cfRule type="dataBar" priority="34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{CF7966BC-B7AA-4721-A548-540B2162907D}</x14:id>
        </ext>
      </extLst>
    </cfRule>
  </conditionalFormatting>
  <conditionalFormatting sqref="AL209:AM209">
    <cfRule type="dataBar" priority="33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{673A2710-E825-4DA8-B917-EA6DD9F0B41E}</x14:id>
        </ext>
      </extLst>
    </cfRule>
  </conditionalFormatting>
  <conditionalFormatting sqref="AL210:AM210">
    <cfRule type="dataBar" priority="32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{5F1FF787-1758-4C34-B43E-AAAD5372B1F6}</x14:id>
        </ext>
      </extLst>
    </cfRule>
  </conditionalFormatting>
  <conditionalFormatting sqref="AL211:AM211">
    <cfRule type="dataBar" priority="31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{7BABE841-A55F-4FE1-938A-79B8204FD2A0}</x14:id>
        </ext>
      </extLst>
    </cfRule>
  </conditionalFormatting>
  <conditionalFormatting sqref="AL212:AM212">
    <cfRule type="dataBar" priority="30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{7B5F5989-D2EF-4B4A-9B88-2E87C9EAEB87}</x14:id>
        </ext>
      </extLst>
    </cfRule>
  </conditionalFormatting>
  <conditionalFormatting sqref="AL213:AM213">
    <cfRule type="dataBar" priority="29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{642E00C0-F70F-4AB8-A879-6AFE605342F9}</x14:id>
        </ext>
      </extLst>
    </cfRule>
  </conditionalFormatting>
  <conditionalFormatting sqref="AL214:AM214">
    <cfRule type="dataBar" priority="28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{1A3F8FBE-9D80-4974-9FAC-F8BD934E7CDF}</x14:id>
        </ext>
      </extLst>
    </cfRule>
  </conditionalFormatting>
  <conditionalFormatting sqref="AL215:AM215">
    <cfRule type="dataBar" priority="27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{16931739-9B3D-4A1C-A2C8-0DAE879E1BA1}</x14:id>
        </ext>
      </extLst>
    </cfRule>
  </conditionalFormatting>
  <conditionalFormatting sqref="AL216:AM216">
    <cfRule type="dataBar" priority="26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{5808B103-CE0B-4AE5-B091-FFD2D6FB8F4C}</x14:id>
        </ext>
      </extLst>
    </cfRule>
  </conditionalFormatting>
  <conditionalFormatting sqref="AL217:AM217">
    <cfRule type="dataBar" priority="25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{D035974E-5CBC-42F4-A521-02EF47BFAD41}</x14:id>
        </ext>
      </extLst>
    </cfRule>
  </conditionalFormatting>
  <conditionalFormatting sqref="AL218:AM218">
    <cfRule type="dataBar" priority="24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{4419E4A1-700A-46B1-AB9D-07438B8E1CBC}</x14:id>
        </ext>
      </extLst>
    </cfRule>
  </conditionalFormatting>
  <conditionalFormatting sqref="AL219:AM219">
    <cfRule type="dataBar" priority="23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{F444248E-B228-4985-86EF-0A2948537E28}</x14:id>
        </ext>
      </extLst>
    </cfRule>
  </conditionalFormatting>
  <conditionalFormatting sqref="AL220:AM220">
    <cfRule type="dataBar" priority="22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{44FB8D88-C5B0-46D7-A89E-0A47E0424129}</x14:id>
        </ext>
      </extLst>
    </cfRule>
  </conditionalFormatting>
  <conditionalFormatting sqref="AL221:AM221">
    <cfRule type="dataBar" priority="40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{A0EF6C1A-3DA8-43A3-81BF-3A2A4322A356}</x14:id>
        </ext>
      </extLst>
    </cfRule>
  </conditionalFormatting>
  <conditionalFormatting sqref="AL223:AM223">
    <cfRule type="dataBar" priority="41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{1E3A2525-5B88-44B9-98A1-DF16C41E9A82}</x14:id>
        </ext>
      </extLst>
    </cfRule>
  </conditionalFormatting>
  <conditionalFormatting sqref="AL224:AM224">
    <cfRule type="dataBar" priority="42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{65B1B0D6-577F-451F-8232-52F22A02D9DC}</x14:id>
        </ext>
      </extLst>
    </cfRule>
  </conditionalFormatting>
  <conditionalFormatting sqref="AL225:AM225">
    <cfRule type="dataBar" priority="43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{DCC329D7-87F1-4F4C-A3D7-A697E98CF678}</x14:id>
        </ext>
      </extLst>
    </cfRule>
  </conditionalFormatting>
  <conditionalFormatting sqref="AL226:AM226">
    <cfRule type="dataBar" priority="44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{5BC4BA31-6DCE-4152-8008-604E8C6F4FCD}</x14:id>
        </ext>
      </extLst>
    </cfRule>
  </conditionalFormatting>
  <conditionalFormatting sqref="AL227:AM227">
    <cfRule type="dataBar" priority="45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{64DAE5B7-5557-4A04-9826-AF3FBA919E16}</x14:id>
        </ext>
      </extLst>
    </cfRule>
  </conditionalFormatting>
  <conditionalFormatting sqref="AL228:AM228">
    <cfRule type="dataBar" priority="46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{7741129D-37E7-498E-A545-6F751F39CDE7}</x14:id>
        </ext>
      </extLst>
    </cfRule>
  </conditionalFormatting>
  <conditionalFormatting sqref="AL229:AM229">
    <cfRule type="dataBar" priority="21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{23B98AE7-ABEB-4A7A-B8B5-62A9C7FD5A3B}</x14:id>
        </ext>
      </extLst>
    </cfRule>
  </conditionalFormatting>
  <conditionalFormatting sqref="AL230:AM230">
    <cfRule type="dataBar" priority="20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{CC11EEA8-9529-4EEA-8185-B3ED6A130A14}</x14:id>
        </ext>
      </extLst>
    </cfRule>
  </conditionalFormatting>
  <conditionalFormatting sqref="AL231:AM231">
    <cfRule type="dataBar" priority="19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{93731CC0-7AB0-439B-B015-FEB0B064C341}</x14:id>
        </ext>
      </extLst>
    </cfRule>
  </conditionalFormatting>
  <conditionalFormatting sqref="AL232:AM232">
    <cfRule type="dataBar" priority="18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{D1FE212D-022C-4A4A-9AA4-71F03841A26A}</x14:id>
        </ext>
      </extLst>
    </cfRule>
  </conditionalFormatting>
  <conditionalFormatting sqref="AL233:AM233">
    <cfRule type="dataBar" priority="17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{130FAE39-5431-4170-9C0E-E92202658EDC}</x14:id>
        </ext>
      </extLst>
    </cfRule>
  </conditionalFormatting>
  <conditionalFormatting sqref="AL234:AM234">
    <cfRule type="dataBar" priority="16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{CB4103CD-5BAD-4E09-8AB8-B2BA254A4BE6}</x14:id>
        </ext>
      </extLst>
    </cfRule>
  </conditionalFormatting>
  <conditionalFormatting sqref="AL235:AM235">
    <cfRule type="dataBar" priority="47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{AA4EE040-AA52-43F6-88DC-B903D69A6B06}</x14:id>
        </ext>
      </extLst>
    </cfRule>
  </conditionalFormatting>
  <conditionalFormatting sqref="AL236:AM236">
    <cfRule type="dataBar" priority="48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{6854E8F0-F3E5-4394-984F-EC081FBA1B03}</x14:id>
        </ext>
      </extLst>
    </cfRule>
  </conditionalFormatting>
  <conditionalFormatting sqref="AL237:AM237">
    <cfRule type="dataBar" priority="49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{5BF565BC-B833-4596-BCD9-063DBE831A21}</x14:id>
        </ext>
      </extLst>
    </cfRule>
  </conditionalFormatting>
  <conditionalFormatting sqref="AL238:AM238">
    <cfRule type="dataBar" priority="50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{255CDE29-E321-4C44-AFCA-A7A873DB3C6F}</x14:id>
        </ext>
      </extLst>
    </cfRule>
  </conditionalFormatting>
  <conditionalFormatting sqref="AL239:AM239">
    <cfRule type="dataBar" priority="51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{656421B1-1BE3-4EE7-956B-4A3B0F5D6468}</x14:id>
        </ext>
      </extLst>
    </cfRule>
  </conditionalFormatting>
  <conditionalFormatting sqref="AL240:AM240">
    <cfRule type="dataBar" priority="52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{7D6338B6-21F6-48F6-8D81-4E3507D8EB00}</x14:id>
        </ext>
      </extLst>
    </cfRule>
  </conditionalFormatting>
  <conditionalFormatting sqref="AL241:AM241">
    <cfRule type="dataBar" priority="53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{8871CD76-CD69-437F-A80A-76752AA8A6BF}</x14:id>
        </ext>
      </extLst>
    </cfRule>
  </conditionalFormatting>
  <conditionalFormatting sqref="AL242:AM242">
    <cfRule type="dataBar" priority="54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{35386927-F832-4A9F-A396-21C6FF84AA6A}</x14:id>
        </ext>
      </extLst>
    </cfRule>
  </conditionalFormatting>
  <conditionalFormatting sqref="AL243:AM243">
    <cfRule type="dataBar" priority="55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{5C87B17A-6B65-47CB-8D3D-B35AFC3A22FE}</x14:id>
        </ext>
      </extLst>
    </cfRule>
  </conditionalFormatting>
  <conditionalFormatting sqref="AL244:AM244">
    <cfRule type="dataBar" priority="56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{7AA2175A-F490-46C9-8F04-864F175D7C8B}</x14:id>
        </ext>
      </extLst>
    </cfRule>
  </conditionalFormatting>
  <conditionalFormatting sqref="AL245:AM245">
    <cfRule type="dataBar" priority="57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{14ADED10-FE91-41D1-AB0D-EF6D232C7E0B}</x14:id>
        </ext>
      </extLst>
    </cfRule>
  </conditionalFormatting>
  <conditionalFormatting sqref="AL246:AM246">
    <cfRule type="dataBar" priority="58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{F34033A4-010B-4B07-973C-0CADD6862C53}</x14:id>
        </ext>
      </extLst>
    </cfRule>
  </conditionalFormatting>
  <conditionalFormatting sqref="AL247:AM247">
    <cfRule type="dataBar" priority="59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{2C0DDECC-86E6-47E3-8B8D-89DA890B7404}</x14:id>
        </ext>
      </extLst>
    </cfRule>
  </conditionalFormatting>
  <conditionalFormatting sqref="AL248:AM248">
    <cfRule type="dataBar" priority="15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{0359EECF-0894-4E09-94C2-7709779A10E9}</x14:id>
        </ext>
      </extLst>
    </cfRule>
  </conditionalFormatting>
  <conditionalFormatting sqref="AL249:AM249">
    <cfRule type="dataBar" priority="60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{C1C1916D-46D1-4D93-BDA8-C08B0F9429AD}</x14:id>
        </ext>
      </extLst>
    </cfRule>
  </conditionalFormatting>
  <conditionalFormatting sqref="AL250:AM250">
    <cfRule type="dataBar" priority="61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{85369BD7-FA96-4A43-84A0-6AEEF2ACAD8A}</x14:id>
        </ext>
      </extLst>
    </cfRule>
  </conditionalFormatting>
  <conditionalFormatting sqref="AL251:AM251">
    <cfRule type="dataBar" priority="62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{62C2033C-D65C-4BEC-B6BB-4EE607EA1CD2}</x14:id>
        </ext>
      </extLst>
    </cfRule>
  </conditionalFormatting>
  <conditionalFormatting sqref="AL252:AM252">
    <cfRule type="dataBar" priority="63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{858237C7-C3E8-42F1-B0C7-F7070CB20D6B}</x14:id>
        </ext>
      </extLst>
    </cfRule>
  </conditionalFormatting>
  <conditionalFormatting sqref="AL253:AM253">
    <cfRule type="dataBar" priority="64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{0F268DD8-85A4-4028-9A4C-89C39001A292}</x14:id>
        </ext>
      </extLst>
    </cfRule>
  </conditionalFormatting>
  <conditionalFormatting sqref="AL254:AM254">
    <cfRule type="dataBar" priority="65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{7795B213-26D9-4CBA-A34B-958561289519}</x14:id>
        </ext>
      </extLst>
    </cfRule>
  </conditionalFormatting>
  <conditionalFormatting sqref="AL255:AM255">
    <cfRule type="dataBar" priority="66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{6173DB32-F31C-4672-9594-399D280D49D2}</x14:id>
        </ext>
      </extLst>
    </cfRule>
  </conditionalFormatting>
  <conditionalFormatting sqref="AL256:AM256">
    <cfRule type="dataBar" priority="67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{1A36B2B7-213D-4718-A7A9-887229AF631F}</x14:id>
        </ext>
      </extLst>
    </cfRule>
  </conditionalFormatting>
  <conditionalFormatting sqref="AL257:AM257">
    <cfRule type="dataBar" priority="68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{24BA1E4F-4C1A-4B22-AAF0-D6DAF17C6DF3}</x14:id>
        </ext>
      </extLst>
    </cfRule>
  </conditionalFormatting>
  <conditionalFormatting sqref="AL258:AM258">
    <cfRule type="dataBar" priority="14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{EE682DA1-B190-4FE4-A821-EF3D6E0E0A59}</x14:id>
        </ext>
      </extLst>
    </cfRule>
  </conditionalFormatting>
  <conditionalFormatting sqref="AL259:AM259">
    <cfRule type="dataBar" priority="13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{CF44B629-D21A-415D-B192-DBD6336A2C66}</x14:id>
        </ext>
      </extLst>
    </cfRule>
  </conditionalFormatting>
  <conditionalFormatting sqref="AL260:AM260">
    <cfRule type="dataBar" priority="69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{A4AEA881-713C-4276-A3F4-D2476FE4A9AB}</x14:id>
        </ext>
      </extLst>
    </cfRule>
  </conditionalFormatting>
  <conditionalFormatting sqref="AL261:AM261">
    <cfRule type="dataBar" priority="70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{CF75D92D-37BE-4AEE-B0E9-26CF2F498507}</x14:id>
        </ext>
      </extLst>
    </cfRule>
  </conditionalFormatting>
  <conditionalFormatting sqref="AL262:AM262">
    <cfRule type="dataBar" priority="71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{91714D10-0E51-4E7A-B54F-AD83377A7B0B}</x14:id>
        </ext>
      </extLst>
    </cfRule>
  </conditionalFormatting>
  <conditionalFormatting sqref="AL263:AM263">
    <cfRule type="dataBar" priority="72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{57A6A906-F9AB-4D45-BF89-A7A9AAAD23A2}</x14:id>
        </ext>
      </extLst>
    </cfRule>
  </conditionalFormatting>
  <conditionalFormatting sqref="AL264:AM264">
    <cfRule type="dataBar" priority="73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{C5965638-D111-463B-BE85-7C57927D2879}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13939A-A3CD-4E72-A605-DB5359B9B04E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C00DBDAE-936D-4E38-8DC9-A4E5B518C778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BD132BF9-9DF6-4324-B6E9-06FECC682E36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FF53A506-8092-42AE-BCDD-C0E91410CD37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809612CB-7903-492F-99F1-DBBF9E10AE15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CF7966BC-B7AA-4721-A548-540B2162907D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673A2710-E825-4DA8-B917-EA6DD9F0B41E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5F1FF787-1758-4C34-B43E-AAAD5372B1F6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7BABE841-A55F-4FE1-938A-79B8204FD2A0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7B5F5989-D2EF-4B4A-9B88-2E87C9EAEB87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642E00C0-F70F-4AB8-A879-6AFE605342F9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1A3F8FBE-9D80-4974-9FAC-F8BD934E7CDF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16931739-9B3D-4A1C-A2C8-0DAE879E1BA1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5808B103-CE0B-4AE5-B091-FFD2D6FB8F4C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D035974E-5CBC-42F4-A521-02EF47BFAD41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4419E4A1-700A-46B1-AB9D-07438B8E1CBC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F444248E-B228-4985-86EF-0A2948537E28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44FB8D88-C5B0-46D7-A89E-0A47E0424129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A0EF6C1A-3DA8-43A3-81BF-3A2A4322A356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1E3A2525-5B88-44B9-98A1-DF16C41E9A82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65B1B0D6-577F-451F-8232-52F22A02D9DC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DCC329D7-87F1-4F4C-A3D7-A697E98CF678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5BC4BA31-6DCE-4152-8008-604E8C6F4FCD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64DAE5B7-5557-4A04-9826-AF3FBA919E16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7741129D-37E7-498E-A545-6F751F39CDE7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3B98AE7-ABEB-4A7A-B8B5-62A9C7FD5A3B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CC11EEA8-9529-4EEA-8185-B3ED6A130A14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93731CC0-7AB0-439B-B015-FEB0B064C341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1FE212D-022C-4A4A-9AA4-71F03841A26A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130FAE39-5431-4170-9C0E-E92202658EDC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CB4103CD-5BAD-4E09-8AB8-B2BA254A4BE6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AA4EE040-AA52-43F6-88DC-B903D69A6B06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6854E8F0-F3E5-4394-984F-EC081FBA1B03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5BF565BC-B833-4596-BCD9-063DBE831A21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255CDE29-E321-4C44-AFCA-A7A873DB3C6F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656421B1-1BE3-4EE7-956B-4A3B0F5D6468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7D6338B6-21F6-48F6-8D81-4E3507D8EB0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8871CD76-CD69-437F-A80A-76752AA8A6BF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35386927-F832-4A9F-A396-21C6FF84AA6A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5C87B17A-6B65-47CB-8D3D-B35AFC3A22FE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7AA2175A-F490-46C9-8F04-864F175D7C8B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14ADED10-FE91-41D1-AB0D-EF6D232C7E0B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F34033A4-010B-4B07-973C-0CADD6862C53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2C0DDECC-86E6-47E3-8B8D-89DA890B7404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0359EECF-0894-4E09-94C2-7709779A10E9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C1C1916D-46D1-4D93-BDA8-C08B0F9429AD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85369BD7-FA96-4A43-84A0-6AEEF2ACAD8A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62C2033C-D65C-4BEC-B6BB-4EE607EA1CD2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858237C7-C3E8-42F1-B0C7-F7070CB20D6B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0F268DD8-85A4-4028-9A4C-89C39001A292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7795B213-26D9-4CBA-A34B-958561289519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6173DB32-F31C-4672-9594-399D280D49D2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1A36B2B7-213D-4718-A7A9-887229AF631F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24BA1E4F-4C1A-4B22-AAF0-D6DAF17C6DF3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E682DA1-B190-4FE4-A821-EF3D6E0E0A59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CF44B629-D21A-415D-B192-DBD6336A2C66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A4AEA881-713C-4276-A3F4-D2476FE4A9AB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CF75D92D-37BE-4AEE-B0E9-26CF2F498507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91714D10-0E51-4E7A-B54F-AD83377A7B0B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7A6A906-F9AB-4D45-BF89-A7A9AAAD23A2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C5965638-D111-463B-BE85-7C57927D2879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449E-A030-4DB7-8CAA-822FD6DCF905}">
  <dimension ref="A1:AR267"/>
  <sheetViews>
    <sheetView rightToLeft="1" topLeftCell="G2" zoomScale="70" zoomScaleNormal="70" workbookViewId="0">
      <selection activeCell="N15" sqref="N15:N16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30.109375" style="28" bestFit="1" customWidth="1"/>
    <col min="9" max="9" width="24.554687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32" style="24" bestFit="1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20.88671875" style="24" bestFit="1" customWidth="1"/>
    <col min="28" max="28" width="149.44140625" style="24" bestFit="1" customWidth="1"/>
    <col min="29" max="29" width="15.7773437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44140625" style="24" bestFit="1" customWidth="1"/>
    <col min="34" max="34" width="121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137" t="s">
        <v>0</v>
      </c>
      <c r="B1" s="138"/>
      <c r="C1" s="137" t="s">
        <v>1</v>
      </c>
      <c r="D1" s="138"/>
      <c r="E1" s="137" t="s">
        <v>2</v>
      </c>
      <c r="F1" s="13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39" t="s">
        <v>17</v>
      </c>
      <c r="V1" s="14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52593124402</v>
      </c>
      <c r="I2" s="9" t="s">
        <v>1283</v>
      </c>
      <c r="J2" s="9"/>
      <c r="K2" s="11" t="str">
        <f t="shared" ref="K2:K65" ca="1" si="0">IF(C2, TODAY(), "" )</f>
        <v/>
      </c>
      <c r="L2" s="12" t="s">
        <v>743</v>
      </c>
      <c r="M2" s="12" t="s">
        <v>744</v>
      </c>
      <c r="N2" s="12" t="s">
        <v>745</v>
      </c>
      <c r="O2" s="9">
        <v>5501.3</v>
      </c>
      <c r="P2" s="9">
        <v>2</v>
      </c>
      <c r="Q2" s="13" t="str">
        <f>VLOOKUP(O2, '[1]لیست محصولات 1402'!B:C,2,0)</f>
        <v>ورتکس | Vortex</v>
      </c>
      <c r="R2" s="9"/>
      <c r="S2" s="12">
        <f>VLOOKUP(O2, '[1]لیست محصولات 1402'!B:F,5,0)</f>
        <v>4000</v>
      </c>
      <c r="T2" s="14">
        <f>VLOOKUP(O2, '[1]لیست محصولات 1402'!B:G,6,0)</f>
        <v>41600000</v>
      </c>
      <c r="U2" s="15"/>
      <c r="V2" s="16">
        <f t="shared" ref="V2:V65" si="1">IF(C2, P2, U2 )</f>
        <v>0</v>
      </c>
      <c r="W2" s="12">
        <f t="shared" ref="W2:W65" si="2">P2-V2</f>
        <v>2</v>
      </c>
      <c r="X2" s="14">
        <f t="shared" ref="X2:X65" si="3">P2*T2</f>
        <v>83200000</v>
      </c>
      <c r="Y2" s="17"/>
      <c r="Z2" s="14">
        <f t="shared" ref="Z2:Z65" si="4">X2-Y2</f>
        <v>83200000</v>
      </c>
      <c r="AA2" s="18" t="s">
        <v>429</v>
      </c>
      <c r="AB2" s="13" t="s">
        <v>746</v>
      </c>
      <c r="AC2" s="19" t="s">
        <v>747</v>
      </c>
      <c r="AD2" s="20"/>
      <c r="AE2" s="108" t="s">
        <v>748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آذربایجان غربی ارومیه - خیابان درستکار روبروی اکبر جوجه غذای اماده قابلمه کافه بابون - رعنا آزادبخت 09036383804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52593860902</v>
      </c>
      <c r="I3" s="9" t="s">
        <v>1283</v>
      </c>
      <c r="J3" s="9"/>
      <c r="K3" s="11" t="str">
        <f t="shared" ca="1" si="0"/>
        <v/>
      </c>
      <c r="L3" s="12" t="s">
        <v>1332</v>
      </c>
      <c r="M3" s="12" t="s">
        <v>1333</v>
      </c>
      <c r="N3" s="12" t="s">
        <v>1334</v>
      </c>
      <c r="O3" s="9">
        <v>5501.2</v>
      </c>
      <c r="P3" s="9">
        <v>6</v>
      </c>
      <c r="Q3" s="13" t="str">
        <f>VLOOKUP(O3, '[1]لیست محصولات 1402'!B:C,2,0)</f>
        <v>ورتکس | Vortex</v>
      </c>
      <c r="R3" s="9"/>
      <c r="S3" s="12">
        <f>VLOOKUP(O3, '[1]لیست محصولات 1402'!B:F,5,0)</f>
        <v>750</v>
      </c>
      <c r="T3" s="14">
        <f>VLOOKUP(O3, '[1]لیست محصولات 1402'!B:G,6,0)</f>
        <v>8200000</v>
      </c>
      <c r="U3" s="15"/>
      <c r="V3" s="16">
        <f t="shared" si="1"/>
        <v>0</v>
      </c>
      <c r="W3" s="12">
        <f t="shared" si="2"/>
        <v>6</v>
      </c>
      <c r="X3" s="14">
        <f t="shared" si="3"/>
        <v>49200000</v>
      </c>
      <c r="Y3" s="17"/>
      <c r="Z3" s="14">
        <f t="shared" si="4"/>
        <v>49200000</v>
      </c>
      <c r="AA3" s="18" t="s">
        <v>1207</v>
      </c>
      <c r="AB3" s="13" t="s">
        <v>1335</v>
      </c>
      <c r="AC3" s="19" t="s">
        <v>1336</v>
      </c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یزد صفاییه،خیابان شهید نیرنگ،نبش تقاطع ارشاد،جنب خشک شویی برف کافه یونید - وحید فهیمی 09134506849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52594286602</v>
      </c>
      <c r="I4" s="25" t="s">
        <v>1283</v>
      </c>
      <c r="J4" s="9"/>
      <c r="K4" s="11" t="str">
        <f t="shared" ca="1" si="0"/>
        <v/>
      </c>
      <c r="L4" s="12" t="s">
        <v>667</v>
      </c>
      <c r="M4" s="12" t="s">
        <v>668</v>
      </c>
      <c r="N4" s="12"/>
      <c r="O4" s="9">
        <v>5518.1</v>
      </c>
      <c r="P4" s="9">
        <v>2</v>
      </c>
      <c r="Q4" s="13" t="str">
        <f>VLOOKUP(O4, '[1]لیست محصولات 1402'!B:C,2,0)</f>
        <v>هوآنکایو | Peru Huancayo</v>
      </c>
      <c r="R4" s="9" t="s">
        <v>669</v>
      </c>
      <c r="S4" s="12">
        <f>VLOOKUP(O4, '[1]لیست محصولات 1402'!B:F,5,0)</f>
        <v>150</v>
      </c>
      <c r="T4" s="14">
        <f>VLOOKUP(O4, '[1]لیست محصولات 1402'!B:G,6,0)</f>
        <v>1800000</v>
      </c>
      <c r="U4" s="15"/>
      <c r="V4" s="16">
        <f t="shared" si="1"/>
        <v>0</v>
      </c>
      <c r="W4" s="12">
        <f t="shared" si="2"/>
        <v>2</v>
      </c>
      <c r="X4" s="14">
        <f t="shared" si="3"/>
        <v>3600000</v>
      </c>
      <c r="Y4" s="17"/>
      <c r="Z4" s="14">
        <f t="shared" si="4"/>
        <v>3600000</v>
      </c>
      <c r="AA4" s="18" t="s">
        <v>85</v>
      </c>
      <c r="AB4" s="13" t="s">
        <v>670</v>
      </c>
      <c r="AC4" s="19" t="s">
        <v>671</v>
      </c>
      <c r="AD4" s="20" t="s">
        <v>94</v>
      </c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ولنجک ۸ پااک ۱۸ زنگ ۷ طبقه ۴  - حانیه امیرزاده 09121711837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4</v>
      </c>
      <c r="H5" s="10">
        <v>52596668802</v>
      </c>
      <c r="I5" s="25" t="s">
        <v>1283</v>
      </c>
      <c r="J5" s="9"/>
      <c r="K5" s="11" t="str">
        <f t="shared" ca="1" si="0"/>
        <v/>
      </c>
      <c r="L5" s="12" t="s">
        <v>126</v>
      </c>
      <c r="M5" s="12" t="s">
        <v>1337</v>
      </c>
      <c r="N5" s="12"/>
      <c r="O5" s="9">
        <v>5518.2</v>
      </c>
      <c r="P5" s="9">
        <v>2</v>
      </c>
      <c r="Q5" s="13" t="str">
        <f>VLOOKUP(O5, '[1]لیست محصولات 1402'!B:C,2,0)</f>
        <v>هوآنکایو | Peru Huancayo</v>
      </c>
      <c r="R5" s="9"/>
      <c r="S5" s="12">
        <f>VLOOKUP(O5, '[1]لیست محصولات 1402'!B:F,5,0)</f>
        <v>750</v>
      </c>
      <c r="T5" s="14">
        <f>VLOOKUP(O5, '[1]لیست محصولات 1402'!B:G,6,0)</f>
        <v>8300000</v>
      </c>
      <c r="U5" s="15"/>
      <c r="V5" s="16">
        <f t="shared" si="1"/>
        <v>0</v>
      </c>
      <c r="W5" s="12">
        <f t="shared" si="2"/>
        <v>2</v>
      </c>
      <c r="X5" s="14">
        <f t="shared" si="3"/>
        <v>16600000</v>
      </c>
      <c r="Y5" s="17"/>
      <c r="Z5" s="14">
        <f t="shared" si="4"/>
        <v>16600000</v>
      </c>
      <c r="AA5" s="18" t="s">
        <v>429</v>
      </c>
      <c r="AB5" s="13" t="s">
        <v>1338</v>
      </c>
      <c r="AC5" s="19" t="s">
        <v>1339</v>
      </c>
      <c r="AD5" s="20"/>
      <c r="AE5" s="19"/>
      <c r="AF5" s="21"/>
      <c r="AG5" s="22" t="str">
        <f t="shared" si="5"/>
        <v>TRUE</v>
      </c>
      <c r="AH5" s="23" t="str">
        <f t="shared" si="6"/>
        <v>آذربایجان غربی ارومیه - پل قویون. خیابان باقری.خیابان ذوالفقار زاده. نبش کوچه دوم. آپارتمان اسپیر. طبقه ۵. واحد ۵  - مهدی علیرضالو 09360003875</v>
      </c>
    </row>
    <row r="6" spans="1:34" ht="22.2" customHeight="1">
      <c r="A6" s="7"/>
      <c r="B6" s="7"/>
      <c r="C6" s="7" t="b">
        <v>0</v>
      </c>
      <c r="D6" s="7"/>
      <c r="E6" s="7"/>
      <c r="F6" s="8"/>
      <c r="G6" s="9">
        <v>5</v>
      </c>
      <c r="H6" s="10">
        <v>52620549302</v>
      </c>
      <c r="I6" s="9" t="s">
        <v>1347</v>
      </c>
      <c r="J6" s="9"/>
      <c r="K6" s="11"/>
      <c r="L6" s="12" t="s">
        <v>190</v>
      </c>
      <c r="M6" s="12" t="s">
        <v>1355</v>
      </c>
      <c r="N6" s="12"/>
      <c r="O6" s="9">
        <v>5501.2</v>
      </c>
      <c r="P6" s="9">
        <v>1</v>
      </c>
      <c r="Q6" s="13" t="str">
        <f>VLOOKUP(O6, '[1]لیست محصولات 1402'!B:C,2,0)</f>
        <v>ورتکس | Vortex</v>
      </c>
      <c r="R6" s="9"/>
      <c r="S6" s="12">
        <f>VLOOKUP(O6, '[1]لیست محصولات 1402'!B:F,5,0)</f>
        <v>750</v>
      </c>
      <c r="T6" s="14">
        <f>VLOOKUP(O6, '[1]لیست محصولات 1402'!B:G,6,0)</f>
        <v>8200000</v>
      </c>
      <c r="U6" s="109"/>
      <c r="V6" s="110">
        <f t="shared" si="1"/>
        <v>0</v>
      </c>
      <c r="W6" s="12">
        <f t="shared" si="2"/>
        <v>1</v>
      </c>
      <c r="X6" s="14">
        <f t="shared" si="3"/>
        <v>8200000</v>
      </c>
      <c r="Y6" s="17"/>
      <c r="Z6" s="14">
        <f t="shared" si="4"/>
        <v>8200000</v>
      </c>
      <c r="AA6" s="18" t="s">
        <v>453</v>
      </c>
      <c r="AB6" s="13" t="s">
        <v>1356</v>
      </c>
      <c r="AC6" s="19" t="s">
        <v>1357</v>
      </c>
      <c r="AD6" s="20"/>
      <c r="AE6" s="19"/>
      <c r="AF6" s="21"/>
      <c r="AG6" s="22" t="str">
        <f t="shared" si="5"/>
        <v>TRUE</v>
      </c>
      <c r="AH6" s="23" t="str">
        <f t="shared" si="6"/>
        <v>گیلان رشت - گلسار، بلوار دیلمان، خیابان نبوت، ساختمان ۸۳، واحد ۸  - مهسا عادل 09035982191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6</v>
      </c>
      <c r="H7" s="10">
        <v>52620627902</v>
      </c>
      <c r="I7" s="9" t="s">
        <v>1347</v>
      </c>
      <c r="J7" s="9"/>
      <c r="K7" s="11"/>
      <c r="L7" s="12" t="s">
        <v>1358</v>
      </c>
      <c r="M7" s="12" t="s">
        <v>1359</v>
      </c>
      <c r="N7" s="12"/>
      <c r="O7" s="9">
        <v>5518.2</v>
      </c>
      <c r="P7" s="9">
        <v>4</v>
      </c>
      <c r="Q7" s="13" t="str">
        <f>VLOOKUP(O7, '[1]لیست محصولات 1402'!B:C,2,0)</f>
        <v>هوآنکایو | Peru Huancayo</v>
      </c>
      <c r="R7" s="9"/>
      <c r="S7" s="12">
        <f>VLOOKUP(O7, '[1]لیست محصولات 1402'!B:F,5,0)</f>
        <v>750</v>
      </c>
      <c r="T7" s="14">
        <f>VLOOKUP(O7, '[1]لیست محصولات 1402'!B:G,6,0)</f>
        <v>8300000</v>
      </c>
      <c r="U7" s="109"/>
      <c r="V7" s="110">
        <f t="shared" si="1"/>
        <v>0</v>
      </c>
      <c r="W7" s="12">
        <f t="shared" si="2"/>
        <v>4</v>
      </c>
      <c r="X7" s="14">
        <f t="shared" si="3"/>
        <v>33200000</v>
      </c>
      <c r="Y7" s="17"/>
      <c r="Z7" s="14">
        <f t="shared" si="4"/>
        <v>33200000</v>
      </c>
      <c r="AA7" s="18" t="s">
        <v>91</v>
      </c>
      <c r="AB7" s="13" t="s">
        <v>1360</v>
      </c>
      <c r="AC7" s="19" t="s">
        <v>1361</v>
      </c>
      <c r="AD7" s="20"/>
      <c r="AE7" s="19"/>
      <c r="AF7" s="21"/>
      <c r="AG7" s="22" t="str">
        <f t="shared" si="5"/>
        <v>TRUE</v>
      </c>
      <c r="AH7" s="23" t="str">
        <f t="shared" si="6"/>
        <v>مازندران بهشهر - خیابان فرودگاه سمت راست کوچه اول (کوی خرم) داخل کوچه پلاک ۱۱ (سمت چپ درب سوم)  - گوهر پروانیا 09112577697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66">
        <v>7</v>
      </c>
      <c r="H8" s="67"/>
      <c r="I8" s="66" t="s">
        <v>1347</v>
      </c>
      <c r="J8" s="9"/>
      <c r="K8" s="11"/>
      <c r="L8" s="12" t="s">
        <v>172</v>
      </c>
      <c r="M8" s="12" t="s">
        <v>173</v>
      </c>
      <c r="N8" s="12" t="s">
        <v>174</v>
      </c>
      <c r="O8" s="9">
        <v>5501.3</v>
      </c>
      <c r="P8" s="9">
        <v>6</v>
      </c>
      <c r="Q8" s="13" t="str">
        <f>VLOOKUP(O8, '[1]لیست محصولات 1402'!B:C,2,0)</f>
        <v>ورتکس | Vortex</v>
      </c>
      <c r="R8" s="9"/>
      <c r="S8" s="12">
        <f>VLOOKUP(O8, '[1]لیست محصولات 1402'!B:F,5,0)</f>
        <v>4000</v>
      </c>
      <c r="T8" s="14">
        <f>VLOOKUP(O8, '[1]لیست محصولات 1402'!B:G,6,0)</f>
        <v>41600000</v>
      </c>
      <c r="U8" s="109"/>
      <c r="V8" s="110">
        <f t="shared" si="1"/>
        <v>0</v>
      </c>
      <c r="W8" s="12">
        <f t="shared" si="2"/>
        <v>6</v>
      </c>
      <c r="X8" s="14">
        <f t="shared" si="3"/>
        <v>249600000</v>
      </c>
      <c r="Y8" s="17"/>
      <c r="Z8" s="14">
        <f t="shared" si="4"/>
        <v>249600000</v>
      </c>
      <c r="AA8" s="18" t="s">
        <v>85</v>
      </c>
      <c r="AB8" s="13" t="s">
        <v>175</v>
      </c>
      <c r="AC8" s="19" t="s">
        <v>176</v>
      </c>
      <c r="AD8" s="20"/>
      <c r="AE8" s="19"/>
      <c r="AF8" s="21"/>
      <c r="AG8" s="22" t="str">
        <f t="shared" si="5"/>
        <v>TRUE</v>
      </c>
      <c r="AH8" s="23" t="str">
        <f t="shared" si="6"/>
        <v>تهران ميرداماد - نفت شمالي - كوچه هفتم - نبش كوچه - پلاك 77 - واحد 1 بن کافی - حامد تاج 09123279184</v>
      </c>
    </row>
    <row r="9" spans="1:34" ht="22.2" customHeight="1">
      <c r="A9" s="7"/>
      <c r="B9" s="7"/>
      <c r="C9" s="7" t="b">
        <v>0</v>
      </c>
      <c r="D9" s="7"/>
      <c r="E9" s="7"/>
      <c r="F9" s="8"/>
      <c r="G9" s="9">
        <v>8</v>
      </c>
      <c r="H9" s="10">
        <v>52603875702</v>
      </c>
      <c r="I9" s="25" t="s">
        <v>1283</v>
      </c>
      <c r="J9" s="9"/>
      <c r="K9" s="11" t="str">
        <f t="shared" ca="1" si="0"/>
        <v/>
      </c>
      <c r="L9" s="27" t="s">
        <v>329</v>
      </c>
      <c r="M9" s="12" t="s">
        <v>330</v>
      </c>
      <c r="N9" s="12" t="s">
        <v>1344</v>
      </c>
      <c r="O9" s="9">
        <v>5501.2</v>
      </c>
      <c r="P9" s="9">
        <v>20</v>
      </c>
      <c r="Q9" s="13" t="str">
        <f>VLOOKUP(O9, '[1]لیست محصولات 1402'!B:C,2,0)</f>
        <v>ورتکس | Vortex</v>
      </c>
      <c r="R9" s="9"/>
      <c r="S9" s="12">
        <f>VLOOKUP(O9, '[1]لیست محصولات 1402'!B:F,5,0)</f>
        <v>750</v>
      </c>
      <c r="T9" s="14">
        <f>VLOOKUP(O9, '[1]لیست محصولات 1402'!B:G,6,0)</f>
        <v>8200000</v>
      </c>
      <c r="U9" s="15"/>
      <c r="V9" s="16">
        <f t="shared" si="1"/>
        <v>0</v>
      </c>
      <c r="W9" s="12">
        <f t="shared" si="2"/>
        <v>20</v>
      </c>
      <c r="X9" s="14">
        <f t="shared" si="3"/>
        <v>164000000</v>
      </c>
      <c r="Y9" s="17"/>
      <c r="Z9" s="14">
        <f t="shared" si="4"/>
        <v>164000000</v>
      </c>
      <c r="AA9" s="18" t="s">
        <v>1238</v>
      </c>
      <c r="AB9" s="13" t="s">
        <v>1345</v>
      </c>
      <c r="AC9" s="19" t="s">
        <v>334</v>
      </c>
      <c r="AD9" s="20"/>
      <c r="AE9" s="70" t="s">
        <v>1346</v>
      </c>
      <c r="AF9" s="21"/>
      <c r="AG9" s="22" t="str">
        <f t="shared" si="5"/>
        <v>TRUE</v>
      </c>
      <c r="AH9" s="23" t="str">
        <f t="shared" si="6"/>
        <v>سیستان و بلوچستان زاهدان - خیابان بزرگمهر نبش بزرگمهر 7 کافه رستوران کازابلانکا - سراج شاوزی پور 09374288009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66">
        <v>9</v>
      </c>
      <c r="H10" s="67"/>
      <c r="I10" s="68" t="s">
        <v>1347</v>
      </c>
      <c r="J10" s="9"/>
      <c r="K10" s="11" t="str">
        <f t="shared" ca="1" si="0"/>
        <v/>
      </c>
      <c r="L10" s="27" t="s">
        <v>1348</v>
      </c>
      <c r="M10" s="27" t="s">
        <v>736</v>
      </c>
      <c r="N10" s="12" t="s">
        <v>1349</v>
      </c>
      <c r="O10" s="9">
        <v>5501.2</v>
      </c>
      <c r="P10" s="9">
        <v>6</v>
      </c>
      <c r="Q10" s="13" t="str">
        <f>VLOOKUP(O10, '[1]لیست محصولات 1402'!B:C,2,0)</f>
        <v>ورتکس | Vortex</v>
      </c>
      <c r="R10" s="9"/>
      <c r="S10" s="12">
        <f>VLOOKUP(O10, '[1]لیست محصولات 1402'!B:F,5,0)</f>
        <v>750</v>
      </c>
      <c r="T10" s="14">
        <f>VLOOKUP(O10, '[1]لیست محصولات 1402'!B:G,6,0)</f>
        <v>8200000</v>
      </c>
      <c r="U10" s="15"/>
      <c r="V10" s="16">
        <f t="shared" si="1"/>
        <v>0</v>
      </c>
      <c r="W10" s="12">
        <f t="shared" si="2"/>
        <v>6</v>
      </c>
      <c r="X10" s="14">
        <f t="shared" si="3"/>
        <v>49200000</v>
      </c>
      <c r="Y10" s="17"/>
      <c r="Z10" s="14">
        <f t="shared" si="4"/>
        <v>49200000</v>
      </c>
      <c r="AA10" s="18" t="s">
        <v>85</v>
      </c>
      <c r="AB10" s="13" t="s">
        <v>1354</v>
      </c>
      <c r="AC10" s="19" t="s">
        <v>1353</v>
      </c>
      <c r="AD10" s="20"/>
      <c r="AE10" s="19"/>
      <c r="AF10" s="21"/>
      <c r="AG10" s="22" t="str">
        <f t="shared" si="5"/>
        <v>TRUE</v>
      </c>
      <c r="AH10" s="23" t="str">
        <f t="shared" si="6"/>
        <v>تهران كريمخان ،‌خيابان ايرانشهر، نبش كوجه يگانه  کافه am:pm - ذبیح خلیلی 09354126058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25">
        <v>10</v>
      </c>
      <c r="H11" s="141">
        <v>52613686602</v>
      </c>
      <c r="I11" s="125" t="s">
        <v>1347</v>
      </c>
      <c r="J11" s="9"/>
      <c r="K11" s="11" t="str">
        <f t="shared" ca="1" si="0"/>
        <v/>
      </c>
      <c r="L11" s="123" t="s">
        <v>1350</v>
      </c>
      <c r="M11" s="123" t="s">
        <v>115</v>
      </c>
      <c r="N11" s="123"/>
      <c r="O11" s="9">
        <v>5518.1</v>
      </c>
      <c r="P11" s="9">
        <v>1</v>
      </c>
      <c r="Q11" s="13" t="str">
        <f>VLOOKUP(O11, '[1]لیست محصولات 1402'!B:C,2,0)</f>
        <v>هوآنکایو | Peru Huancayo</v>
      </c>
      <c r="R11" s="9" t="s">
        <v>122</v>
      </c>
      <c r="S11" s="12">
        <f>VLOOKUP(O11, '[1]لیست محصولات 1402'!B:F,5,0)</f>
        <v>150</v>
      </c>
      <c r="T11" s="14">
        <f>VLOOKUP(O11, '[1]لیست محصولات 1402'!B:G,6,0)</f>
        <v>1800000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1800000</v>
      </c>
      <c r="Y11" s="17"/>
      <c r="Z11" s="14">
        <f t="shared" si="4"/>
        <v>1800000</v>
      </c>
      <c r="AA11" s="133" t="s">
        <v>85</v>
      </c>
      <c r="AB11" s="131" t="s">
        <v>1351</v>
      </c>
      <c r="AC11" s="129" t="s">
        <v>1352</v>
      </c>
      <c r="AD11" s="127" t="s">
        <v>94</v>
      </c>
      <c r="AE11" s="19"/>
      <c r="AF11" s="21"/>
      <c r="AG11" s="22" t="str">
        <f t="shared" si="5"/>
        <v>TRUE</v>
      </c>
      <c r="AH11" s="23" t="str">
        <f t="shared" si="6"/>
        <v>تهران بالاتر از میدان ونک خیابان دامن افشار پلاک 28 شرکت فرادیس البرز  - الهه احمدی 09123889115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26"/>
      <c r="H12" s="142"/>
      <c r="I12" s="126"/>
      <c r="J12" s="9"/>
      <c r="K12" s="11" t="str">
        <f t="shared" ca="1" si="0"/>
        <v/>
      </c>
      <c r="L12" s="124"/>
      <c r="M12" s="124"/>
      <c r="N12" s="124"/>
      <c r="O12" s="9">
        <v>5511.1</v>
      </c>
      <c r="P12" s="9">
        <v>1</v>
      </c>
      <c r="Q12" s="13" t="str">
        <f>VLOOKUP(O12, '[1]لیست محصولات 1402'!B:C,2,0)</f>
        <v>هامبلا | Hambella</v>
      </c>
      <c r="R12" s="9" t="s">
        <v>122</v>
      </c>
      <c r="S12" s="12">
        <f>VLOOKUP(O12, '[1]لیست محصولات 1402'!B:F,5,0)</f>
        <v>150</v>
      </c>
      <c r="T12" s="14">
        <f>VLOOKUP(O12, '[1]لیست محصولات 1402'!B:G,6,0)</f>
        <v>2500000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2500000</v>
      </c>
      <c r="Y12" s="17"/>
      <c r="Z12" s="14">
        <f t="shared" si="4"/>
        <v>2500000</v>
      </c>
      <c r="AA12" s="134"/>
      <c r="AB12" s="132"/>
      <c r="AC12" s="130"/>
      <c r="AD12" s="128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25">
        <v>11</v>
      </c>
      <c r="H13" s="141">
        <v>52620649602</v>
      </c>
      <c r="I13" s="125" t="s">
        <v>1347</v>
      </c>
      <c r="J13" s="9"/>
      <c r="K13" s="11" t="str">
        <f t="shared" ca="1" si="0"/>
        <v/>
      </c>
      <c r="L13" s="123" t="s">
        <v>437</v>
      </c>
      <c r="M13" s="123" t="s">
        <v>516</v>
      </c>
      <c r="N13" s="123" t="s">
        <v>517</v>
      </c>
      <c r="O13" s="9">
        <v>5518.3</v>
      </c>
      <c r="P13" s="9">
        <v>1</v>
      </c>
      <c r="Q13" s="13" t="str">
        <f>VLOOKUP(O13, '[1]لیست محصولات 1402'!B:C,2,0)</f>
        <v>هوآنکایو | Peru Huancayo</v>
      </c>
      <c r="R13" s="9"/>
      <c r="S13" s="12">
        <f>VLOOKUP(O13, '[1]لیست محصولات 1402'!B:F,5,0)</f>
        <v>4000</v>
      </c>
      <c r="T13" s="14">
        <f>VLOOKUP(O13, '[1]لیست محصولات 1402'!B:G,6,0)</f>
        <v>42000000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42000000</v>
      </c>
      <c r="Y13" s="17"/>
      <c r="Z13" s="14">
        <f t="shared" si="4"/>
        <v>42000000</v>
      </c>
      <c r="AA13" s="133" t="s">
        <v>91</v>
      </c>
      <c r="AB13" s="131" t="s">
        <v>518</v>
      </c>
      <c r="AC13" s="129" t="s">
        <v>519</v>
      </c>
      <c r="AD13" s="127"/>
      <c r="AE13" s="19"/>
      <c r="AF13" s="21"/>
      <c r="AG13" s="22" t="str">
        <f t="shared" si="5"/>
        <v>TRUE</v>
      </c>
      <c r="AH13" s="23" t="str">
        <f t="shared" si="6"/>
        <v>مازندران ساری - ساری میدان امام بلوار آزادی خیابان بعثت بین بعثت ۲ و ۴ کافه قهومون - محمدرضا غلامی شه بندی 09376143341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126"/>
      <c r="H14" s="142"/>
      <c r="I14" s="126"/>
      <c r="J14" s="9"/>
      <c r="K14" s="11" t="str">
        <f t="shared" ca="1" si="0"/>
        <v/>
      </c>
      <c r="L14" s="124"/>
      <c r="M14" s="124"/>
      <c r="N14" s="124"/>
      <c r="O14" s="9">
        <v>5501.3</v>
      </c>
      <c r="P14" s="9">
        <v>1</v>
      </c>
      <c r="Q14" s="13" t="str">
        <f>VLOOKUP(O14, '[1]لیست محصولات 1402'!B:C,2,0)</f>
        <v>ورتکس | Vortex</v>
      </c>
      <c r="R14" s="9"/>
      <c r="S14" s="12">
        <f>VLOOKUP(O14, '[1]لیست محصولات 1402'!B:F,5,0)</f>
        <v>4000</v>
      </c>
      <c r="T14" s="14">
        <f>VLOOKUP(O14, '[1]لیست محصولات 1402'!B:G,6,0)</f>
        <v>41600000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41600000</v>
      </c>
      <c r="Y14" s="17"/>
      <c r="Z14" s="14">
        <f t="shared" si="4"/>
        <v>41600000</v>
      </c>
      <c r="AA14" s="134"/>
      <c r="AB14" s="132"/>
      <c r="AC14" s="130"/>
      <c r="AD14" s="128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2" customHeight="1">
      <c r="A15" s="7"/>
      <c r="B15" s="7"/>
      <c r="C15" s="7"/>
      <c r="D15" s="7"/>
      <c r="E15" s="7"/>
      <c r="F15" s="8"/>
      <c r="G15" s="125">
        <v>12</v>
      </c>
      <c r="H15" s="141">
        <v>52622156302</v>
      </c>
      <c r="I15" s="125" t="s">
        <v>1347</v>
      </c>
      <c r="J15" s="9"/>
      <c r="K15" s="11" t="str">
        <f t="shared" ca="1" si="0"/>
        <v/>
      </c>
      <c r="L15" s="123" t="s">
        <v>1362</v>
      </c>
      <c r="M15" s="123" t="s">
        <v>1363</v>
      </c>
      <c r="N15" s="123" t="s">
        <v>1364</v>
      </c>
      <c r="O15" s="9">
        <v>5501.3</v>
      </c>
      <c r="P15" s="9">
        <v>4</v>
      </c>
      <c r="Q15" s="13" t="str">
        <f>VLOOKUP(O15, '[1]لیست محصولات 1402'!B:C,2,0)</f>
        <v>ورتکس | Vortex</v>
      </c>
      <c r="R15" s="9"/>
      <c r="S15" s="12">
        <f>VLOOKUP(O15, '[1]لیست محصولات 1402'!B:F,5,0)</f>
        <v>4000</v>
      </c>
      <c r="T15" s="14">
        <f>VLOOKUP(O15, '[1]لیست محصولات 1402'!B:G,6,0)</f>
        <v>41600000</v>
      </c>
      <c r="U15" s="15"/>
      <c r="V15" s="16">
        <f t="shared" si="1"/>
        <v>0</v>
      </c>
      <c r="W15" s="12">
        <f t="shared" si="2"/>
        <v>4</v>
      </c>
      <c r="X15" s="14">
        <f t="shared" si="3"/>
        <v>166400000</v>
      </c>
      <c r="Y15" s="17"/>
      <c r="Z15" s="14">
        <f t="shared" si="4"/>
        <v>166400000</v>
      </c>
      <c r="AA15" s="133" t="s">
        <v>85</v>
      </c>
      <c r="AB15" s="131" t="s">
        <v>1365</v>
      </c>
      <c r="AC15" s="129" t="s">
        <v>1366</v>
      </c>
      <c r="AD15" s="127"/>
      <c r="AE15" s="19"/>
      <c r="AF15" s="21"/>
      <c r="AG15" s="22" t="str">
        <f t="shared" si="5"/>
        <v>TRUE</v>
      </c>
      <c r="AH15" s="23" t="str">
        <f t="shared" si="6"/>
        <v>تهران خیابان انقلاب روبروی پارک دانشجو نبش کوچه بالاور کافه ایستگاه - عزیز شریعتی 09389651016</v>
      </c>
    </row>
    <row r="16" spans="1:34" ht="22.2" customHeight="1">
      <c r="A16" s="7"/>
      <c r="B16" s="7"/>
      <c r="C16" s="7"/>
      <c r="D16" s="7"/>
      <c r="E16" s="7"/>
      <c r="F16" s="8"/>
      <c r="G16" s="126"/>
      <c r="H16" s="142"/>
      <c r="I16" s="126"/>
      <c r="J16" s="9"/>
      <c r="K16" s="11" t="str">
        <f t="shared" ca="1" si="0"/>
        <v/>
      </c>
      <c r="L16" s="124"/>
      <c r="M16" s="124"/>
      <c r="N16" s="124"/>
      <c r="O16" s="9">
        <v>5511.11</v>
      </c>
      <c r="P16" s="9">
        <v>5</v>
      </c>
      <c r="Q16" s="69" t="str">
        <f>VLOOKUP(O16, '[1]لیست محصولات 1402'!B:C,2,0)</f>
        <v>هامبلا(رست دمی) | Hambella( Filter Roast)</v>
      </c>
      <c r="R16" s="9"/>
      <c r="S16" s="12">
        <f>VLOOKUP(O16, '[1]لیست محصولات 1402'!B:F,5,0)</f>
        <v>150</v>
      </c>
      <c r="T16" s="14">
        <f>VLOOKUP(O16, '[1]لیست محصولات 1402'!B:G,6,0)</f>
        <v>2500000</v>
      </c>
      <c r="U16" s="15"/>
      <c r="V16" s="16">
        <f t="shared" si="1"/>
        <v>0</v>
      </c>
      <c r="W16" s="12">
        <f t="shared" si="2"/>
        <v>5</v>
      </c>
      <c r="X16" s="14">
        <f t="shared" si="3"/>
        <v>12500000</v>
      </c>
      <c r="Y16" s="17"/>
      <c r="Z16" s="14">
        <f t="shared" si="4"/>
        <v>12500000</v>
      </c>
      <c r="AA16" s="134"/>
      <c r="AB16" s="132"/>
      <c r="AC16" s="130"/>
      <c r="AD16" s="128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2" customHeight="1">
      <c r="A17" s="7"/>
      <c r="B17" s="7"/>
      <c r="C17" s="7"/>
      <c r="D17" s="7"/>
      <c r="E17" s="7"/>
      <c r="F17" s="8"/>
      <c r="G17" s="9">
        <v>13</v>
      </c>
      <c r="H17" s="10">
        <v>52622208102</v>
      </c>
      <c r="I17" s="9" t="s">
        <v>1347</v>
      </c>
      <c r="J17" s="9"/>
      <c r="K17" s="11" t="str">
        <f t="shared" ca="1" si="0"/>
        <v/>
      </c>
      <c r="L17" s="12" t="s">
        <v>367</v>
      </c>
      <c r="M17" s="12" t="s">
        <v>389</v>
      </c>
      <c r="N17" s="12" t="s">
        <v>1367</v>
      </c>
      <c r="O17" s="9">
        <v>5501.3</v>
      </c>
      <c r="P17" s="9">
        <v>1</v>
      </c>
      <c r="Q17" s="13" t="str">
        <f>VLOOKUP(O17, '[1]لیست محصولات 1402'!B:C,2,0)</f>
        <v>ورتکس | Vortex</v>
      </c>
      <c r="R17" s="9"/>
      <c r="S17" s="12">
        <f>VLOOKUP(O17, '[1]لیست محصولات 1402'!B:F,5,0)</f>
        <v>4000</v>
      </c>
      <c r="T17" s="14">
        <f>VLOOKUP(O17, '[1]لیست محصولات 1402'!B:G,6,0)</f>
        <v>41600000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41600000</v>
      </c>
      <c r="Y17" s="17"/>
      <c r="Z17" s="14">
        <f t="shared" si="4"/>
        <v>41600000</v>
      </c>
      <c r="AA17" s="18" t="s">
        <v>476</v>
      </c>
      <c r="AB17" s="13" t="s">
        <v>1368</v>
      </c>
      <c r="AC17" s="19" t="s">
        <v>1369</v>
      </c>
      <c r="AD17" s="20"/>
      <c r="AE17" s="19"/>
      <c r="AF17" s="21"/>
      <c r="AG17" s="22" t="str">
        <f t="shared" si="5"/>
        <v>TRUE</v>
      </c>
      <c r="AH17" s="23" t="str">
        <f t="shared" si="6"/>
        <v>فارس شیراز -  کوچه 60 بلوار پاسداران ، زرهی، پلاک 145 کافه چاملیک - محمد حسین صادقیان 09399883840</v>
      </c>
    </row>
    <row r="18" spans="1:34" ht="22.2" customHeight="1">
      <c r="A18" s="7"/>
      <c r="B18" s="7"/>
      <c r="C18" s="7"/>
      <c r="D18" s="7"/>
      <c r="E18" s="7"/>
      <c r="F18" s="8"/>
      <c r="G18" s="125">
        <v>14</v>
      </c>
      <c r="H18" s="141">
        <v>52622300302</v>
      </c>
      <c r="I18" s="125" t="s">
        <v>1347</v>
      </c>
      <c r="J18" s="9"/>
      <c r="K18" s="11" t="str">
        <f t="shared" ca="1" si="0"/>
        <v/>
      </c>
      <c r="L18" s="123" t="s">
        <v>1370</v>
      </c>
      <c r="M18" s="123" t="s">
        <v>1371</v>
      </c>
      <c r="N18" s="123"/>
      <c r="O18" s="9">
        <v>5518.1</v>
      </c>
      <c r="P18" s="9">
        <v>2</v>
      </c>
      <c r="Q18" s="13" t="str">
        <f>VLOOKUP(O18, '[1]لیست محصولات 1402'!B:C,2,0)</f>
        <v>هوآنکایو | Peru Huancayo</v>
      </c>
      <c r="R18" s="9" t="s">
        <v>107</v>
      </c>
      <c r="S18" s="12">
        <f>VLOOKUP(O18, '[1]لیست محصولات 1402'!B:F,5,0)</f>
        <v>150</v>
      </c>
      <c r="T18" s="14">
        <f>VLOOKUP(O18, '[1]لیست محصولات 1402'!B:G,6,0)</f>
        <v>1800000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3600000</v>
      </c>
      <c r="Y18" s="17"/>
      <c r="Z18" s="14">
        <f t="shared" si="4"/>
        <v>3600000</v>
      </c>
      <c r="AA18" s="133" t="s">
        <v>85</v>
      </c>
      <c r="AB18" s="131" t="s">
        <v>1372</v>
      </c>
      <c r="AC18" s="129" t="s">
        <v>1373</v>
      </c>
      <c r="AD18" s="127" t="s">
        <v>94</v>
      </c>
      <c r="AE18" s="19"/>
      <c r="AF18" s="21"/>
      <c r="AG18" s="22" t="str">
        <f t="shared" si="5"/>
        <v>TRUE</v>
      </c>
      <c r="AH18" s="23" t="str">
        <f t="shared" si="6"/>
        <v>تهران میدان شیخ بهایی سئول پلاک ۱۹ بانک مشترک ایران و ونزوئلا  - آرزو قلی زاد 09387342781</v>
      </c>
    </row>
    <row r="19" spans="1:34" ht="22.2" customHeight="1">
      <c r="A19" s="7"/>
      <c r="B19" s="7"/>
      <c r="C19" s="7"/>
      <c r="D19" s="7"/>
      <c r="E19" s="7"/>
      <c r="F19" s="8"/>
      <c r="G19" s="126"/>
      <c r="H19" s="142"/>
      <c r="I19" s="126"/>
      <c r="J19" s="9"/>
      <c r="K19" s="11" t="str">
        <f t="shared" ca="1" si="0"/>
        <v/>
      </c>
      <c r="L19" s="124"/>
      <c r="M19" s="124"/>
      <c r="N19" s="124"/>
      <c r="O19" s="9">
        <v>5518.2</v>
      </c>
      <c r="P19" s="9">
        <v>1</v>
      </c>
      <c r="Q19" s="13" t="str">
        <f>VLOOKUP(O19, '[1]لیست محصولات 1402'!B:C,2,0)</f>
        <v>هوآنکایو | Peru Huancayo</v>
      </c>
      <c r="R19" s="9" t="s">
        <v>107</v>
      </c>
      <c r="S19" s="12">
        <f>VLOOKUP(O19, '[1]لیست محصولات 1402'!B:F,5,0)</f>
        <v>750</v>
      </c>
      <c r="T19" s="14">
        <f>VLOOKUP(O19, '[1]لیست محصولات 1402'!B:G,6,0)</f>
        <v>8300000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8300000</v>
      </c>
      <c r="Y19" s="17"/>
      <c r="Z19" s="14">
        <f t="shared" si="4"/>
        <v>8300000</v>
      </c>
      <c r="AA19" s="134"/>
      <c r="AB19" s="132"/>
      <c r="AC19" s="130"/>
      <c r="AD19" s="128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125">
        <v>15</v>
      </c>
      <c r="H20" s="141">
        <v>52622276502</v>
      </c>
      <c r="I20" s="125" t="s">
        <v>1347</v>
      </c>
      <c r="J20" s="9"/>
      <c r="K20" s="11" t="str">
        <f t="shared" ca="1" si="0"/>
        <v/>
      </c>
      <c r="L20" s="123" t="s">
        <v>1374</v>
      </c>
      <c r="M20" s="123" t="s">
        <v>1375</v>
      </c>
      <c r="N20" s="123"/>
      <c r="O20" s="9">
        <v>5518.1</v>
      </c>
      <c r="P20" s="9">
        <v>1</v>
      </c>
      <c r="Q20" s="13" t="str">
        <f>VLOOKUP(O20, '[1]لیست محصولات 1402'!B:C,2,0)</f>
        <v>هوآنکایو | Peru Huancayo</v>
      </c>
      <c r="R20" s="9"/>
      <c r="S20" s="12">
        <f>VLOOKUP(O20, '[1]لیست محصولات 1402'!B:F,5,0)</f>
        <v>150</v>
      </c>
      <c r="T20" s="14">
        <f>VLOOKUP(O20, '[1]لیست محصولات 1402'!B:G,6,0)</f>
        <v>1800000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1800000</v>
      </c>
      <c r="Y20" s="17"/>
      <c r="Z20" s="14">
        <f t="shared" si="4"/>
        <v>1800000</v>
      </c>
      <c r="AA20" s="133" t="s">
        <v>85</v>
      </c>
      <c r="AB20" s="131" t="s">
        <v>1376</v>
      </c>
      <c r="AC20" s="129" t="s">
        <v>1377</v>
      </c>
      <c r="AD20" s="127" t="s">
        <v>94</v>
      </c>
      <c r="AE20" s="19"/>
      <c r="AF20" s="21"/>
      <c r="AG20" s="22" t="str">
        <f t="shared" si="5"/>
        <v>TRUE</v>
      </c>
      <c r="AH20" s="23" t="str">
        <f t="shared" si="6"/>
        <v>تهران خیابان مطهری خیابان لارستان کوچه جلالیان پلاک ۲۱  - فریدون نیکنام 09126015675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126"/>
      <c r="H21" s="142"/>
      <c r="I21" s="126"/>
      <c r="J21" s="9"/>
      <c r="K21" s="11" t="str">
        <f t="shared" ca="1" si="0"/>
        <v/>
      </c>
      <c r="L21" s="124"/>
      <c r="M21" s="124"/>
      <c r="N21" s="124"/>
      <c r="O21" s="9">
        <v>5511.1</v>
      </c>
      <c r="P21" s="9">
        <v>1</v>
      </c>
      <c r="Q21" s="13" t="str">
        <f>VLOOKUP(O21, '[1]لیست محصولات 1402'!B:C,2,0)</f>
        <v>هامبلا | Hambella</v>
      </c>
      <c r="R21" s="9"/>
      <c r="S21" s="12">
        <f>VLOOKUP(O21, '[1]لیست محصولات 1402'!B:F,5,0)</f>
        <v>150</v>
      </c>
      <c r="T21" s="14">
        <f>VLOOKUP(O21, '[1]لیست محصولات 1402'!B:G,6,0)</f>
        <v>2500000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2500000</v>
      </c>
      <c r="Y21" s="17"/>
      <c r="Z21" s="14">
        <f t="shared" si="4"/>
        <v>2500000</v>
      </c>
      <c r="AA21" s="134"/>
      <c r="AB21" s="132"/>
      <c r="AC21" s="130"/>
      <c r="AD21" s="128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66">
        <v>16</v>
      </c>
      <c r="H22" s="67" t="s">
        <v>171</v>
      </c>
      <c r="I22" s="66" t="s">
        <v>1347</v>
      </c>
      <c r="J22" s="9"/>
      <c r="K22" s="11" t="str">
        <f t="shared" ca="1" si="0"/>
        <v/>
      </c>
      <c r="L22" s="12"/>
      <c r="M22" s="12" t="s">
        <v>1378</v>
      </c>
      <c r="N22" s="12" t="s">
        <v>1379</v>
      </c>
      <c r="O22" s="9">
        <v>5501.2</v>
      </c>
      <c r="P22" s="9">
        <v>6</v>
      </c>
      <c r="Q22" s="13" t="str">
        <f>VLOOKUP(O22, '[1]لیست محصولات 1402'!B:C,2,0)</f>
        <v>ورتکس | Vortex</v>
      </c>
      <c r="R22" s="9"/>
      <c r="S22" s="12">
        <f>VLOOKUP(O22, '[1]لیست محصولات 1402'!B:F,5,0)</f>
        <v>750</v>
      </c>
      <c r="T22" s="14">
        <f>VLOOKUP(O22, '[1]لیست محصولات 1402'!B:G,6,0)</f>
        <v>8200000</v>
      </c>
      <c r="U22" s="15"/>
      <c r="V22" s="16">
        <f t="shared" si="1"/>
        <v>0</v>
      </c>
      <c r="W22" s="12">
        <f t="shared" si="2"/>
        <v>6</v>
      </c>
      <c r="X22" s="14">
        <f t="shared" si="3"/>
        <v>49200000</v>
      </c>
      <c r="Y22" s="17"/>
      <c r="Z22" s="14">
        <f t="shared" si="4"/>
        <v>49200000</v>
      </c>
      <c r="AA22" s="18" t="s">
        <v>85</v>
      </c>
      <c r="AB22" s="13" t="s">
        <v>1380</v>
      </c>
      <c r="AC22" s="19" t="s">
        <v>1381</v>
      </c>
      <c r="AD22" s="20"/>
      <c r="AE22" s="19"/>
      <c r="AF22" s="21"/>
      <c r="AG22" s="22" t="str">
        <f t="shared" si="5"/>
        <v>TRUE</v>
      </c>
      <c r="AH22" s="23" t="str">
        <f t="shared" si="6"/>
        <v>تهران خيابان وليعصر بالاتر از ظفر نبش خيابان ناصري برج كيان طبقه 19 شرکت سامسونگ گلف الکترونیکس -  قفل گری 09123504435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9">
        <v>17</v>
      </c>
      <c r="H23" s="10">
        <v>52623404802</v>
      </c>
      <c r="I23" s="9" t="s">
        <v>1347</v>
      </c>
      <c r="J23" s="9"/>
      <c r="K23" s="11" t="str">
        <f t="shared" ca="1" si="0"/>
        <v/>
      </c>
      <c r="L23" s="12" t="s">
        <v>795</v>
      </c>
      <c r="M23" s="12" t="s">
        <v>1382</v>
      </c>
      <c r="N23" s="12"/>
      <c r="O23" s="9">
        <v>5501.1</v>
      </c>
      <c r="P23" s="9">
        <v>2</v>
      </c>
      <c r="Q23" s="13" t="str">
        <f>VLOOKUP(O23, '[1]لیست محصولات 1402'!B:C,2,0)</f>
        <v>ورتکس | Vortex</v>
      </c>
      <c r="R23" s="9" t="s">
        <v>122</v>
      </c>
      <c r="S23" s="12">
        <f>VLOOKUP(O23, '[1]لیست محصولات 1402'!B:F,5,0)</f>
        <v>150</v>
      </c>
      <c r="T23" s="14">
        <f>VLOOKUP(O23, '[1]لیست محصولات 1402'!B:G,6,0)</f>
        <v>1750000</v>
      </c>
      <c r="U23" s="15"/>
      <c r="V23" s="16">
        <f t="shared" si="1"/>
        <v>0</v>
      </c>
      <c r="W23" s="12">
        <f t="shared" si="2"/>
        <v>2</v>
      </c>
      <c r="X23" s="14">
        <f t="shared" si="3"/>
        <v>3500000</v>
      </c>
      <c r="Y23" s="17"/>
      <c r="Z23" s="14">
        <f t="shared" si="4"/>
        <v>3500000</v>
      </c>
      <c r="AA23" s="18" t="s">
        <v>120</v>
      </c>
      <c r="AB23" s="13" t="s">
        <v>1383</v>
      </c>
      <c r="AC23" s="19" t="s">
        <v>1384</v>
      </c>
      <c r="AD23" s="20"/>
      <c r="AE23" s="19"/>
      <c r="AF23" s="21"/>
      <c r="AG23" s="22" t="str">
        <f t="shared" si="5"/>
        <v>TRUE</v>
      </c>
      <c r="AH23" s="23" t="str">
        <f t="shared" si="6"/>
        <v>البرز کرج - بلوار دانش آموز، خیابان ولیعصر، میدان بسیج، پلاک 46 واحد 8  - محمدمهدی لشکری 09051489189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135">
        <v>18</v>
      </c>
      <c r="H24" s="143"/>
      <c r="I24" s="135" t="s">
        <v>1347</v>
      </c>
      <c r="J24" s="9"/>
      <c r="K24" s="11" t="str">
        <f t="shared" ca="1" si="0"/>
        <v/>
      </c>
      <c r="L24" s="123" t="s">
        <v>892</v>
      </c>
      <c r="M24" s="123" t="s">
        <v>893</v>
      </c>
      <c r="N24" s="123" t="s">
        <v>891</v>
      </c>
      <c r="O24" s="9">
        <v>1127.0999999999999</v>
      </c>
      <c r="P24" s="9">
        <v>3</v>
      </c>
      <c r="Q24" s="13" t="str">
        <f>VLOOKUP(O24, '[1]لیست محصولات 1402'!B:C,2,0)</f>
        <v>سولداد | Soledad</v>
      </c>
      <c r="R24" s="9"/>
      <c r="S24" s="12">
        <f>VLOOKUP(O24, '[1]لیست محصولات 1402'!B:F,5,0)</f>
        <v>80</v>
      </c>
      <c r="T24" s="14">
        <f>VLOOKUP(O24, '[1]لیست محصولات 1402'!B:G,6,0)</f>
        <v>4900000</v>
      </c>
      <c r="U24" s="15"/>
      <c r="V24" s="16">
        <f t="shared" si="1"/>
        <v>0</v>
      </c>
      <c r="W24" s="12">
        <f t="shared" si="2"/>
        <v>3</v>
      </c>
      <c r="X24" s="14">
        <f t="shared" si="3"/>
        <v>14700000</v>
      </c>
      <c r="Y24" s="17"/>
      <c r="Z24" s="14">
        <f t="shared" si="4"/>
        <v>14700000</v>
      </c>
      <c r="AA24" s="133" t="s">
        <v>579</v>
      </c>
      <c r="AB24" s="131" t="s">
        <v>894</v>
      </c>
      <c r="AC24" s="129" t="s">
        <v>895</v>
      </c>
      <c r="AD24" s="127"/>
      <c r="AE24" s="19"/>
      <c r="AF24" s="21"/>
      <c r="AG24" s="22" t="str">
        <f t="shared" si="5"/>
        <v>TRUE</v>
      </c>
      <c r="AH24" s="23" t="str">
        <f t="shared" si="6"/>
        <v>آذربایجان شرقی تبریز - وليعصر ،چهارراه شريعتي به سمت رازي کافه پرکو - سالار درنگ 09125006328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136"/>
      <c r="H25" s="144"/>
      <c r="I25" s="136"/>
      <c r="J25" s="9"/>
      <c r="K25" s="11" t="str">
        <f t="shared" ca="1" si="0"/>
        <v/>
      </c>
      <c r="L25" s="124"/>
      <c r="M25" s="124"/>
      <c r="N25" s="124"/>
      <c r="O25" s="9">
        <v>5501.3</v>
      </c>
      <c r="P25" s="9">
        <v>2</v>
      </c>
      <c r="Q25" s="13" t="str">
        <f>VLOOKUP(O25, '[1]لیست محصولات 1402'!B:C,2,0)</f>
        <v>ورتکس | Vortex</v>
      </c>
      <c r="R25" s="9"/>
      <c r="S25" s="12">
        <f>VLOOKUP(O25, '[1]لیست محصولات 1402'!B:F,5,0)</f>
        <v>4000</v>
      </c>
      <c r="T25" s="14">
        <f>VLOOKUP(O25, '[1]لیست محصولات 1402'!B:G,6,0)</f>
        <v>41600000</v>
      </c>
      <c r="U25" s="15"/>
      <c r="V25" s="16">
        <f t="shared" si="1"/>
        <v>0</v>
      </c>
      <c r="W25" s="12">
        <f t="shared" si="2"/>
        <v>2</v>
      </c>
      <c r="X25" s="14">
        <f t="shared" si="3"/>
        <v>83200000</v>
      </c>
      <c r="Y25" s="17"/>
      <c r="Z25" s="14">
        <f t="shared" si="4"/>
        <v>83200000</v>
      </c>
      <c r="AA25" s="134"/>
      <c r="AB25" s="132"/>
      <c r="AC25" s="130"/>
      <c r="AD25" s="128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125">
        <v>19</v>
      </c>
      <c r="H26" s="206" t="s">
        <v>1248</v>
      </c>
      <c r="I26" s="125" t="s">
        <v>1347</v>
      </c>
      <c r="J26" s="9"/>
      <c r="K26" s="11" t="str">
        <f t="shared" ca="1" si="0"/>
        <v/>
      </c>
      <c r="L26" s="123" t="s">
        <v>89</v>
      </c>
      <c r="M26" s="123" t="s">
        <v>1385</v>
      </c>
      <c r="N26" s="123"/>
      <c r="O26" s="9">
        <v>5518.1</v>
      </c>
      <c r="P26" s="9">
        <v>1</v>
      </c>
      <c r="Q26" s="13" t="str">
        <f>VLOOKUP(O26, '[1]لیست محصولات 1402'!B:C,2,0)</f>
        <v>هوآنکایو | Peru Huancayo</v>
      </c>
      <c r="R26" s="9" t="s">
        <v>107</v>
      </c>
      <c r="S26" s="12">
        <f>VLOOKUP(O26, '[1]لیست محصولات 1402'!B:F,5,0)</f>
        <v>150</v>
      </c>
      <c r="T26" s="14">
        <f>VLOOKUP(O26, '[1]لیست محصولات 1402'!B:G,6,0)</f>
        <v>1800000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1800000</v>
      </c>
      <c r="Y26" s="17"/>
      <c r="Z26" s="14">
        <f t="shared" si="4"/>
        <v>1800000</v>
      </c>
      <c r="AA26" s="133" t="s">
        <v>85</v>
      </c>
      <c r="AB26" s="131" t="s">
        <v>1386</v>
      </c>
      <c r="AC26" s="129" t="s">
        <v>1387</v>
      </c>
      <c r="AD26" s="127" t="s">
        <v>94</v>
      </c>
      <c r="AE26" s="19"/>
      <c r="AF26" s="21"/>
      <c r="AG26" s="22" t="str">
        <f t="shared" si="5"/>
        <v>TRUE</v>
      </c>
      <c r="AH26" s="23" t="str">
        <f t="shared" si="6"/>
        <v>تهران خیابان هفده شهریور خیابان ابن سینا مقابل بانک ملت پاساژ مدرس پلاک ۷۷  - محمد سلیمانی 09215393731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126"/>
      <c r="H27" s="207"/>
      <c r="I27" s="126"/>
      <c r="J27" s="9"/>
      <c r="K27" s="11" t="str">
        <f t="shared" ca="1" si="0"/>
        <v/>
      </c>
      <c r="L27" s="124"/>
      <c r="M27" s="124"/>
      <c r="N27" s="124"/>
      <c r="O27" s="9">
        <v>5511.1</v>
      </c>
      <c r="P27" s="9">
        <v>1</v>
      </c>
      <c r="Q27" s="13" t="str">
        <f>VLOOKUP(O27, '[1]لیست محصولات 1402'!B:C,2,0)</f>
        <v>هامبلا | Hambella</v>
      </c>
      <c r="R27" s="9" t="s">
        <v>107</v>
      </c>
      <c r="S27" s="12">
        <f>VLOOKUP(O27, '[1]لیست محصولات 1402'!B:F,5,0)</f>
        <v>150</v>
      </c>
      <c r="T27" s="14">
        <f>VLOOKUP(O27, '[1]لیست محصولات 1402'!B:G,6,0)</f>
        <v>2500000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2500000</v>
      </c>
      <c r="Y27" s="17"/>
      <c r="Z27" s="14">
        <f t="shared" si="4"/>
        <v>2500000</v>
      </c>
      <c r="AA27" s="134"/>
      <c r="AB27" s="132"/>
      <c r="AC27" s="130"/>
      <c r="AD27" s="128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>
        <v>20</v>
      </c>
      <c r="H28" s="87" t="s">
        <v>1248</v>
      </c>
      <c r="I28" s="9" t="s">
        <v>1347</v>
      </c>
      <c r="J28" s="9"/>
      <c r="K28" s="11" t="str">
        <f t="shared" ca="1" si="0"/>
        <v/>
      </c>
      <c r="L28" s="12" t="s">
        <v>1388</v>
      </c>
      <c r="M28" s="12" t="s">
        <v>250</v>
      </c>
      <c r="N28" s="12"/>
      <c r="O28" s="9">
        <v>5518.2</v>
      </c>
      <c r="P28" s="9">
        <v>1</v>
      </c>
      <c r="Q28" s="13" t="str">
        <f>VLOOKUP(O28, '[1]لیست محصولات 1402'!B:C,2,0)</f>
        <v>هوآنکایو | Peru Huancayo</v>
      </c>
      <c r="R28" s="9"/>
      <c r="S28" s="12">
        <f>VLOOKUP(O28, '[1]لیست محصولات 1402'!B:F,5,0)</f>
        <v>750</v>
      </c>
      <c r="T28" s="14">
        <f>VLOOKUP(O28, '[1]لیست محصولات 1402'!B:G,6,0)</f>
        <v>8300000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8300000</v>
      </c>
      <c r="Y28" s="17"/>
      <c r="Z28" s="14">
        <f t="shared" si="4"/>
        <v>8300000</v>
      </c>
      <c r="AA28" s="18" t="s">
        <v>102</v>
      </c>
      <c r="AB28" s="13" t="s">
        <v>251</v>
      </c>
      <c r="AC28" s="19" t="s">
        <v>252</v>
      </c>
      <c r="AD28" s="20"/>
      <c r="AE28" s="19"/>
      <c r="AF28" s="21"/>
      <c r="AG28" s="22" t="str">
        <f t="shared" si="5"/>
        <v>TRUE</v>
      </c>
      <c r="AH28" s="23" t="str">
        <f t="shared" si="6"/>
        <v>خراسان رضوی مشهد - خیابان احمدآباد-بابک۶، پلاک۲۱،طبقه۳  - فربد مولوی 09154712339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>
        <v>21</v>
      </c>
      <c r="H29" s="87" t="s">
        <v>1248</v>
      </c>
      <c r="I29" s="9" t="s">
        <v>1347</v>
      </c>
      <c r="J29" s="9"/>
      <c r="K29" s="11" t="str">
        <f t="shared" ca="1" si="0"/>
        <v/>
      </c>
      <c r="L29" s="12" t="s">
        <v>1389</v>
      </c>
      <c r="M29" s="12" t="s">
        <v>1390</v>
      </c>
      <c r="N29" s="12"/>
      <c r="O29" s="9">
        <v>5511.2</v>
      </c>
      <c r="P29" s="9">
        <v>1</v>
      </c>
      <c r="Q29" s="13" t="str">
        <f>VLOOKUP(O29, '[1]لیست محصولات 1402'!B:C,2,0)</f>
        <v>هامبلا | Hambella</v>
      </c>
      <c r="R29" s="9"/>
      <c r="S29" s="12">
        <f>VLOOKUP(O29, '[1]لیست محصولات 1402'!B:F,5,0)</f>
        <v>750</v>
      </c>
      <c r="T29" s="14">
        <f>VLOOKUP(O29, '[1]لیست محصولات 1402'!B:G,6,0)</f>
        <v>11850000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11850000</v>
      </c>
      <c r="Y29" s="17"/>
      <c r="Z29" s="14">
        <f t="shared" si="4"/>
        <v>11850000</v>
      </c>
      <c r="AA29" s="18" t="s">
        <v>411</v>
      </c>
      <c r="AB29" s="13" t="s">
        <v>1391</v>
      </c>
      <c r="AC29" s="19" t="s">
        <v>1392</v>
      </c>
      <c r="AD29" s="20"/>
      <c r="AE29" s="19"/>
      <c r="AF29" s="21"/>
      <c r="AG29" s="22" t="str">
        <f t="shared" si="5"/>
        <v>TRUE</v>
      </c>
      <c r="AH29" s="23" t="str">
        <f t="shared" si="6"/>
        <v>زنجان خ امام - کوچه باشگاه - پلاک۴۰ - الکتروسمنان  - مهرداد  سعدلونیا 09127401078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125">
        <v>22</v>
      </c>
      <c r="H30" s="206" t="s">
        <v>1248</v>
      </c>
      <c r="I30" s="125" t="s">
        <v>1347</v>
      </c>
      <c r="J30" s="9"/>
      <c r="K30" s="11" t="str">
        <f t="shared" ca="1" si="0"/>
        <v/>
      </c>
      <c r="L30" s="123" t="s">
        <v>447</v>
      </c>
      <c r="M30" s="123" t="s">
        <v>448</v>
      </c>
      <c r="N30" s="123"/>
      <c r="O30" s="9">
        <v>5501.2</v>
      </c>
      <c r="P30" s="9">
        <v>1</v>
      </c>
      <c r="Q30" s="13" t="str">
        <f>VLOOKUP(O30, '[1]لیست محصولات 1402'!B:C,2,0)</f>
        <v>ورتکس | Vortex</v>
      </c>
      <c r="R30" s="9"/>
      <c r="S30" s="12">
        <f>VLOOKUP(O30, '[1]لیست محصولات 1402'!B:F,5,0)</f>
        <v>750</v>
      </c>
      <c r="T30" s="14">
        <f>VLOOKUP(O30, '[1]لیست محصولات 1402'!B:G,6,0)</f>
        <v>8200000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8200000</v>
      </c>
      <c r="Y30" s="17"/>
      <c r="Z30" s="14">
        <f t="shared" si="4"/>
        <v>8200000</v>
      </c>
      <c r="AA30" s="133" t="s">
        <v>91</v>
      </c>
      <c r="AB30" s="131" t="s">
        <v>449</v>
      </c>
      <c r="AC30" s="129" t="s">
        <v>450</v>
      </c>
      <c r="AD30" s="127"/>
      <c r="AE30" s="19"/>
      <c r="AF30" s="21"/>
      <c r="AG30" s="22" t="str">
        <f t="shared" si="5"/>
        <v>TRUE</v>
      </c>
      <c r="AH30" s="23" t="str">
        <f t="shared" si="6"/>
        <v>مازندران ساری - میدان امام-بلوار پاسداران-جنب دیوان محاسبات  - شایا روشن 09035335242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26"/>
      <c r="H31" s="207"/>
      <c r="I31" s="126"/>
      <c r="J31" s="9"/>
      <c r="K31" s="11" t="str">
        <f t="shared" ca="1" si="0"/>
        <v/>
      </c>
      <c r="L31" s="124"/>
      <c r="M31" s="124"/>
      <c r="N31" s="124"/>
      <c r="O31" s="9">
        <v>5511.11</v>
      </c>
      <c r="P31" s="9">
        <v>1</v>
      </c>
      <c r="Q31" s="69" t="str">
        <f>VLOOKUP(O31, '[1]لیست محصولات 1402'!B:C,2,0)</f>
        <v>هامبلا(رست دمی) | Hambella( Filter Roast)</v>
      </c>
      <c r="R31" s="9"/>
      <c r="S31" s="12">
        <f>VLOOKUP(O31, '[1]لیست محصولات 1402'!B:F,5,0)</f>
        <v>150</v>
      </c>
      <c r="T31" s="14">
        <f>VLOOKUP(O31, '[1]لیست محصولات 1402'!B:G,6,0)</f>
        <v>2500000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2500000</v>
      </c>
      <c r="Y31" s="17"/>
      <c r="Z31" s="14">
        <f t="shared" si="4"/>
        <v>2500000</v>
      </c>
      <c r="AA31" s="134"/>
      <c r="AB31" s="132"/>
      <c r="AC31" s="130"/>
      <c r="AD31" s="128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s="112" customFormat="1" ht="22.2" customHeight="1">
      <c r="A32" s="111"/>
      <c r="B32" s="111"/>
      <c r="C32" s="111"/>
      <c r="D32" s="111"/>
      <c r="E32" s="111"/>
      <c r="F32" s="111"/>
      <c r="G32" s="158">
        <v>23</v>
      </c>
      <c r="H32" s="168" t="s">
        <v>230</v>
      </c>
      <c r="I32" s="158" t="s">
        <v>1283</v>
      </c>
      <c r="J32" s="77"/>
      <c r="K32" s="78"/>
      <c r="L32" s="166" t="s">
        <v>335</v>
      </c>
      <c r="M32" s="166" t="s">
        <v>1397</v>
      </c>
      <c r="N32" s="166" t="s">
        <v>1398</v>
      </c>
      <c r="O32" s="77">
        <v>5501.1</v>
      </c>
      <c r="P32" s="77">
        <v>1</v>
      </c>
      <c r="Q32" s="79" t="str">
        <f>VLOOKUP(O32, '[1]لیست محصولات 1402'!B:C,2,0)</f>
        <v>ورتکس | Vortex</v>
      </c>
      <c r="R32" s="77"/>
      <c r="S32" s="80">
        <f>VLOOKUP(O32, '[1]لیست محصولات 1402'!B:F,5,0)</f>
        <v>150</v>
      </c>
      <c r="T32" s="81">
        <f>VLOOKUP(O32, '[1]لیست محصولات 1402'!B:G,6,0)</f>
        <v>1750000</v>
      </c>
      <c r="U32" s="86"/>
      <c r="V32" s="83">
        <f t="shared" si="1"/>
        <v>0</v>
      </c>
      <c r="W32" s="80">
        <f t="shared" si="2"/>
        <v>1</v>
      </c>
      <c r="X32" s="81">
        <f t="shared" si="3"/>
        <v>1750000</v>
      </c>
      <c r="Y32" s="84"/>
      <c r="Z32" s="81">
        <f t="shared" si="4"/>
        <v>1750000</v>
      </c>
      <c r="AA32" s="164" t="s">
        <v>85</v>
      </c>
      <c r="AB32" s="162" t="s">
        <v>1399</v>
      </c>
      <c r="AC32" s="160" t="s">
        <v>1400</v>
      </c>
      <c r="AD32" s="158"/>
      <c r="AE32" s="156" t="s">
        <v>152</v>
      </c>
      <c r="AF32" s="85"/>
      <c r="AG32" s="112" t="str">
        <f t="shared" si="5"/>
        <v>TRUE</v>
      </c>
      <c r="AH32" s="113" t="str">
        <f t="shared" si="6"/>
        <v>تهران شهرک اکباتان فاز یک خیابان نفیسی خیابان شکوری غربی روبروی دانشگاه بهشتی بازارچه ده پلاک ۴۸ کافه مدار - رضا زیرک 09914274340</v>
      </c>
    </row>
    <row r="33" spans="1:34" s="112" customFormat="1" ht="22.2" customHeight="1">
      <c r="A33" s="111"/>
      <c r="B33" s="111"/>
      <c r="C33" s="111"/>
      <c r="D33" s="111"/>
      <c r="E33" s="111"/>
      <c r="F33" s="111"/>
      <c r="G33" s="159"/>
      <c r="H33" s="169"/>
      <c r="I33" s="159"/>
      <c r="J33" s="77"/>
      <c r="K33" s="78" t="str">
        <f t="shared" ca="1" si="0"/>
        <v/>
      </c>
      <c r="L33" s="167"/>
      <c r="M33" s="167"/>
      <c r="N33" s="167"/>
      <c r="O33" s="77">
        <v>5518.1</v>
      </c>
      <c r="P33" s="77">
        <v>1</v>
      </c>
      <c r="Q33" s="79" t="str">
        <f>VLOOKUP(O33, '[1]لیست محصولات 1402'!B:C,2,0)</f>
        <v>هوآنکایو | Peru Huancayo</v>
      </c>
      <c r="R33" s="77"/>
      <c r="S33" s="80">
        <f>VLOOKUP(O33, '[1]لیست محصولات 1402'!B:F,5,0)</f>
        <v>150</v>
      </c>
      <c r="T33" s="81">
        <f>VLOOKUP(O33, '[1]لیست محصولات 1402'!B:G,6,0)</f>
        <v>1800000</v>
      </c>
      <c r="U33" s="86"/>
      <c r="V33" s="83">
        <f t="shared" si="1"/>
        <v>0</v>
      </c>
      <c r="W33" s="80">
        <f t="shared" si="2"/>
        <v>1</v>
      </c>
      <c r="X33" s="81">
        <f t="shared" si="3"/>
        <v>1800000</v>
      </c>
      <c r="Y33" s="84"/>
      <c r="Z33" s="81">
        <f t="shared" si="4"/>
        <v>1800000</v>
      </c>
      <c r="AA33" s="165"/>
      <c r="AB33" s="163"/>
      <c r="AC33" s="161"/>
      <c r="AD33" s="159"/>
      <c r="AE33" s="157"/>
      <c r="AF33" s="85"/>
      <c r="AG33" s="112" t="str">
        <f t="shared" si="5"/>
        <v>TRUE</v>
      </c>
      <c r="AH33" s="11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66">
        <v>24</v>
      </c>
      <c r="H34" s="67" t="s">
        <v>171</v>
      </c>
      <c r="I34" s="66" t="s">
        <v>1347</v>
      </c>
      <c r="J34" s="9"/>
      <c r="K34" s="11" t="str">
        <f t="shared" ca="1" si="0"/>
        <v/>
      </c>
      <c r="L34" s="12"/>
      <c r="M34" s="12" t="s">
        <v>1426</v>
      </c>
      <c r="N34" s="12" t="s">
        <v>1401</v>
      </c>
      <c r="O34" s="9">
        <v>5501.3</v>
      </c>
      <c r="P34" s="9">
        <v>2</v>
      </c>
      <c r="Q34" s="13" t="str">
        <f>VLOOKUP(O34, '[1]لیست محصولات 1402'!B:C,2,0)</f>
        <v>ورتکس | Vortex</v>
      </c>
      <c r="R34" s="9"/>
      <c r="S34" s="12">
        <f>VLOOKUP(O34, '[1]لیست محصولات 1402'!B:F,5,0)</f>
        <v>4000</v>
      </c>
      <c r="T34" s="14">
        <f>VLOOKUP(O34, '[1]لیست محصولات 1402'!B:G,6,0)</f>
        <v>41600000</v>
      </c>
      <c r="U34" s="15"/>
      <c r="V34" s="16">
        <f t="shared" si="1"/>
        <v>0</v>
      </c>
      <c r="W34" s="12">
        <f t="shared" si="2"/>
        <v>2</v>
      </c>
      <c r="X34" s="14">
        <f t="shared" si="3"/>
        <v>83200000</v>
      </c>
      <c r="Y34" s="17"/>
      <c r="Z34" s="14">
        <f t="shared" si="4"/>
        <v>83200000</v>
      </c>
      <c r="AA34" s="18" t="s">
        <v>266</v>
      </c>
      <c r="AB34" s="13" t="s">
        <v>1402</v>
      </c>
      <c r="AC34" s="19" t="s">
        <v>1403</v>
      </c>
      <c r="AD34" s="20"/>
      <c r="AE34" s="19"/>
      <c r="AF34" s="21"/>
      <c r="AG34" s="22" t="str">
        <f t="shared" si="5"/>
        <v>TRUE</v>
      </c>
      <c r="AH34" s="23" t="str">
        <f t="shared" si="6"/>
        <v>اصفهان امام خمینی - بهارستان غربی - بعد از چراغ قرمز دوم  کافه بالکنچی -  دلشاد 09131887325</v>
      </c>
    </row>
    <row r="35" spans="1:34" ht="22.2" customHeight="1">
      <c r="A35" s="7"/>
      <c r="B35" s="7"/>
      <c r="C35" s="7"/>
      <c r="D35" s="7"/>
      <c r="E35" s="7"/>
      <c r="F35" s="8"/>
      <c r="G35" s="9">
        <v>25</v>
      </c>
      <c r="H35" s="10" t="s">
        <v>70</v>
      </c>
      <c r="I35" s="9" t="s">
        <v>1347</v>
      </c>
      <c r="J35" s="9"/>
      <c r="K35" s="11" t="str">
        <f t="shared" ca="1" si="0"/>
        <v/>
      </c>
      <c r="L35" s="12" t="s">
        <v>1427</v>
      </c>
      <c r="M35" s="12" t="s">
        <v>1428</v>
      </c>
      <c r="N35" s="12" t="s">
        <v>155</v>
      </c>
      <c r="O35" s="9">
        <v>5511.11</v>
      </c>
      <c r="P35" s="9">
        <v>1</v>
      </c>
      <c r="Q35" s="69" t="str">
        <f>VLOOKUP(O35, '[1]لیست محصولات 1402'!B:C,2,0)</f>
        <v>هامبلا(رست دمی) | Hambella( Filter Roast)</v>
      </c>
      <c r="R35" s="9" t="s">
        <v>955</v>
      </c>
      <c r="S35" s="12">
        <f>VLOOKUP(O35, '[1]لیست محصولات 1402'!B:F,5,0)</f>
        <v>150</v>
      </c>
      <c r="T35" s="14">
        <f>VLOOKUP(O35, '[1]لیست محصولات 1402'!B:G,6,0)</f>
        <v>2500000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2500000</v>
      </c>
      <c r="Y35" s="17"/>
      <c r="Z35" s="14">
        <f t="shared" si="4"/>
        <v>2500000</v>
      </c>
      <c r="AA35" s="18" t="s">
        <v>85</v>
      </c>
      <c r="AB35" s="13" t="s">
        <v>1430</v>
      </c>
      <c r="AC35" s="19" t="s">
        <v>1429</v>
      </c>
      <c r="AD35" s="20" t="s">
        <v>94</v>
      </c>
      <c r="AE35" s="19"/>
      <c r="AF35" s="21"/>
      <c r="AG35" s="22" t="str">
        <f t="shared" si="5"/>
        <v>TRUE</v>
      </c>
      <c r="AH35" s="23" t="str">
        <f t="shared" si="6"/>
        <v>تهران غرب به شرق بزرگراه جلال آل احمد - نرسیده به گیشا - ابتدای خیابان پاتریس لومومبا - کوچه ناهید محتشم ( بلوار شرقی ) - پلاک 4 - واحد 2 - گیرنده: شراره خطیب (پرسنل) - نوشاد شکوه فر 09122021980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1402'!B:C,2,0)</f>
        <v>#N/A</v>
      </c>
      <c r="R36" s="9"/>
      <c r="S36" s="12" t="e">
        <f>VLOOKUP(O36, '[1]لیست محصولات 1402'!B:F,5,0)</f>
        <v>#N/A</v>
      </c>
      <c r="T36" s="14" t="e">
        <f>VLOOKUP(O36, '[1]لیست محصولات 1402'!B:G,6,0)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1402'!B:C,2,0)</f>
        <v>#N/A</v>
      </c>
      <c r="R37" s="9"/>
      <c r="S37" s="12" t="e">
        <f>VLOOKUP(O37, '[1]لیست محصولات 1402'!B:F,5,0)</f>
        <v>#N/A</v>
      </c>
      <c r="T37" s="14" t="e">
        <f>VLOOKUP(O37, '[1]لیست محصولات 1402'!B:G,6,0)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1402'!B:C,2,0)</f>
        <v>#N/A</v>
      </c>
      <c r="R38" s="9"/>
      <c r="S38" s="12" t="e">
        <f>VLOOKUP(O38, '[1]لیست محصولات 1402'!B:F,5,0)</f>
        <v>#N/A</v>
      </c>
      <c r="T38" s="14" t="e">
        <f>VLOOKUP(O38, '[1]لیست محصولات 1402'!B:G,6,0)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1402'!B:C,2,0)</f>
        <v>#N/A</v>
      </c>
      <c r="R39" s="9"/>
      <c r="S39" s="12" t="e">
        <f>VLOOKUP(O39, '[1]لیست محصولات 1402'!B:F,5,0)</f>
        <v>#N/A</v>
      </c>
      <c r="T39" s="14" t="e">
        <f>VLOOKUP(O39, '[1]لیست محصولات 1402'!B:G,6,0)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1402'!B:C,2,0)</f>
        <v>#N/A</v>
      </c>
      <c r="R40" s="9"/>
      <c r="S40" s="12" t="e">
        <f>VLOOKUP(O40, '[1]لیست محصولات 1402'!B:F,5,0)</f>
        <v>#N/A</v>
      </c>
      <c r="T40" s="14" t="e">
        <f>VLOOKUP(O40, '[1]لیست محصولات 1402'!B:G,6,0)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1402'!B:C,2,0)</f>
        <v>#N/A</v>
      </c>
      <c r="R41" s="9"/>
      <c r="S41" s="12" t="e">
        <f>VLOOKUP(O41, '[1]لیست محصولات 1402'!B:F,5,0)</f>
        <v>#N/A</v>
      </c>
      <c r="T41" s="14" t="e">
        <f>VLOOKUP(O41, '[1]لیست محصولات 1402'!B:G,6,0)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1402'!B:C,2,0)</f>
        <v>#N/A</v>
      </c>
      <c r="R42" s="9"/>
      <c r="S42" s="12" t="e">
        <f>VLOOKUP(O42, '[1]لیست محصولات 1402'!B:F,5,0)</f>
        <v>#N/A</v>
      </c>
      <c r="T42" s="14" t="e">
        <f>VLOOKUP(O42, '[1]لیست محصولات 1402'!B:G,6,0)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1402'!B:C,2,0)</f>
        <v>#N/A</v>
      </c>
      <c r="R43" s="9"/>
      <c r="S43" s="12" t="e">
        <f>VLOOKUP(O43, '[1]لیست محصولات 1402'!B:F,5,0)</f>
        <v>#N/A</v>
      </c>
      <c r="T43" s="14" t="e">
        <f>VLOOKUP(O43, '[1]لیست محصولات 1402'!B:G,6,0)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1402'!B:C,2,0)</f>
        <v>#N/A</v>
      </c>
      <c r="R44" s="9"/>
      <c r="S44" s="12" t="e">
        <f>VLOOKUP(O44, '[1]لیست محصولات 1402'!B:F,5,0)</f>
        <v>#N/A</v>
      </c>
      <c r="T44" s="14" t="e">
        <f>VLOOKUP(O44, '[1]لیست محصولات 1402'!B:G,6,0)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1402'!B:C,2,0)</f>
        <v>#N/A</v>
      </c>
      <c r="R45" s="9"/>
      <c r="S45" s="12" t="e">
        <f>VLOOKUP(O45, '[1]لیست محصولات 1402'!B:F,5,0)</f>
        <v>#N/A</v>
      </c>
      <c r="T45" s="14" t="e">
        <f>VLOOKUP(O45, '[1]لیست محصولات 1402'!B:G,6,0)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1402'!B:C,2,0)</f>
        <v>#N/A</v>
      </c>
      <c r="R46" s="9"/>
      <c r="S46" s="12" t="e">
        <f>VLOOKUP(O46, '[1]لیست محصولات 1402'!B:F,5,0)</f>
        <v>#N/A</v>
      </c>
      <c r="T46" s="14" t="e">
        <f>VLOOKUP(O46, '[1]لیست محصولات 1402'!B:G,6,0)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1402'!B:C,2,0)</f>
        <v>#N/A</v>
      </c>
      <c r="R47" s="9"/>
      <c r="S47" s="12" t="e">
        <f>VLOOKUP(O47, '[1]لیست محصولات 1402'!B:F,5,0)</f>
        <v>#N/A</v>
      </c>
      <c r="T47" s="14" t="e">
        <f>VLOOKUP(O47, '[1]لیست محصولات 1402'!B:G,6,0)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1402'!B:C,2,0)</f>
        <v>#N/A</v>
      </c>
      <c r="R48" s="9"/>
      <c r="S48" s="12" t="e">
        <f>VLOOKUP(O48, '[1]لیست محصولات 1402'!B:F,5,0)</f>
        <v>#N/A</v>
      </c>
      <c r="T48" s="14" t="e">
        <f>VLOOKUP(O48, '[1]لیست محصولات 1402'!B:G,6,0)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1402'!B:C,2,0)</f>
        <v>#N/A</v>
      </c>
      <c r="R49" s="9"/>
      <c r="S49" s="12" t="e">
        <f>VLOOKUP(O49, '[1]لیست محصولات 1402'!B:F,5,0)</f>
        <v>#N/A</v>
      </c>
      <c r="T49" s="14" t="e">
        <f>VLOOKUP(O49, '[1]لیست محصولات 1402'!B:G,6,0)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1402'!B:C,2,0)</f>
        <v>#N/A</v>
      </c>
      <c r="R50" s="9"/>
      <c r="S50" s="12" t="e">
        <f>VLOOKUP(O50, '[1]لیست محصولات 1402'!B:F,5,0)</f>
        <v>#N/A</v>
      </c>
      <c r="T50" s="14" t="e">
        <f>VLOOKUP(O50, '[1]لیست محصولات 1402'!B:G,6,0)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1402'!B:C,2,0)</f>
        <v>#N/A</v>
      </c>
      <c r="R51" s="9"/>
      <c r="S51" s="12" t="e">
        <f>VLOOKUP(O51, '[1]لیست محصولات 1402'!B:F,5,0)</f>
        <v>#N/A</v>
      </c>
      <c r="T51" s="14" t="e">
        <f>VLOOKUP(O51, '[1]لیست محصولات 1402'!B:G,6,0)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1402'!B:C,2,0)</f>
        <v>#N/A</v>
      </c>
      <c r="R52" s="9"/>
      <c r="S52" s="12" t="e">
        <f>VLOOKUP(O52, '[1]لیست محصولات 1402'!B:F,5,0)</f>
        <v>#N/A</v>
      </c>
      <c r="T52" s="14" t="e">
        <f>VLOOKUP(O52, '[1]لیست محصولات 1402'!B:G,6,0)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1402'!B:C,2,0)</f>
        <v>#N/A</v>
      </c>
      <c r="R53" s="9"/>
      <c r="S53" s="12" t="e">
        <f>VLOOKUP(O53, '[1]لیست محصولات 1402'!B:F,5,0)</f>
        <v>#N/A</v>
      </c>
      <c r="T53" s="14" t="e">
        <f>VLOOKUP(O53, '[1]لیست محصولات 1402'!B:G,6,0)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1402'!B:C,2,0)</f>
        <v>#N/A</v>
      </c>
      <c r="R54" s="9"/>
      <c r="S54" s="12" t="e">
        <f>VLOOKUP(O54, '[1]لیست محصولات 1402'!B:F,5,0)</f>
        <v>#N/A</v>
      </c>
      <c r="T54" s="14" t="e">
        <f>VLOOKUP(O54, '[1]لیست محصولات 1402'!B:G,6,0)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1402'!B:C,2,0)</f>
        <v>#N/A</v>
      </c>
      <c r="R55" s="9"/>
      <c r="S55" s="12" t="e">
        <f>VLOOKUP(O55, '[1]لیست محصولات 1402'!B:F,5,0)</f>
        <v>#N/A</v>
      </c>
      <c r="T55" s="14" t="e">
        <f>VLOOKUP(O55, '[1]لیست محصولات 1402'!B:G,6,0)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1402'!B:C,2,0)</f>
        <v>#N/A</v>
      </c>
      <c r="R56" s="9"/>
      <c r="S56" s="12" t="e">
        <f>VLOOKUP(O56, '[1]لیست محصولات 1402'!B:F,5,0)</f>
        <v>#N/A</v>
      </c>
      <c r="T56" s="14" t="e">
        <f>VLOOKUP(O56, '[1]لیست محصولات 1402'!B:G,6,0)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1402'!B:C,2,0)</f>
        <v>#N/A</v>
      </c>
      <c r="R57" s="9"/>
      <c r="S57" s="12" t="e">
        <f>VLOOKUP(O57, '[1]لیست محصولات 1402'!B:F,5,0)</f>
        <v>#N/A</v>
      </c>
      <c r="T57" s="14" t="e">
        <f>VLOOKUP(O57, '[1]لیست محصولات 1402'!B:G,6,0)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1402'!B:C,2,0)</f>
        <v>#N/A</v>
      </c>
      <c r="R58" s="9"/>
      <c r="S58" s="12" t="e">
        <f>VLOOKUP(O58, '[1]لیست محصولات 1402'!B:F,5,0)</f>
        <v>#N/A</v>
      </c>
      <c r="T58" s="14" t="e">
        <f>VLOOKUP(O58, '[1]لیست محصولات 1402'!B:G,6,0)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1402'!B:C,2,0)</f>
        <v>#N/A</v>
      </c>
      <c r="R59" s="9"/>
      <c r="S59" s="12" t="e">
        <f>VLOOKUP(O59, '[1]لیست محصولات 1402'!B:F,5,0)</f>
        <v>#N/A</v>
      </c>
      <c r="T59" s="14" t="e">
        <f>VLOOKUP(O59, '[1]لیست محصولات 1402'!B:G,6,0)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1402'!B:C,2,0)</f>
        <v>#N/A</v>
      </c>
      <c r="R60" s="9"/>
      <c r="S60" s="12" t="e">
        <f>VLOOKUP(O60, '[1]لیست محصولات 1402'!B:F,5,0)</f>
        <v>#N/A</v>
      </c>
      <c r="T60" s="14" t="e">
        <f>VLOOKUP(O60, '[1]لیست محصولات 1402'!B:G,6,0)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1402'!B:C,2,0)</f>
        <v>#N/A</v>
      </c>
      <c r="R61" s="9"/>
      <c r="S61" s="12" t="e">
        <f>VLOOKUP(O61, '[1]لیست محصولات 1402'!B:F,5,0)</f>
        <v>#N/A</v>
      </c>
      <c r="T61" s="14" t="e">
        <f>VLOOKUP(O61, '[1]لیست محصولات 1402'!B:G,6,0)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1402'!B:C,2,0)</f>
        <v>#N/A</v>
      </c>
      <c r="R62" s="9"/>
      <c r="S62" s="12" t="e">
        <f>VLOOKUP(O62, '[1]لیست محصولات 1402'!B:F,5,0)</f>
        <v>#N/A</v>
      </c>
      <c r="T62" s="14" t="e">
        <f>VLOOKUP(O62, '[1]لیست محصولات 1402'!B:G,6,0)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1402'!B:C,2,0)</f>
        <v>#N/A</v>
      </c>
      <c r="R63" s="9"/>
      <c r="S63" s="12" t="e">
        <f>VLOOKUP(O63, '[1]لیست محصولات 1402'!B:F,5,0)</f>
        <v>#N/A</v>
      </c>
      <c r="T63" s="14" t="e">
        <f>VLOOKUP(O63, '[1]لیست محصولات 1402'!B:G,6,0)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1402'!B:C,2,0)</f>
        <v>#N/A</v>
      </c>
      <c r="R64" s="9"/>
      <c r="S64" s="12" t="e">
        <f>VLOOKUP(O64, '[1]لیست محصولات 1402'!B:F,5,0)</f>
        <v>#N/A</v>
      </c>
      <c r="T64" s="14" t="e">
        <f>VLOOKUP(O64, '[1]لیست محصولات 1402'!B:G,6,0)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1402'!B:C,2,0)</f>
        <v>#N/A</v>
      </c>
      <c r="R65" s="9"/>
      <c r="S65" s="12" t="e">
        <f>VLOOKUP(O65, '[1]لیست محصولات 1402'!B:F,5,0)</f>
        <v>#N/A</v>
      </c>
      <c r="T65" s="14" t="e">
        <f>VLOOKUP(O65, '[1]لیست محصولات 1402'!B:G,6,0)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1402'!B:C,2,0)</f>
        <v>#N/A</v>
      </c>
      <c r="R66" s="9"/>
      <c r="S66" s="12" t="e">
        <f>VLOOKUP(O66, '[1]لیست محصولات 1402'!B:F,5,0)</f>
        <v>#N/A</v>
      </c>
      <c r="T66" s="14" t="e">
        <f>VLOOKUP(O66, '[1]لیست محصولات 1402'!B:G,6,0)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1402'!B:C,2,0)</f>
        <v>#N/A</v>
      </c>
      <c r="R67" s="9"/>
      <c r="S67" s="12" t="e">
        <f>VLOOKUP(O67, '[1]لیست محصولات 1402'!B:F,5,0)</f>
        <v>#N/A</v>
      </c>
      <c r="T67" s="14" t="e">
        <f>VLOOKUP(O67, '[1]لیست محصولات 1402'!B:G,6,0)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1402'!B:C,2,0)</f>
        <v>#N/A</v>
      </c>
      <c r="R68" s="9"/>
      <c r="S68" s="12" t="e">
        <f>VLOOKUP(O68, '[1]لیست محصولات 1402'!B:F,5,0)</f>
        <v>#N/A</v>
      </c>
      <c r="T68" s="14" t="e">
        <f>VLOOKUP(O68, '[1]لیست محصولات 1402'!B:G,6,0)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1402'!B:C,2,0)</f>
        <v>#N/A</v>
      </c>
      <c r="R69" s="9"/>
      <c r="S69" s="12" t="e">
        <f>VLOOKUP(O69, '[1]لیست محصولات 1402'!B:F,5,0)</f>
        <v>#N/A</v>
      </c>
      <c r="T69" s="14" t="e">
        <f>VLOOKUP(O69, '[1]لیست محصولات 1402'!B:G,6,0)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1402'!B:C,2,0)</f>
        <v>#N/A</v>
      </c>
      <c r="R70" s="9"/>
      <c r="S70" s="12" t="e">
        <f>VLOOKUP(O70, '[1]لیست محصولات 1402'!B:F,5,0)</f>
        <v>#N/A</v>
      </c>
      <c r="T70" s="14" t="e">
        <f>VLOOKUP(O70, '[1]لیست محصولات 1402'!B:G,6,0)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1402'!B:C,2,0)</f>
        <v>#N/A</v>
      </c>
      <c r="R71" s="9"/>
      <c r="S71" s="12" t="e">
        <f>VLOOKUP(O71, '[1]لیست محصولات 1402'!B:F,5,0)</f>
        <v>#N/A</v>
      </c>
      <c r="T71" s="14" t="e">
        <f>VLOOKUP(O71, '[1]لیست محصولات 1402'!B:G,6,0)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1402'!B:C,2,0)</f>
        <v>#N/A</v>
      </c>
      <c r="R72" s="9"/>
      <c r="S72" s="12" t="e">
        <f>VLOOKUP(O72, '[1]لیست محصولات 1402'!B:F,5,0)</f>
        <v>#N/A</v>
      </c>
      <c r="T72" s="14" t="e">
        <f>VLOOKUP(O72, '[1]لیست محصولات 1402'!B:G,6,0)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1402'!B:C,2,0)</f>
        <v>#N/A</v>
      </c>
      <c r="R73" s="9"/>
      <c r="S73" s="12" t="e">
        <f>VLOOKUP(O73, '[1]لیست محصولات 1402'!B:F,5,0)</f>
        <v>#N/A</v>
      </c>
      <c r="T73" s="14" t="e">
        <f>VLOOKUP(O73, '[1]لیست محصولات 1402'!B:G,6,0)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1402'!B:C,2,0)</f>
        <v>#N/A</v>
      </c>
      <c r="R74" s="9"/>
      <c r="S74" s="12" t="e">
        <f>VLOOKUP(O74, '[1]لیست محصولات 1402'!B:F,5,0)</f>
        <v>#N/A</v>
      </c>
      <c r="T74" s="14" t="e">
        <f>VLOOKUP(O74, '[1]لیست محصولات 1402'!B:G,6,0)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1402'!B:C,2,0)</f>
        <v>#N/A</v>
      </c>
      <c r="R75" s="9"/>
      <c r="S75" s="12" t="e">
        <f>VLOOKUP(O75, '[1]لیست محصولات 1402'!B:F,5,0)</f>
        <v>#N/A</v>
      </c>
      <c r="T75" s="14" t="e">
        <f>VLOOKUP(O75, '[1]لیست محصولات 1402'!B:G,6,0)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1402'!B:C,2,0)</f>
        <v>#N/A</v>
      </c>
      <c r="R76" s="9"/>
      <c r="S76" s="12" t="e">
        <f>VLOOKUP(O76, '[1]لیست محصولات 1402'!B:F,5,0)</f>
        <v>#N/A</v>
      </c>
      <c r="T76" s="14" t="e">
        <f>VLOOKUP(O76, '[1]لیست محصولات 1402'!B:G,6,0)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1402'!B:C,2,0)</f>
        <v>#N/A</v>
      </c>
      <c r="R77" s="9"/>
      <c r="S77" s="12" t="e">
        <f>VLOOKUP(O77, '[1]لیست محصولات 1402'!B:F,5,0)</f>
        <v>#N/A</v>
      </c>
      <c r="T77" s="14" t="e">
        <f>VLOOKUP(O77, '[1]لیست محصولات 1402'!B:G,6,0)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1402'!B:C,2,0)</f>
        <v>#N/A</v>
      </c>
      <c r="R78" s="9"/>
      <c r="S78" s="12" t="e">
        <f>VLOOKUP(O78, '[1]لیست محصولات 1402'!B:F,5,0)</f>
        <v>#N/A</v>
      </c>
      <c r="T78" s="14" t="e">
        <f>VLOOKUP(O78, '[1]لیست محصولات 1402'!B:G,6,0)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1402'!B:C,2,0)</f>
        <v>#N/A</v>
      </c>
      <c r="R79" s="9"/>
      <c r="S79" s="12" t="e">
        <f>VLOOKUP(O79, '[1]لیست محصولات 1402'!B:F,5,0)</f>
        <v>#N/A</v>
      </c>
      <c r="T79" s="14" t="e">
        <f>VLOOKUP(O79, '[1]لیست محصولات 1402'!B:G,6,0)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1402'!B:C,2,0)</f>
        <v>#N/A</v>
      </c>
      <c r="R80" s="9"/>
      <c r="S80" s="12" t="e">
        <f>VLOOKUP(O80, '[1]لیست محصولات 1402'!B:F,5,0)</f>
        <v>#N/A</v>
      </c>
      <c r="T80" s="14" t="e">
        <f>VLOOKUP(O80, '[1]لیست محصولات 1402'!B:G,6,0)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1402'!B:C,2,0)</f>
        <v>#N/A</v>
      </c>
      <c r="R81" s="9"/>
      <c r="S81" s="12" t="e">
        <f>VLOOKUP(O81, '[1]لیست محصولات 1402'!B:F,5,0)</f>
        <v>#N/A</v>
      </c>
      <c r="T81" s="14" t="e">
        <f>VLOOKUP(O81, '[1]لیست محصولات 1402'!B:G,6,0)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1402'!B:C,2,0)</f>
        <v>#N/A</v>
      </c>
      <c r="R82" s="9"/>
      <c r="S82" s="12" t="e">
        <f>VLOOKUP(O82, '[1]لیست محصولات 1402'!B:F,5,0)</f>
        <v>#N/A</v>
      </c>
      <c r="T82" s="14" t="e">
        <f>VLOOKUP(O82, '[1]لیست محصولات 1402'!B:G,6,0)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1402'!B:C,2,0)</f>
        <v>#N/A</v>
      </c>
      <c r="R83" s="9"/>
      <c r="S83" s="12" t="e">
        <f>VLOOKUP(O83, '[1]لیست محصولات 1402'!B:F,5,0)</f>
        <v>#N/A</v>
      </c>
      <c r="T83" s="14" t="e">
        <f>VLOOKUP(O83, '[1]لیست محصولات 1402'!B:G,6,0)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1402'!B:C,2,0)</f>
        <v>#N/A</v>
      </c>
      <c r="R84" s="9"/>
      <c r="S84" s="12" t="e">
        <f>VLOOKUP(O84, '[1]لیست محصولات 1402'!B:F,5,0)</f>
        <v>#N/A</v>
      </c>
      <c r="T84" s="14" t="e">
        <f>VLOOKUP(O84, '[1]لیست محصولات 1402'!B:G,6,0)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1402'!B:C,2,0)</f>
        <v>#N/A</v>
      </c>
      <c r="R85" s="9"/>
      <c r="S85" s="12" t="e">
        <f>VLOOKUP(O85, '[1]لیست محصولات 1402'!B:F,5,0)</f>
        <v>#N/A</v>
      </c>
      <c r="T85" s="14" t="e">
        <f>VLOOKUP(O85, '[1]لیست محصولات 1402'!B:G,6,0)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1402'!B:C,2,0)</f>
        <v>#N/A</v>
      </c>
      <c r="R86" s="9"/>
      <c r="S86" s="12" t="e">
        <f>VLOOKUP(O86, '[1]لیست محصولات 1402'!B:F,5,0)</f>
        <v>#N/A</v>
      </c>
      <c r="T86" s="14" t="e">
        <f>VLOOKUP(O86, '[1]لیست محصولات 1402'!B:G,6,0)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1402'!B:C,2,0)</f>
        <v>#N/A</v>
      </c>
      <c r="R87" s="9"/>
      <c r="S87" s="12" t="e">
        <f>VLOOKUP(O87, '[1]لیست محصولات 1402'!B:F,5,0)</f>
        <v>#N/A</v>
      </c>
      <c r="T87" s="14" t="e">
        <f>VLOOKUP(O87, '[1]لیست محصولات 1402'!B:G,6,0)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1402'!B:C,2,0)</f>
        <v>#N/A</v>
      </c>
      <c r="R88" s="9"/>
      <c r="S88" s="12" t="e">
        <f>VLOOKUP(O88, '[1]لیست محصولات 1402'!B:F,5,0)</f>
        <v>#N/A</v>
      </c>
      <c r="T88" s="14" t="e">
        <f>VLOOKUP(O88, '[1]لیست محصولات 1402'!B:G,6,0)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1402'!B:C,2,0)</f>
        <v>#N/A</v>
      </c>
      <c r="R89" s="9"/>
      <c r="S89" s="12" t="e">
        <f>VLOOKUP(O89, '[1]لیست محصولات 1402'!B:F,5,0)</f>
        <v>#N/A</v>
      </c>
      <c r="T89" s="14" t="e">
        <f>VLOOKUP(O89, '[1]لیست محصولات 1402'!B:G,6,0)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1402'!B:C,2,0)</f>
        <v>#N/A</v>
      </c>
      <c r="R90" s="9"/>
      <c r="S90" s="12" t="e">
        <f>VLOOKUP(O90, '[1]لیست محصولات 1402'!B:F,5,0)</f>
        <v>#N/A</v>
      </c>
      <c r="T90" s="14" t="e">
        <f>VLOOKUP(O90, '[1]لیست محصولات 1402'!B:G,6,0)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1402'!B:C,2,0)</f>
        <v>#N/A</v>
      </c>
      <c r="R91" s="9"/>
      <c r="S91" s="12" t="e">
        <f>VLOOKUP(O91, '[1]لیست محصولات 1402'!B:F,5,0)</f>
        <v>#N/A</v>
      </c>
      <c r="T91" s="14" t="e">
        <f>VLOOKUP(O91, '[1]لیست محصولات 1402'!B:G,6,0)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1402'!B:C,2,0)</f>
        <v>#N/A</v>
      </c>
      <c r="R92" s="9"/>
      <c r="S92" s="12" t="e">
        <f>VLOOKUP(O92, '[1]لیست محصولات 1402'!B:F,5,0)</f>
        <v>#N/A</v>
      </c>
      <c r="T92" s="14" t="e">
        <f>VLOOKUP(O92, '[1]لیست محصولات 1402'!B:G,6,0)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1402'!B:C,2,0)</f>
        <v>#N/A</v>
      </c>
      <c r="R93" s="9"/>
      <c r="S93" s="12" t="e">
        <f>VLOOKUP(O93, '[1]لیست محصولات 1402'!B:F,5,0)</f>
        <v>#N/A</v>
      </c>
      <c r="T93" s="14" t="e">
        <f>VLOOKUP(O93, '[1]لیست محصولات 1402'!B:G,6,0)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1402'!B:C,2,0)</f>
        <v>#N/A</v>
      </c>
      <c r="R94" s="9"/>
      <c r="S94" s="12" t="e">
        <f>VLOOKUP(O94, '[1]لیست محصولات 1402'!B:F,5,0)</f>
        <v>#N/A</v>
      </c>
      <c r="T94" s="14" t="e">
        <f>VLOOKUP(O94, '[1]لیست محصولات 1402'!B:G,6,0)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1402'!B:C,2,0)</f>
        <v>#N/A</v>
      </c>
      <c r="R95" s="9"/>
      <c r="S95" s="12" t="e">
        <f>VLOOKUP(O95, '[1]لیست محصولات 1402'!B:F,5,0)</f>
        <v>#N/A</v>
      </c>
      <c r="T95" s="14" t="e">
        <f>VLOOKUP(O95, '[1]لیست محصولات 1402'!B:G,6,0)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1402'!B:C,2,0)</f>
        <v>#N/A</v>
      </c>
      <c r="R96" s="9"/>
      <c r="S96" s="12" t="e">
        <f>VLOOKUP(O96, '[1]لیست محصولات 1402'!B:F,5,0)</f>
        <v>#N/A</v>
      </c>
      <c r="T96" s="14" t="e">
        <f>VLOOKUP(O96, '[1]لیست محصولات 1402'!B:G,6,0)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1402'!B:C,2,0)</f>
        <v>#N/A</v>
      </c>
      <c r="R97" s="9"/>
      <c r="S97" s="12" t="e">
        <f>VLOOKUP(O97, '[1]لیست محصولات 1402'!B:F,5,0)</f>
        <v>#N/A</v>
      </c>
      <c r="T97" s="14" t="e">
        <f>VLOOKUP(O97, '[1]لیست محصولات 1402'!B:G,6,0)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1402'!B:C,2,0)</f>
        <v>#N/A</v>
      </c>
      <c r="R98" s="9"/>
      <c r="S98" s="12" t="e">
        <f>VLOOKUP(O98, '[1]لیست محصولات 1402'!B:F,5,0)</f>
        <v>#N/A</v>
      </c>
      <c r="T98" s="14" t="e">
        <f>VLOOKUP(O98, '[1]لیست محصولات 1402'!B:G,6,0)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1402'!B:C,2,0)</f>
        <v>#N/A</v>
      </c>
      <c r="R99" s="9"/>
      <c r="S99" s="12" t="e">
        <f>VLOOKUP(O99, '[1]لیست محصولات 1402'!B:F,5,0)</f>
        <v>#N/A</v>
      </c>
      <c r="T99" s="14" t="e">
        <f>VLOOKUP(O99, '[1]لیست محصولات 1402'!B:G,6,0)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1402'!B:C,2,0)</f>
        <v>#N/A</v>
      </c>
      <c r="R100" s="9"/>
      <c r="S100" s="12" t="e">
        <f>VLOOKUP(O100, '[1]لیست محصولات 1402'!B:F,5,0)</f>
        <v>#N/A</v>
      </c>
      <c r="T100" s="14" t="e">
        <f>VLOOKUP(O100, '[1]لیست محصولات 1402'!B:G,6,0)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1402'!B:C,2,0)</f>
        <v>#N/A</v>
      </c>
      <c r="R101" s="9"/>
      <c r="S101" s="12" t="e">
        <f>VLOOKUP(O101, '[1]لیست محصولات 1402'!B:F,5,0)</f>
        <v>#N/A</v>
      </c>
      <c r="T101" s="14" t="e">
        <f>VLOOKUP(O101, '[1]لیست محصولات 1402'!B:G,6,0)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1402'!B:C,2,0)</f>
        <v>#N/A</v>
      </c>
      <c r="R102" s="9"/>
      <c r="S102" s="12" t="e">
        <f>VLOOKUP(O102, '[1]لیست محصولات 1402'!B:F,5,0)</f>
        <v>#N/A</v>
      </c>
      <c r="T102" s="14" t="e">
        <f>VLOOKUP(O102, '[1]لیست محصولات 1402'!B:G,6,0)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1402'!B:C,2,0)</f>
        <v>#N/A</v>
      </c>
      <c r="R103" s="9"/>
      <c r="S103" s="12" t="e">
        <f>VLOOKUP(O103, '[1]لیست محصولات 1402'!B:F,5,0)</f>
        <v>#N/A</v>
      </c>
      <c r="T103" s="14" t="e">
        <f>VLOOKUP(O103, '[1]لیست محصولات 1402'!B:G,6,0)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1402'!B:C,2,0)</f>
        <v>#N/A</v>
      </c>
      <c r="R104" s="9"/>
      <c r="S104" s="12" t="e">
        <f>VLOOKUP(O104, '[1]لیست محصولات 1402'!B:F,5,0)</f>
        <v>#N/A</v>
      </c>
      <c r="T104" s="14" t="e">
        <f>VLOOKUP(O104, '[1]لیست محصولات 1402'!B:G,6,0)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1402'!B:C,2,0)</f>
        <v>#N/A</v>
      </c>
      <c r="R105" s="9"/>
      <c r="S105" s="12" t="e">
        <f>VLOOKUP(O105, '[1]لیست محصولات 1402'!B:F,5,0)</f>
        <v>#N/A</v>
      </c>
      <c r="T105" s="14" t="e">
        <f>VLOOKUP(O105, '[1]لیست محصولات 1402'!B:G,6,0)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1402'!B:C,2,0)</f>
        <v>#N/A</v>
      </c>
      <c r="R106" s="9"/>
      <c r="S106" s="12" t="e">
        <f>VLOOKUP(O106, '[1]لیست محصولات 1402'!B:F,5,0)</f>
        <v>#N/A</v>
      </c>
      <c r="T106" s="14" t="e">
        <f>VLOOKUP(O106, '[1]لیست محصولات 1402'!B:G,6,0)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1402'!B:C,2,0)</f>
        <v>#N/A</v>
      </c>
      <c r="R107" s="9"/>
      <c r="S107" s="12" t="e">
        <f>VLOOKUP(O107, '[1]لیست محصولات 1402'!B:F,5,0)</f>
        <v>#N/A</v>
      </c>
      <c r="T107" s="14" t="e">
        <f>VLOOKUP(O107, '[1]لیست محصولات 1402'!B:G,6,0)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1402'!B:C,2,0)</f>
        <v>#N/A</v>
      </c>
      <c r="R108" s="9"/>
      <c r="S108" s="12" t="e">
        <f>VLOOKUP(O108, '[1]لیست محصولات 1402'!B:F,5,0)</f>
        <v>#N/A</v>
      </c>
      <c r="T108" s="14" t="e">
        <f>VLOOKUP(O108, '[1]لیست محصولات 1402'!B:G,6,0)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1402'!B:C,2,0)</f>
        <v>#N/A</v>
      </c>
      <c r="R109" s="9"/>
      <c r="S109" s="12" t="e">
        <f>VLOOKUP(O109, '[1]لیست محصولات 1402'!B:F,5,0)</f>
        <v>#N/A</v>
      </c>
      <c r="T109" s="14" t="e">
        <f>VLOOKUP(O109, '[1]لیست محصولات 1402'!B:G,6,0)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1402'!B:C,2,0)</f>
        <v>#N/A</v>
      </c>
      <c r="R110" s="9"/>
      <c r="S110" s="12" t="e">
        <f>VLOOKUP(O110, '[1]لیست محصولات 1402'!B:F,5,0)</f>
        <v>#N/A</v>
      </c>
      <c r="T110" s="14" t="e">
        <f>VLOOKUP(O110, '[1]لیست محصولات 1402'!B:G,6,0)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1402'!B:C,2,0)</f>
        <v>#N/A</v>
      </c>
      <c r="R111" s="9"/>
      <c r="S111" s="12" t="e">
        <f>VLOOKUP(O111, '[1]لیست محصولات 1402'!B:F,5,0)</f>
        <v>#N/A</v>
      </c>
      <c r="T111" s="14" t="e">
        <f>VLOOKUP(O111, '[1]لیست محصولات 1402'!B:G,6,0)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1402'!B:C,2,0)</f>
        <v>#N/A</v>
      </c>
      <c r="R112" s="9"/>
      <c r="S112" s="12" t="e">
        <f>VLOOKUP(O112, '[1]لیست محصولات 1402'!B:F,5,0)</f>
        <v>#N/A</v>
      </c>
      <c r="T112" s="14" t="e">
        <f>VLOOKUP(O112, '[1]لیست محصولات 1402'!B:G,6,0)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1402'!B:C,2,0)</f>
        <v>#N/A</v>
      </c>
      <c r="R113" s="9"/>
      <c r="S113" s="12" t="e">
        <f>VLOOKUP(O113, '[1]لیست محصولات 1402'!B:F,5,0)</f>
        <v>#N/A</v>
      </c>
      <c r="T113" s="14" t="e">
        <f>VLOOKUP(O113, '[1]لیست محصولات 1402'!B:G,6,0)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1402'!B:C,2,0)</f>
        <v>#N/A</v>
      </c>
      <c r="R114" s="9"/>
      <c r="S114" s="12" t="e">
        <f>VLOOKUP(O114, '[1]لیست محصولات 1402'!B:F,5,0)</f>
        <v>#N/A</v>
      </c>
      <c r="T114" s="14" t="e">
        <f>VLOOKUP(O114, '[1]لیست محصولات 1402'!B:G,6,0)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1402'!B:C,2,0)</f>
        <v>#N/A</v>
      </c>
      <c r="R115" s="9"/>
      <c r="S115" s="12" t="e">
        <f>VLOOKUP(O115, '[1]لیست محصولات 1402'!B:F,5,0)</f>
        <v>#N/A</v>
      </c>
      <c r="T115" s="14" t="e">
        <f>VLOOKUP(O115, '[1]لیست محصولات 1402'!B:G,6,0)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1402'!B:C,2,0)</f>
        <v>#N/A</v>
      </c>
      <c r="R116" s="9"/>
      <c r="S116" s="12" t="e">
        <f>VLOOKUP(O116, '[1]لیست محصولات 1402'!B:F,5,0)</f>
        <v>#N/A</v>
      </c>
      <c r="T116" s="14" t="e">
        <f>VLOOKUP(O116, '[1]لیست محصولات 1402'!B:G,6,0)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1402'!B:C,2,0)</f>
        <v>#N/A</v>
      </c>
      <c r="R117" s="9"/>
      <c r="S117" s="12" t="e">
        <f>VLOOKUP(O117, '[1]لیست محصولات 1402'!B:F,5,0)</f>
        <v>#N/A</v>
      </c>
      <c r="T117" s="14" t="e">
        <f>VLOOKUP(O117, '[1]لیست محصولات 1402'!B:G,6,0)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1402'!B:C,2,0)</f>
        <v>#N/A</v>
      </c>
      <c r="R118" s="9"/>
      <c r="S118" s="12" t="e">
        <f>VLOOKUP(O118, '[1]لیست محصولات 1402'!B:F,5,0)</f>
        <v>#N/A</v>
      </c>
      <c r="T118" s="14" t="e">
        <f>VLOOKUP(O118, '[1]لیست محصولات 1402'!B:G,6,0)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1402'!B:C,2,0)</f>
        <v>#N/A</v>
      </c>
      <c r="R119" s="9"/>
      <c r="S119" s="12" t="e">
        <f>VLOOKUP(O119, '[1]لیست محصولات 1402'!B:F,5,0)</f>
        <v>#N/A</v>
      </c>
      <c r="T119" s="14" t="e">
        <f>VLOOKUP(O119, '[1]لیست محصولات 1402'!B:G,6,0)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1402'!B:C,2,0)</f>
        <v>#N/A</v>
      </c>
      <c r="R120" s="9"/>
      <c r="S120" s="12" t="e">
        <f>VLOOKUP(O120, '[1]لیست محصولات 1402'!B:F,5,0)</f>
        <v>#N/A</v>
      </c>
      <c r="T120" s="14" t="e">
        <f>VLOOKUP(O120, '[1]لیست محصولات 1402'!B:G,6,0)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1402'!B:C,2,0)</f>
        <v>#N/A</v>
      </c>
      <c r="R121" s="9"/>
      <c r="S121" s="12" t="e">
        <f>VLOOKUP(O121, '[1]لیست محصولات 1402'!B:F,5,0)</f>
        <v>#N/A</v>
      </c>
      <c r="T121" s="14" t="e">
        <f>VLOOKUP(O121, '[1]لیست محصولات 1402'!B:G,6,0)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1402'!B:C,2,0)</f>
        <v>#N/A</v>
      </c>
      <c r="R122" s="9"/>
      <c r="S122" s="12" t="e">
        <f>VLOOKUP(O122, '[1]لیست محصولات 1402'!B:F,5,0)</f>
        <v>#N/A</v>
      </c>
      <c r="T122" s="14" t="e">
        <f>VLOOKUP(O122, '[1]لیست محصولات 1402'!B:G,6,0)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1402'!B:C,2,0)</f>
        <v>#N/A</v>
      </c>
      <c r="R123" s="9"/>
      <c r="S123" s="12" t="e">
        <f>VLOOKUP(O123, '[1]لیست محصولات 1402'!B:F,5,0)</f>
        <v>#N/A</v>
      </c>
      <c r="T123" s="14" t="e">
        <f>VLOOKUP(O123, '[1]لیست محصولات 1402'!B:G,6,0)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1402'!B:C,2,0)</f>
        <v>#N/A</v>
      </c>
      <c r="R124" s="9"/>
      <c r="S124" s="12" t="e">
        <f>VLOOKUP(O124, '[1]لیست محصولات 1402'!B:F,5,0)</f>
        <v>#N/A</v>
      </c>
      <c r="T124" s="14" t="e">
        <f>VLOOKUP(O124, '[1]لیست محصولات 1402'!B:G,6,0)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1402'!B:C,2,0)</f>
        <v>#N/A</v>
      </c>
      <c r="R125" s="9"/>
      <c r="S125" s="12" t="e">
        <f>VLOOKUP(O125, '[1]لیست محصولات 1402'!B:F,5,0)</f>
        <v>#N/A</v>
      </c>
      <c r="T125" s="14" t="e">
        <f>VLOOKUP(O125, '[1]لیست محصولات 1402'!B:G,6,0)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1402'!B:C,2,0)</f>
        <v>#N/A</v>
      </c>
      <c r="R126" s="9"/>
      <c r="S126" s="12" t="e">
        <f>VLOOKUP(O126, '[1]لیست محصولات 1402'!B:F,5,0)</f>
        <v>#N/A</v>
      </c>
      <c r="T126" s="14" t="e">
        <f>VLOOKUP(O126, '[1]لیست محصولات 1402'!B:G,6,0)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1402'!B:C,2,0)</f>
        <v>#N/A</v>
      </c>
      <c r="R127" s="9"/>
      <c r="S127" s="12" t="e">
        <f>VLOOKUP(O127, '[1]لیست محصولات 1402'!B:F,5,0)</f>
        <v>#N/A</v>
      </c>
      <c r="T127" s="14" t="e">
        <f>VLOOKUP(O127, '[1]لیست محصولات 1402'!B:G,6,0)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1402'!B:C,2,0)</f>
        <v>#N/A</v>
      </c>
      <c r="R128" s="9"/>
      <c r="S128" s="12" t="e">
        <f>VLOOKUP(O128, '[1]لیست محصولات 1402'!B:F,5,0)</f>
        <v>#N/A</v>
      </c>
      <c r="T128" s="14" t="e">
        <f>VLOOKUP(O128, '[1]لیست محصولات 1402'!B:G,6,0)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1402'!B:C,2,0)</f>
        <v>#N/A</v>
      </c>
      <c r="R129" s="9"/>
      <c r="S129" s="12" t="e">
        <f>VLOOKUP(O129, '[1]لیست محصولات 1402'!B:F,5,0)</f>
        <v>#N/A</v>
      </c>
      <c r="T129" s="14" t="e">
        <f>VLOOKUP(O129, '[1]لیست محصولات 1402'!B:G,6,0)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1402'!B:C,2,0)</f>
        <v>#N/A</v>
      </c>
      <c r="R130" s="9"/>
      <c r="S130" s="12" t="e">
        <f>VLOOKUP(O130, '[1]لیست محصولات 1402'!B:F,5,0)</f>
        <v>#N/A</v>
      </c>
      <c r="T130" s="14" t="e">
        <f>VLOOKUP(O130, '[1]لیست محصولات 1402'!B:G,6,0)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1402'!B:C,2,0)</f>
        <v>#N/A</v>
      </c>
      <c r="R131" s="9"/>
      <c r="S131" s="12" t="e">
        <f>VLOOKUP(O131, '[1]لیست محصولات 1402'!B:F,5,0)</f>
        <v>#N/A</v>
      </c>
      <c r="T131" s="14" t="e">
        <f>VLOOKUP(O131, '[1]لیست محصولات 1402'!B:G,6,0)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1402'!B:C,2,0)</f>
        <v>#N/A</v>
      </c>
      <c r="R132" s="9"/>
      <c r="S132" s="12" t="e">
        <f>VLOOKUP(O132, '[1]لیست محصولات 1402'!B:F,5,0)</f>
        <v>#N/A</v>
      </c>
      <c r="T132" s="14" t="e">
        <f>VLOOKUP(O132, '[1]لیست محصولات 1402'!B:G,6,0)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1402'!B:C,2,0)</f>
        <v>#N/A</v>
      </c>
      <c r="R133" s="9"/>
      <c r="S133" s="12" t="e">
        <f>VLOOKUP(O133, '[1]لیست محصولات 1402'!B:F,5,0)</f>
        <v>#N/A</v>
      </c>
      <c r="T133" s="14" t="e">
        <f>VLOOKUP(O133, '[1]لیست محصولات 1402'!B:G,6,0)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1402'!B:C,2,0)</f>
        <v>#N/A</v>
      </c>
      <c r="R134" s="9"/>
      <c r="S134" s="12" t="e">
        <f>VLOOKUP(O134, '[1]لیست محصولات 1402'!B:F,5,0)</f>
        <v>#N/A</v>
      </c>
      <c r="T134" s="14" t="e">
        <f>VLOOKUP(O134, '[1]لیست محصولات 1402'!B:G,6,0)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1402'!B:C,2,0)</f>
        <v>#N/A</v>
      </c>
      <c r="R135" s="9"/>
      <c r="S135" s="12" t="e">
        <f>VLOOKUP(O135, '[1]لیست محصولات 1402'!B:F,5,0)</f>
        <v>#N/A</v>
      </c>
      <c r="T135" s="14" t="e">
        <f>VLOOKUP(O135, '[1]لیست محصولات 1402'!B:G,6,0)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1402'!B:C,2,0)</f>
        <v>#N/A</v>
      </c>
      <c r="R136" s="9"/>
      <c r="S136" s="12" t="e">
        <f>VLOOKUP(O136, '[1]لیست محصولات 1402'!B:F,5,0)</f>
        <v>#N/A</v>
      </c>
      <c r="T136" s="14" t="e">
        <f>VLOOKUP(O136, '[1]لیست محصولات 1402'!B:G,6,0)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1402'!B:C,2,0)</f>
        <v>#N/A</v>
      </c>
      <c r="R137" s="9"/>
      <c r="S137" s="12" t="e">
        <f>VLOOKUP(O137, '[1]لیست محصولات 1402'!B:F,5,0)</f>
        <v>#N/A</v>
      </c>
      <c r="T137" s="14" t="e">
        <f>VLOOKUP(O137, '[1]لیست محصولات 1402'!B:G,6,0)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1402'!B:C,2,0)</f>
        <v>#N/A</v>
      </c>
      <c r="R138" s="9"/>
      <c r="S138" s="12" t="e">
        <f>VLOOKUP(O138, '[1]لیست محصولات 1402'!B:F,5,0)</f>
        <v>#N/A</v>
      </c>
      <c r="T138" s="14" t="e">
        <f>VLOOKUP(O138, '[1]لیست محصولات 1402'!B:G,6,0)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1402'!B:C,2,0)</f>
        <v>#N/A</v>
      </c>
      <c r="R139" s="9"/>
      <c r="S139" s="12" t="e">
        <f>VLOOKUP(O139, '[1]لیست محصولات 1402'!B:F,5,0)</f>
        <v>#N/A</v>
      </c>
      <c r="T139" s="14" t="e">
        <f>VLOOKUP(O139, '[1]لیست محصولات 1402'!B:G,6,0)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1402'!B:C,2,0)</f>
        <v>#N/A</v>
      </c>
      <c r="R140" s="9"/>
      <c r="S140" s="12" t="e">
        <f>VLOOKUP(O140, '[1]لیست محصولات 1402'!B:F,5,0)</f>
        <v>#N/A</v>
      </c>
      <c r="T140" s="14" t="e">
        <f>VLOOKUP(O140, '[1]لیست محصولات 1402'!B:G,6,0)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1402'!B:C,2,0)</f>
        <v>#N/A</v>
      </c>
      <c r="R141" s="9"/>
      <c r="S141" s="12" t="e">
        <f>VLOOKUP(O141, '[1]لیست محصولات 1402'!B:F,5,0)</f>
        <v>#N/A</v>
      </c>
      <c r="T141" s="14" t="e">
        <f>VLOOKUP(O141, '[1]لیست محصولات 1402'!B:G,6,0)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1402'!B:C,2,0)</f>
        <v>#N/A</v>
      </c>
      <c r="R142" s="9"/>
      <c r="S142" s="12" t="e">
        <f>VLOOKUP(O142, '[1]لیست محصولات 1402'!B:F,5,0)</f>
        <v>#N/A</v>
      </c>
      <c r="T142" s="14" t="e">
        <f>VLOOKUP(O142, '[1]لیست محصولات 1402'!B:G,6,0)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1402'!B:C,2,0)</f>
        <v>#N/A</v>
      </c>
      <c r="R143" s="9"/>
      <c r="S143" s="12" t="e">
        <f>VLOOKUP(O143, '[1]لیست محصولات 1402'!B:F,5,0)</f>
        <v>#N/A</v>
      </c>
      <c r="T143" s="14" t="e">
        <f>VLOOKUP(O143, '[1]لیست محصولات 1402'!B:G,6,0)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1402'!B:C,2,0)</f>
        <v>#N/A</v>
      </c>
      <c r="R144" s="9"/>
      <c r="S144" s="12" t="e">
        <f>VLOOKUP(O144, '[1]لیست محصولات 1402'!B:F,5,0)</f>
        <v>#N/A</v>
      </c>
      <c r="T144" s="14" t="e">
        <f>VLOOKUP(O144, '[1]لیست محصولات 1402'!B:G,6,0)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1402'!B:C,2,0)</f>
        <v>#N/A</v>
      </c>
      <c r="R145" s="9"/>
      <c r="S145" s="12" t="e">
        <f>VLOOKUP(O145, '[1]لیست محصولات 1402'!B:F,5,0)</f>
        <v>#N/A</v>
      </c>
      <c r="T145" s="14" t="e">
        <f>VLOOKUP(O145, '[1]لیست محصولات 1402'!B:G,6,0)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1402'!B:C,2,0)</f>
        <v>#N/A</v>
      </c>
      <c r="R146" s="9"/>
      <c r="S146" s="12" t="e">
        <f>VLOOKUP(O146, '[1]لیست محصولات 1402'!B:F,5,0)</f>
        <v>#N/A</v>
      </c>
      <c r="T146" s="14" t="e">
        <f>VLOOKUP(O146, '[1]لیست محصولات 1402'!B:G,6,0)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1402'!B:C,2,0)</f>
        <v>#N/A</v>
      </c>
      <c r="R147" s="9"/>
      <c r="S147" s="12" t="e">
        <f>VLOOKUP(O147, '[1]لیست محصولات 1402'!B:F,5,0)</f>
        <v>#N/A</v>
      </c>
      <c r="T147" s="14" t="e">
        <f>VLOOKUP(O147, '[1]لیست محصولات 1402'!B:G,6,0)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1402'!B:C,2,0)</f>
        <v>#N/A</v>
      </c>
      <c r="R148" s="9"/>
      <c r="S148" s="12" t="e">
        <f>VLOOKUP(O148, '[1]لیست محصولات 1402'!B:F,5,0)</f>
        <v>#N/A</v>
      </c>
      <c r="T148" s="14" t="e">
        <f>VLOOKUP(O148, '[1]لیست محصولات 1402'!B:G,6,0)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1402'!B:C,2,0)</f>
        <v>#N/A</v>
      </c>
      <c r="R149" s="9"/>
      <c r="S149" s="12" t="e">
        <f>VLOOKUP(O149, '[1]لیست محصولات 1402'!B:F,5,0)</f>
        <v>#N/A</v>
      </c>
      <c r="T149" s="14" t="e">
        <f>VLOOKUP(O149, '[1]لیست محصولات 1402'!B:G,6,0)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1402'!B:C,2,0)</f>
        <v>#N/A</v>
      </c>
      <c r="R150" s="9"/>
      <c r="S150" s="12" t="e">
        <f>VLOOKUP(O150, '[1]لیست محصولات 1402'!B:F,5,0)</f>
        <v>#N/A</v>
      </c>
      <c r="T150" s="14" t="e">
        <f>VLOOKUP(O150, '[1]لیست محصولات 1402'!B:G,6,0)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1402'!B:C,2,0)</f>
        <v>#N/A</v>
      </c>
      <c r="R151" s="9"/>
      <c r="S151" s="12" t="e">
        <f>VLOOKUP(O151, '[1]لیست محصولات 1402'!B:F,5,0)</f>
        <v>#N/A</v>
      </c>
      <c r="T151" s="14" t="e">
        <f>VLOOKUP(O151, '[1]لیست محصولات 1402'!B:G,6,0)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1402'!B:C,2,0)</f>
        <v>#N/A</v>
      </c>
      <c r="R152" s="9"/>
      <c r="S152" s="12" t="e">
        <f>VLOOKUP(O152, '[1]لیست محصولات 1402'!B:F,5,0)</f>
        <v>#N/A</v>
      </c>
      <c r="T152" s="14" t="e">
        <f>VLOOKUP(O152, '[1]لیست محصولات 1402'!B:G,6,0)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1402'!B:C,2,0)</f>
        <v>#N/A</v>
      </c>
      <c r="R153" s="9"/>
      <c r="S153" s="12" t="e">
        <f>VLOOKUP(O153, '[1]لیست محصولات 1402'!B:F,5,0)</f>
        <v>#N/A</v>
      </c>
      <c r="T153" s="14" t="e">
        <f>VLOOKUP(O153, '[1]لیست محصولات 1402'!B:G,6,0)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1402'!B:C,2,0)</f>
        <v>#N/A</v>
      </c>
      <c r="R154" s="9"/>
      <c r="S154" s="12" t="e">
        <f>VLOOKUP(O154, '[1]لیست محصولات 1402'!B:F,5,0)</f>
        <v>#N/A</v>
      </c>
      <c r="T154" s="14" t="e">
        <f>VLOOKUP(O154, '[1]لیست محصولات 1402'!B:G,6,0)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1402'!B:C,2,0)</f>
        <v>#N/A</v>
      </c>
      <c r="R155" s="9"/>
      <c r="S155" s="12" t="e">
        <f>VLOOKUP(O155, '[1]لیست محصولات 1402'!B:F,5,0)</f>
        <v>#N/A</v>
      </c>
      <c r="T155" s="14" t="e">
        <f>VLOOKUP(O155, '[1]لیست محصولات 1402'!B:G,6,0)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1402'!B:C,2,0)</f>
        <v>#N/A</v>
      </c>
      <c r="R156" s="9"/>
      <c r="S156" s="12" t="e">
        <f>VLOOKUP(O156, '[1]لیست محصولات 1402'!B:F,5,0)</f>
        <v>#N/A</v>
      </c>
      <c r="T156" s="14" t="e">
        <f>VLOOKUP(O156, '[1]لیست محصولات 1402'!B:G,6,0)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1402'!B:C,2,0)</f>
        <v>#N/A</v>
      </c>
      <c r="R157" s="9"/>
      <c r="S157" s="12" t="e">
        <f>VLOOKUP(O157, '[1]لیست محصولات 1402'!B:F,5,0)</f>
        <v>#N/A</v>
      </c>
      <c r="T157" s="14" t="e">
        <f>VLOOKUP(O157, '[1]لیست محصولات 1402'!B:G,6,0)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1402'!B:C,2,0)</f>
        <v>#N/A</v>
      </c>
      <c r="R158" s="9"/>
      <c r="S158" s="12" t="e">
        <f>VLOOKUP(O158, '[1]لیست محصولات 1402'!B:F,5,0)</f>
        <v>#N/A</v>
      </c>
      <c r="T158" s="14" t="e">
        <f>VLOOKUP(O158, '[1]لیست محصولات 1402'!B:G,6,0)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1402'!B:C,2,0)</f>
        <v>#N/A</v>
      </c>
      <c r="R159" s="9"/>
      <c r="S159" s="12" t="e">
        <f>VLOOKUP(O159, '[1]لیست محصولات 1402'!B:F,5,0)</f>
        <v>#N/A</v>
      </c>
      <c r="T159" s="14" t="e">
        <f>VLOOKUP(O159, '[1]لیست محصولات 1402'!B:G,6,0)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1402'!B:C,2,0)</f>
        <v>#N/A</v>
      </c>
      <c r="R160" s="9"/>
      <c r="S160" s="12" t="e">
        <f>VLOOKUP(O160, '[1]لیست محصولات 1402'!B:F,5,0)</f>
        <v>#N/A</v>
      </c>
      <c r="T160" s="14" t="e">
        <f>VLOOKUP(O160, '[1]لیست محصولات 1402'!B:G,6,0)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1402'!B:C,2,0)</f>
        <v>#N/A</v>
      </c>
      <c r="R161" s="9"/>
      <c r="S161" s="12" t="e">
        <f>VLOOKUP(O161, '[1]لیست محصولات 1402'!B:F,5,0)</f>
        <v>#N/A</v>
      </c>
      <c r="T161" s="14" t="e">
        <f>VLOOKUP(O161, '[1]لیست محصولات 1402'!B:G,6,0)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1402'!B:C,2,0)</f>
        <v>#N/A</v>
      </c>
      <c r="R162" s="9"/>
      <c r="S162" s="12" t="e">
        <f>VLOOKUP(O162, '[1]لیست محصولات 1402'!B:F,5,0)</f>
        <v>#N/A</v>
      </c>
      <c r="T162" s="14" t="e">
        <f>VLOOKUP(O162, '[1]لیست محصولات 1402'!B:G,6,0)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1402'!B:C,2,0)</f>
        <v>#N/A</v>
      </c>
      <c r="R163" s="9"/>
      <c r="S163" s="12" t="e">
        <f>VLOOKUP(O163, '[1]لیست محصولات 1402'!B:F,5,0)</f>
        <v>#N/A</v>
      </c>
      <c r="T163" s="14" t="e">
        <f>VLOOKUP(O163, '[1]لیست محصولات 1402'!B:G,6,0)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1402'!B:C,2,0)</f>
        <v>#N/A</v>
      </c>
      <c r="R164" s="9"/>
      <c r="S164" s="12" t="e">
        <f>VLOOKUP(O164, '[1]لیست محصولات 1402'!B:F,5,0)</f>
        <v>#N/A</v>
      </c>
      <c r="T164" s="14" t="e">
        <f>VLOOKUP(O164, '[1]لیست محصولات 1402'!B:G,6,0)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1402'!B:C,2,0)</f>
        <v>#N/A</v>
      </c>
      <c r="R165" s="9"/>
      <c r="S165" s="12" t="e">
        <f>VLOOKUP(O165, '[1]لیست محصولات 1402'!B:F,5,0)</f>
        <v>#N/A</v>
      </c>
      <c r="T165" s="14" t="e">
        <f>VLOOKUP(O165, '[1]لیست محصولات 1402'!B:G,6,0)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1402'!B:C,2,0)</f>
        <v>#N/A</v>
      </c>
      <c r="R166" s="9"/>
      <c r="S166" s="12" t="e">
        <f>VLOOKUP(O166, '[1]لیست محصولات 1402'!B:F,5,0)</f>
        <v>#N/A</v>
      </c>
      <c r="T166" s="14" t="e">
        <f>VLOOKUP(O166, '[1]لیست محصولات 1402'!B:G,6,0)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1402'!B:C,2,0)</f>
        <v>#N/A</v>
      </c>
      <c r="R167" s="9"/>
      <c r="S167" s="12" t="e">
        <f>VLOOKUP(O167, '[1]لیست محصولات 1402'!B:F,5,0)</f>
        <v>#N/A</v>
      </c>
      <c r="T167" s="14" t="e">
        <f>VLOOKUP(O167, '[1]لیست محصولات 1402'!B:G,6,0)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1402'!B:C,2,0)</f>
        <v>#N/A</v>
      </c>
      <c r="R168" s="9"/>
      <c r="S168" s="12" t="e">
        <f>VLOOKUP(O168, '[1]لیست محصولات 1402'!B:F,5,0)</f>
        <v>#N/A</v>
      </c>
      <c r="T168" s="14" t="e">
        <f>VLOOKUP(O168, '[1]لیست محصولات 1402'!B:G,6,0)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1402'!B:C,2,0)</f>
        <v>#N/A</v>
      </c>
      <c r="R169" s="9"/>
      <c r="S169" s="12" t="e">
        <f>VLOOKUP(O169, '[1]لیست محصولات 1402'!B:F,5,0)</f>
        <v>#N/A</v>
      </c>
      <c r="T169" s="14" t="e">
        <f>VLOOKUP(O169, '[1]لیست محصولات 1402'!B:G,6,0)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1402'!B:C,2,0)</f>
        <v>#N/A</v>
      </c>
      <c r="R170" s="9"/>
      <c r="S170" s="12" t="e">
        <f>VLOOKUP(O170, '[1]لیست محصولات 1402'!B:F,5,0)</f>
        <v>#N/A</v>
      </c>
      <c r="T170" s="14" t="e">
        <f>VLOOKUP(O170, '[1]لیست محصولات 1402'!B:G,6,0)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1402'!B:C,2,0)</f>
        <v>#N/A</v>
      </c>
      <c r="R171" s="9"/>
      <c r="S171" s="12" t="e">
        <f>VLOOKUP(O171, '[1]لیست محصولات 1402'!B:F,5,0)</f>
        <v>#N/A</v>
      </c>
      <c r="T171" s="14" t="e">
        <f>VLOOKUP(O171, '[1]لیست محصولات 1402'!B:G,6,0)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1402'!B:C,2,0)</f>
        <v>#N/A</v>
      </c>
      <c r="R172" s="9"/>
      <c r="S172" s="12" t="e">
        <f>VLOOKUP(O172, '[1]لیست محصولات 1402'!B:F,5,0)</f>
        <v>#N/A</v>
      </c>
      <c r="T172" s="14" t="e">
        <f>VLOOKUP(O172, '[1]لیست محصولات 1402'!B:G,6,0)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1402'!B:C,2,0)</f>
        <v>#N/A</v>
      </c>
      <c r="R173" s="9"/>
      <c r="S173" s="12" t="e">
        <f>VLOOKUP(O173, '[1]لیست محصولات 1402'!B:F,5,0)</f>
        <v>#N/A</v>
      </c>
      <c r="T173" s="14" t="e">
        <f>VLOOKUP(O173, '[1]لیست محصولات 1402'!B:G,6,0)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1402'!B:C,2,0)</f>
        <v>#N/A</v>
      </c>
      <c r="R174" s="9"/>
      <c r="S174" s="12" t="e">
        <f>VLOOKUP(O174, '[1]لیست محصولات 1402'!B:F,5,0)</f>
        <v>#N/A</v>
      </c>
      <c r="T174" s="14" t="e">
        <f>VLOOKUP(O174, '[1]لیست محصولات 1402'!B:G,6,0)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1402'!B:C,2,0)</f>
        <v>#N/A</v>
      </c>
      <c r="R175" s="9"/>
      <c r="S175" s="12" t="e">
        <f>VLOOKUP(O175, '[1]لیست محصولات 1402'!B:F,5,0)</f>
        <v>#N/A</v>
      </c>
      <c r="T175" s="14" t="e">
        <f>VLOOKUP(O175, '[1]لیست محصولات 1402'!B:G,6,0)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1402'!B:C,2,0)</f>
        <v>#N/A</v>
      </c>
      <c r="R176" s="9"/>
      <c r="S176" s="12" t="e">
        <f>VLOOKUP(O176, '[1]لیست محصولات 1402'!B:F,5,0)</f>
        <v>#N/A</v>
      </c>
      <c r="T176" s="14" t="e">
        <f>VLOOKUP(O176, '[1]لیست محصولات 1402'!B:G,6,0)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1402'!B:C,2,0)</f>
        <v>#N/A</v>
      </c>
      <c r="R177" s="9"/>
      <c r="S177" s="12" t="e">
        <f>VLOOKUP(O177, '[1]لیست محصولات 1402'!B:F,5,0)</f>
        <v>#N/A</v>
      </c>
      <c r="T177" s="14" t="e">
        <f>VLOOKUP(O177, '[1]لیست محصولات 1402'!B:G,6,0)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1402'!B:C,2,0)</f>
        <v>#N/A</v>
      </c>
      <c r="R178" s="9"/>
      <c r="S178" s="12" t="e">
        <f>VLOOKUP(O178, '[1]لیست محصولات 1402'!B:F,5,0)</f>
        <v>#N/A</v>
      </c>
      <c r="T178" s="14" t="e">
        <f>VLOOKUP(O178, '[1]لیست محصولات 1402'!B:G,6,0)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1402'!B:C,2,0)</f>
        <v>#N/A</v>
      </c>
      <c r="R179" s="9"/>
      <c r="S179" s="12" t="e">
        <f>VLOOKUP(O179, '[1]لیست محصولات 1402'!B:F,5,0)</f>
        <v>#N/A</v>
      </c>
      <c r="T179" s="14" t="e">
        <f>VLOOKUP(O179, '[1]لیست محصولات 1402'!B:G,6,0)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1402'!B:C,2,0)</f>
        <v>#N/A</v>
      </c>
      <c r="R180" s="9"/>
      <c r="S180" s="12" t="e">
        <f>VLOOKUP(O180, '[1]لیست محصولات 1402'!B:F,5,0)</f>
        <v>#N/A</v>
      </c>
      <c r="T180" s="14" t="e">
        <f>VLOOKUP(O180, '[1]لیست محصولات 1402'!B:G,6,0)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1402'!B:C,2,0)</f>
        <v>#N/A</v>
      </c>
      <c r="R181" s="9"/>
      <c r="S181" s="12" t="e">
        <f>VLOOKUP(O181, '[1]لیست محصولات 1402'!B:F,5,0)</f>
        <v>#N/A</v>
      </c>
      <c r="T181" s="14" t="e">
        <f>VLOOKUP(O181, '[1]لیست محصولات 1402'!B:G,6,0)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1402'!B:C,2,0)</f>
        <v>#N/A</v>
      </c>
      <c r="R182" s="9"/>
      <c r="S182" s="12" t="e">
        <f>VLOOKUP(O182, '[1]لیست محصولات 1402'!B:F,5,0)</f>
        <v>#N/A</v>
      </c>
      <c r="T182" s="14" t="e">
        <f>VLOOKUP(O182, '[1]لیست محصولات 1402'!B:G,6,0)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1402'!B:C,2,0)</f>
        <v>#N/A</v>
      </c>
      <c r="R183" s="9"/>
      <c r="S183" s="12" t="e">
        <f>VLOOKUP(O183, '[1]لیست محصولات 1402'!B:F,5,0)</f>
        <v>#N/A</v>
      </c>
      <c r="T183" s="14" t="e">
        <f>VLOOKUP(O183, '[1]لیست محصولات 1402'!B:G,6,0)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1402'!B:C,2,0)</f>
        <v>#N/A</v>
      </c>
      <c r="R184" s="9"/>
      <c r="S184" s="12" t="e">
        <f>VLOOKUP(O184, '[1]لیست محصولات 1402'!B:F,5,0)</f>
        <v>#N/A</v>
      </c>
      <c r="T184" s="14" t="e">
        <f>VLOOKUP(O184, '[1]لیست محصولات 1402'!B:G,6,0)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1402'!B:C,2,0)</f>
        <v>#N/A</v>
      </c>
      <c r="R185" s="9"/>
      <c r="S185" s="12" t="e">
        <f>VLOOKUP(O185, '[1]لیست محصولات 1402'!B:F,5,0)</f>
        <v>#N/A</v>
      </c>
      <c r="T185" s="14" t="e">
        <f>VLOOKUP(O185, '[1]لیست محصولات 1402'!B:G,6,0)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1402'!B:C,2,0)</f>
        <v>#N/A</v>
      </c>
      <c r="R186" s="9"/>
      <c r="S186" s="12" t="e">
        <f>VLOOKUP(O186, '[1]لیست محصولات 1402'!B:F,5,0)</f>
        <v>#N/A</v>
      </c>
      <c r="T186" s="14" t="e">
        <f>VLOOKUP(O186, '[1]لیست محصولات 1402'!B:G,6,0)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1402'!B:C,2,0)</f>
        <v>#N/A</v>
      </c>
      <c r="R187" s="9"/>
      <c r="S187" s="12" t="e">
        <f>VLOOKUP(O187, '[1]لیست محصولات 1402'!B:F,5,0)</f>
        <v>#N/A</v>
      </c>
      <c r="T187" s="14" t="e">
        <f>VLOOKUP(O187, '[1]لیست محصولات 1402'!B:G,6,0)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1402'!B:C,2,0)</f>
        <v>#N/A</v>
      </c>
      <c r="R188" s="9"/>
      <c r="S188" s="12" t="e">
        <f>VLOOKUP(O188, '[1]لیست محصولات 1402'!B:F,5,0)</f>
        <v>#N/A</v>
      </c>
      <c r="T188" s="14" t="e">
        <f>VLOOKUP(O188, '[1]لیست محصولات 1402'!B:G,6,0)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1402'!B:C,2,0)</f>
        <v>#N/A</v>
      </c>
      <c r="R189" s="9"/>
      <c r="S189" s="12" t="e">
        <f>VLOOKUP(O189, '[1]لیست محصولات 1402'!B:F,5,0)</f>
        <v>#N/A</v>
      </c>
      <c r="T189" s="14" t="e">
        <f>VLOOKUP(O189, '[1]لیست محصولات 1402'!B:G,6,0)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1402'!B:C,2,0)</f>
        <v>#N/A</v>
      </c>
      <c r="R190" s="9"/>
      <c r="S190" s="12" t="e">
        <f>VLOOKUP(O190, '[1]لیست محصولات 1402'!B:F,5,0)</f>
        <v>#N/A</v>
      </c>
      <c r="T190" s="14" t="e">
        <f>VLOOKUP(O190, '[1]لیست محصولات 1402'!B:G,6,0)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1402'!B:C,2,0)</f>
        <v>#N/A</v>
      </c>
      <c r="R191" s="9"/>
      <c r="S191" s="12" t="e">
        <f>VLOOKUP(O191, '[1]لیست محصولات 1402'!B:F,5,0)</f>
        <v>#N/A</v>
      </c>
      <c r="T191" s="14" t="e">
        <f>VLOOKUP(O191, '[1]لیست محصولات 1402'!B:G,6,0)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1402'!B:C,2,0)</f>
        <v>#N/A</v>
      </c>
      <c r="R192" s="9"/>
      <c r="S192" s="12" t="e">
        <f>VLOOKUP(O192, '[1]لیست محصولات 1402'!B:F,5,0)</f>
        <v>#N/A</v>
      </c>
      <c r="T192" s="14" t="e">
        <f>VLOOKUP(O192, '[1]لیست محصولات 1402'!B:G,6,0)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1402'!B:C,2,0)</f>
        <v>#N/A</v>
      </c>
      <c r="R193" s="9"/>
      <c r="S193" s="12" t="e">
        <f>VLOOKUP(O193, '[1]لیست محصولات 1402'!B:F,5,0)</f>
        <v>#N/A</v>
      </c>
      <c r="T193" s="14" t="e">
        <f>VLOOKUP(O193, '[1]لیست محصولات 1402'!B:G,6,0)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1402'!B:C,2,0)</f>
        <v>#N/A</v>
      </c>
      <c r="R194" s="9"/>
      <c r="S194" s="12" t="e">
        <f>VLOOKUP(O194, '[1]لیست محصولات 1402'!B:F,5,0)</f>
        <v>#N/A</v>
      </c>
      <c r="T194" s="14" t="e">
        <f>VLOOKUP(O194, '[1]لیست محصولات 1402'!B:G,6,0)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1402'!B:C,2,0)</f>
        <v>#N/A</v>
      </c>
      <c r="R195" s="9"/>
      <c r="S195" s="12" t="e">
        <f>VLOOKUP(O195, '[1]لیست محصولات 1402'!B:F,5,0)</f>
        <v>#N/A</v>
      </c>
      <c r="T195" s="14" t="e">
        <f>VLOOKUP(O195, '[1]لیست محصولات 1402'!B:G,6,0)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1402'!B:C,2,0)</f>
        <v>#N/A</v>
      </c>
      <c r="R196" s="9"/>
      <c r="S196" s="12" t="e">
        <f>VLOOKUP(O196, '[1]لیست محصولات 1402'!B:F,5,0)</f>
        <v>#N/A</v>
      </c>
      <c r="T196" s="14" t="e">
        <f>VLOOKUP(O196, '[1]لیست محصولات 1402'!B:G,6,0)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1402'!B:C,2,0)</f>
        <v>#N/A</v>
      </c>
      <c r="R197" s="9"/>
      <c r="S197" s="12" t="e">
        <f>VLOOKUP(O197, '[1]لیست محصولات 1402'!B:F,5,0)</f>
        <v>#N/A</v>
      </c>
      <c r="T197" s="14" t="e">
        <f>VLOOKUP(O197, '[1]لیست محصولات 1402'!B:G,6,0)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1402'!B:C,2,0)</f>
        <v>#N/A</v>
      </c>
      <c r="R198" s="9"/>
      <c r="S198" s="12" t="e">
        <f>VLOOKUP(O198, '[1]لیست محصولات 1402'!B:F,5,0)</f>
        <v>#N/A</v>
      </c>
      <c r="T198" s="14" t="e">
        <f>VLOOKUP(O198, '[1]لیست محصولات 1402'!B:G,6,0)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1402'!B:C,2,0)</f>
        <v>#N/A</v>
      </c>
      <c r="R199" s="9"/>
      <c r="S199" s="12" t="e">
        <f>VLOOKUP(O199, '[1]لیست محصولات 1402'!B:F,5,0)</f>
        <v>#N/A</v>
      </c>
      <c r="T199" s="14" t="e">
        <f>VLOOKUP(O199, '[1]لیست محصولات 1402'!B:G,6,0)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1402'!B:C,2,0)</f>
        <v>#N/A</v>
      </c>
      <c r="R200" s="9"/>
      <c r="S200" s="12" t="e">
        <f>VLOOKUP(O200, '[1]لیست محصولات 1402'!B:F,5,0)</f>
        <v>#N/A</v>
      </c>
      <c r="T200" s="14" t="e">
        <f>VLOOKUP(O200, '[1]لیست محصولات 1402'!B:G,6,0)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3</v>
      </c>
      <c r="AI240" s="56">
        <f t="shared" si="19"/>
        <v>0</v>
      </c>
      <c r="AJ240" s="57">
        <f>AH240-AI240</f>
        <v>3</v>
      </c>
      <c r="AK240" s="58">
        <f t="shared" si="23"/>
        <v>0.45</v>
      </c>
      <c r="AL240" s="59">
        <f>AO240+AQ240-[2]Sheet1!$AH241</f>
        <v>0</v>
      </c>
      <c r="AM240" s="59">
        <f t="shared" si="25"/>
        <v>-3</v>
      </c>
      <c r="AN240" s="58">
        <f t="shared" si="21"/>
        <v>0</v>
      </c>
      <c r="AO240" s="59"/>
      <c r="AP240" s="58">
        <f t="shared" si="22"/>
        <v>-0.45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40</v>
      </c>
      <c r="AI241" s="56">
        <f t="shared" si="19"/>
        <v>0</v>
      </c>
      <c r="AJ241" s="57">
        <f t="shared" ref="AJ241:AJ264" si="27">AH241-AI241</f>
        <v>40</v>
      </c>
      <c r="AK241" s="58">
        <f>AH241*AG241/1000</f>
        <v>30</v>
      </c>
      <c r="AL241" s="59">
        <f>AO241+AQ241-[2]Sheet1!$AH242</f>
        <v>0</v>
      </c>
      <c r="AM241" s="59">
        <f t="shared" si="25"/>
        <v>-40</v>
      </c>
      <c r="AN241" s="58">
        <f t="shared" si="21"/>
        <v>0</v>
      </c>
      <c r="AO241" s="59"/>
      <c r="AP241" s="58">
        <f t="shared" si="22"/>
        <v>-30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18</v>
      </c>
      <c r="AI242" s="56">
        <f t="shared" si="19"/>
        <v>0</v>
      </c>
      <c r="AJ242" s="57">
        <f t="shared" si="27"/>
        <v>18</v>
      </c>
      <c r="AK242" s="58">
        <f t="shared" ref="AK242:AK267" si="28">AH242*AG242/1000</f>
        <v>72</v>
      </c>
      <c r="AL242" s="59">
        <f>AO242+AQ242-[2]Sheet1!$AH243</f>
        <v>0</v>
      </c>
      <c r="AM242" s="59">
        <f t="shared" si="25"/>
        <v>-18</v>
      </c>
      <c r="AN242" s="58">
        <f t="shared" si="21"/>
        <v>0</v>
      </c>
      <c r="AO242" s="59"/>
      <c r="AP242" s="58">
        <f t="shared" si="22"/>
        <v>-72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3</v>
      </c>
      <c r="AI251" s="56">
        <f t="shared" si="19"/>
        <v>0</v>
      </c>
      <c r="AJ251" s="57">
        <f t="shared" si="27"/>
        <v>3</v>
      </c>
      <c r="AK251" s="58">
        <f t="shared" si="28"/>
        <v>0.45</v>
      </c>
      <c r="AL251" s="59">
        <f>AO251+AQ251-[2]Sheet1!$AH252</f>
        <v>0</v>
      </c>
      <c r="AM251" s="59">
        <f t="shared" si="25"/>
        <v>-3</v>
      </c>
      <c r="AN251" s="58">
        <f t="shared" si="21"/>
        <v>0</v>
      </c>
      <c r="AO251" s="59"/>
      <c r="AP251" s="58">
        <f t="shared" si="22"/>
        <v>-0.45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</v>
      </c>
      <c r="AI252" s="56">
        <f t="shared" si="19"/>
        <v>0</v>
      </c>
      <c r="AJ252" s="57">
        <f t="shared" si="27"/>
        <v>1</v>
      </c>
      <c r="AK252" s="58">
        <f t="shared" si="28"/>
        <v>0.75</v>
      </c>
      <c r="AL252" s="59">
        <f>AO252+AQ252-[2]Sheet1!$AH253</f>
        <v>0</v>
      </c>
      <c r="AM252" s="59">
        <f t="shared" si="25"/>
        <v>-1</v>
      </c>
      <c r="AN252" s="58">
        <f t="shared" si="21"/>
        <v>0</v>
      </c>
      <c r="AO252" s="59"/>
      <c r="AP252" s="58">
        <f t="shared" si="22"/>
        <v>-0.75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7</v>
      </c>
      <c r="AI253" s="56">
        <f t="shared" si="19"/>
        <v>0</v>
      </c>
      <c r="AJ253" s="57">
        <f t="shared" si="27"/>
        <v>7</v>
      </c>
      <c r="AK253" s="58">
        <f t="shared" si="28"/>
        <v>1.05</v>
      </c>
      <c r="AL253" s="59">
        <f>AO253+AQ253-[2]Sheet1!$AH254</f>
        <v>0</v>
      </c>
      <c r="AM253" s="59">
        <f t="shared" si="25"/>
        <v>-7</v>
      </c>
      <c r="AN253" s="58">
        <f t="shared" si="21"/>
        <v>0</v>
      </c>
      <c r="AO253" s="59"/>
      <c r="AP253" s="58">
        <f t="shared" si="22"/>
        <v>-1.05</v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8</v>
      </c>
      <c r="AI259" s="56">
        <f t="shared" si="19"/>
        <v>0</v>
      </c>
      <c r="AJ259" s="57">
        <f t="shared" si="27"/>
        <v>8</v>
      </c>
      <c r="AK259" s="58">
        <f t="shared" si="28"/>
        <v>1.2</v>
      </c>
      <c r="AL259" s="59">
        <f>AO259+AQ259-[2]Sheet1!$AH260</f>
        <v>0</v>
      </c>
      <c r="AM259" s="59">
        <f t="shared" si="25"/>
        <v>-8</v>
      </c>
      <c r="AN259" s="58">
        <f t="shared" si="21"/>
        <v>0</v>
      </c>
      <c r="AO259" s="59"/>
      <c r="AP259" s="58">
        <f t="shared" si="22"/>
        <v>-1.2</v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8</v>
      </c>
      <c r="AI260" s="56">
        <f t="shared" si="19"/>
        <v>0</v>
      </c>
      <c r="AJ260" s="57">
        <f t="shared" si="27"/>
        <v>8</v>
      </c>
      <c r="AK260" s="58">
        <f t="shared" si="28"/>
        <v>6</v>
      </c>
      <c r="AL260" s="59">
        <f>AO260+AQ260-[2]Sheet1!$AH261</f>
        <v>0</v>
      </c>
      <c r="AM260" s="59">
        <f t="shared" si="25"/>
        <v>-8</v>
      </c>
      <c r="AN260" s="58">
        <f t="shared" si="21"/>
        <v>0</v>
      </c>
      <c r="AO260" s="59"/>
      <c r="AP260" s="58">
        <f t="shared" si="22"/>
        <v>-6</v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1</v>
      </c>
      <c r="AI261" s="56">
        <f t="shared" si="19"/>
        <v>0</v>
      </c>
      <c r="AJ261" s="57">
        <f t="shared" si="27"/>
        <v>1</v>
      </c>
      <c r="AK261" s="58">
        <f t="shared" si="28"/>
        <v>4</v>
      </c>
      <c r="AL261" s="59">
        <f>AO261+AQ261-[2]Sheet1!$AH262</f>
        <v>0</v>
      </c>
      <c r="AM261" s="59">
        <f t="shared" si="25"/>
        <v>-1</v>
      </c>
      <c r="AN261" s="58">
        <f t="shared" si="21"/>
        <v>0</v>
      </c>
      <c r="AO261" s="59"/>
      <c r="AP261" s="58">
        <f t="shared" si="22"/>
        <v>-4</v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95">
    <mergeCell ref="G32:G33"/>
    <mergeCell ref="AE32:AE33"/>
    <mergeCell ref="AD32:AD33"/>
    <mergeCell ref="AC32:AC33"/>
    <mergeCell ref="AB32:AB33"/>
    <mergeCell ref="AA32:AA33"/>
    <mergeCell ref="N32:N33"/>
    <mergeCell ref="M32:M33"/>
    <mergeCell ref="L32:L33"/>
    <mergeCell ref="I32:I33"/>
    <mergeCell ref="H32:H33"/>
    <mergeCell ref="AD11:AD12"/>
    <mergeCell ref="AC11:AC12"/>
    <mergeCell ref="AB11:AB12"/>
    <mergeCell ref="AA11:AA12"/>
    <mergeCell ref="A1:B1"/>
    <mergeCell ref="C1:D1"/>
    <mergeCell ref="E1:F1"/>
    <mergeCell ref="U1:V1"/>
    <mergeCell ref="G11:G12"/>
    <mergeCell ref="G13:G14"/>
    <mergeCell ref="N11:N12"/>
    <mergeCell ref="M11:M12"/>
    <mergeCell ref="L11:L12"/>
    <mergeCell ref="I11:I12"/>
    <mergeCell ref="H11:H12"/>
    <mergeCell ref="N13:N14"/>
    <mergeCell ref="M13:M14"/>
    <mergeCell ref="L13:L14"/>
    <mergeCell ref="I13:I14"/>
    <mergeCell ref="H13:H14"/>
    <mergeCell ref="AD13:AD14"/>
    <mergeCell ref="AC13:AC14"/>
    <mergeCell ref="AB13:AB14"/>
    <mergeCell ref="AA13:AA14"/>
    <mergeCell ref="N15:N16"/>
    <mergeCell ref="AD15:AD16"/>
    <mergeCell ref="AC15:AC16"/>
    <mergeCell ref="AB15:AB16"/>
    <mergeCell ref="AA15:AA16"/>
    <mergeCell ref="M15:M16"/>
    <mergeCell ref="L15:L16"/>
    <mergeCell ref="I15:I16"/>
    <mergeCell ref="H15:H16"/>
    <mergeCell ref="G15:G16"/>
    <mergeCell ref="AD18:AD19"/>
    <mergeCell ref="AC18:AC19"/>
    <mergeCell ref="AB18:AB19"/>
    <mergeCell ref="AA18:AA19"/>
    <mergeCell ref="N18:N19"/>
    <mergeCell ref="M18:M19"/>
    <mergeCell ref="L18:L19"/>
    <mergeCell ref="I18:I19"/>
    <mergeCell ref="H18:H19"/>
    <mergeCell ref="G18:G19"/>
    <mergeCell ref="G20:G21"/>
    <mergeCell ref="AD20:AD21"/>
    <mergeCell ref="AC20:AC21"/>
    <mergeCell ref="AB20:AB21"/>
    <mergeCell ref="AA20:AA21"/>
    <mergeCell ref="N20:N21"/>
    <mergeCell ref="M20:M21"/>
    <mergeCell ref="L20:L21"/>
    <mergeCell ref="I20:I21"/>
    <mergeCell ref="H20:H21"/>
    <mergeCell ref="G24:G25"/>
    <mergeCell ref="AD24:AD25"/>
    <mergeCell ref="AC24:AC25"/>
    <mergeCell ref="AB24:AB25"/>
    <mergeCell ref="AA24:AA25"/>
    <mergeCell ref="N24:N25"/>
    <mergeCell ref="M24:M25"/>
    <mergeCell ref="L24:L25"/>
    <mergeCell ref="I24:I25"/>
    <mergeCell ref="H24:H25"/>
    <mergeCell ref="G26:G27"/>
    <mergeCell ref="AA26:AA27"/>
    <mergeCell ref="AB26:AB27"/>
    <mergeCell ref="AC26:AC27"/>
    <mergeCell ref="AD26:AD27"/>
    <mergeCell ref="N26:N27"/>
    <mergeCell ref="M26:M27"/>
    <mergeCell ref="L26:L27"/>
    <mergeCell ref="I26:I27"/>
    <mergeCell ref="H26:H27"/>
    <mergeCell ref="G30:G31"/>
    <mergeCell ref="AD30:AD31"/>
    <mergeCell ref="AC30:AC31"/>
    <mergeCell ref="AB30:AB31"/>
    <mergeCell ref="AA30:AA31"/>
    <mergeCell ref="N30:N31"/>
    <mergeCell ref="M30:M31"/>
    <mergeCell ref="L30:L31"/>
    <mergeCell ref="I30:I31"/>
    <mergeCell ref="H30:H31"/>
  </mergeCells>
  <conditionalFormatting sqref="G2:J3 AD2:AD6 Z2:Z200 J4:J200 AD9:AD11 G11:I11 G13:I13 AD13 G15:I15 AD15 G17:I18 AD17:AD18 G20:I20 AD20 G22:I24 AD22:AD24 G26:I26 AD26 G28:I30 AD28:AD30 G32:I32 AD32 G34:I200 AD34:AD200">
    <cfRule type="expression" dxfId="14" priority="63">
      <formula>$A2</formula>
    </cfRule>
    <cfRule type="expression" dxfId="13" priority="65">
      <formula>$E2</formula>
    </cfRule>
  </conditionalFormatting>
  <conditionalFormatting sqref="K2:Z2 G2:J3 AA2:AF6 Q3:Z200 J4:J200 AA9:AF11 G11:I11 G13:I13 AA13:AF13 G15:I15 AA15:AF15 G17:I18 AA17:AF18 G20:I20 AA20:AF20 G22:I24 AA22:AF24 G26:I26 AA26:AF26 G28:I30 AA28:AF30 G32:I32 AA32:AF32 G34:I200 AA34:AF200 K3:P3 H4:H6 K4:K10 O4:P10 AE7:AF8 H9:H10 K11:P11 K12 O12:P12 AE12:AF12 K13:P13 K14 O14:P14 AE14:AF14 K15:P15 K16 O16:P16 AE16:AF16 K17:P18 K19 O19:P19 AE19:AF19 K20:P20 K21 O21:P21 AE21:AF21 K22:P24 K25 O25:P25 AE25:AF25 K26:P26 K27 O27:P27 AE27:AF27 K28:P30 K31 O31:P31 AE31:AF31 K32:P32 K33 O33:P33 AF33 K34:P200">
    <cfRule type="expression" dxfId="12" priority="64">
      <formula>$C2</formula>
    </cfRule>
  </conditionalFormatting>
  <conditionalFormatting sqref="W2:W200">
    <cfRule type="expression" dxfId="11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{31CEA87E-7F85-406B-BFB7-596979B4359E}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{F1A5392D-6DC4-45EB-98FE-05D960863340}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{3244159E-6E37-47C4-8501-85E3D7E15E41}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{E128F439-A8E4-4F14-AB60-6F442AC0B935}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{DE3DE31B-A326-4FE9-8513-5D2FEC264C1C}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{C79FB11D-0AB1-4385-B94A-2F8968A2C5E3}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{19F6C476-8ED1-4617-9FF7-8951C69513A0}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{66B29EE2-7AAA-4F1D-9E0C-57A2A6EEC148}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{1F6D6A02-3853-494C-BC07-426DE0A46335}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{B4DDCD86-964E-43BB-A075-2ECCDA769860}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{CA0B0769-2E85-4F91-B7F2-691984356BB2}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{2816B293-9E4E-4B3D-A50F-A41AD9601102}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{66D8B065-0D8B-4089-BFE2-C594F79733B4}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{85BD1442-B532-4098-BBE6-F75C4451352A}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{85D2922B-7C64-40C0-8DCC-CE7A9E1CC17E}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{1E3AFF48-8D3A-4069-BD0C-10FAE5DEF9AB}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{7CF32580-747E-4F40-80B4-6DEA46685229}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{36FA3FA0-6DE2-468A-B5EB-372262CEE732}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{DAE710D0-BF41-41D8-8CE9-D2279ECE0FF3}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{F52F564E-5969-4708-9DF0-FB6E8009AD4B}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{747A2AE4-B5E1-48B7-9F29-D361698305A8}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{231D2A07-C76E-4021-95F0-D17DA7BF1752}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{5889623E-978C-4AF0-8239-25E63DB85D6F}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{D8760A7F-46A7-4727-B2E2-185A29733CC1}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{D7B05316-B55F-47CE-95BD-390D76EB6D55}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{30F815CC-5FB7-431F-AF23-F1134A064278}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{5622F82B-D5E5-49F6-A0CE-E572F6F3FF18}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{55CAF624-E03D-467F-9C50-DBF4B19368FE}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{30BCE684-E2AD-4A93-B063-E6880F3D8A9E}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{BDAFE32F-29AB-412F-8B4E-32910107FD2D}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{8859C8C4-95B1-4D9A-AEC4-3002D95DA8B3}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{FAE8A747-B458-4B32-8D05-A7AFF89A03CC}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{97A730AC-66C6-4C13-8D2A-55BA14EF1002}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{3C65928A-9D49-4371-BDAD-F0830CA72161}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{B4A48838-2770-499E-ACEF-50E7A3C8FE12}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{21188AC2-0B5A-4A8C-9EEB-8BEA87CEBDB5}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{76C8712A-11D1-450E-9794-EF65E96FF92C}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{4F513199-9867-4958-A1ED-76DE2D800A66}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{49872876-EAD0-45E2-B2AA-2DC19E970DB3}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{6CF151DA-AA3E-4CE0-B8DF-D41443BD19CA}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{CE90FFD4-7DAE-4616-9679-7CDE4AD5D8D9}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{4EEB6026-40B4-4E5A-8352-5E456F88B3BB}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{BC7C908F-4CE9-40B0-A958-04D94BF1784E}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{01BBC836-FE18-4B22-B9FC-486B996FD398}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{A3C77A34-7B89-488E-AEF2-FC0FB5CAD288}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{4C354A58-0D18-4A72-98B8-CE9A5B70D0EB}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{EDC74C8C-B4B3-4265-A56F-5ADFA546CA4A}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{13A252E2-E1D6-44C3-A4CE-A75138FFBDE6}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{7AA6C460-CCCC-4F1F-99B8-BC39CB424070}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{E4829079-1BC0-4993-A304-AD6DF03CA7CD}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{7689E24F-CC40-4EAF-A5D5-D2CF6E180597}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{7E2A5131-173A-4700-BB38-0A13EE034380}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{E20C683E-1DAE-4B39-A65B-669EB99EE1AA}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{A1FF31C5-4530-47EE-985C-D1B18E322594}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{31FB402A-AF05-4FBE-A649-D2188E15DE37}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{5E7135F6-A9B0-4CDC-9A3F-C4BC974E2EF2}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{A46586E5-69CF-4BD5-9E16-DCE27F225659}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{13996BD7-1F4F-4196-998A-BC2D0BBFC667}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{40BF265A-F62F-41A6-8707-881B070B0DDC}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{E89FFF13-4C19-4753-9862-B324D6DAE38D}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{C6416536-49C6-46D6-9EB2-92D6DE7F4AED}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CEA87E-7F85-406B-BFB7-596979B4359E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F1A5392D-6DC4-45EB-98FE-05D960863340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3244159E-6E37-47C4-8501-85E3D7E15E41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E128F439-A8E4-4F14-AB60-6F442AC0B935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DE3DE31B-A326-4FE9-8513-5D2FEC264C1C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C79FB11D-0AB1-4385-B94A-2F8968A2C5E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19F6C476-8ED1-4617-9FF7-8951C69513A0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66B29EE2-7AAA-4F1D-9E0C-57A2A6EEC148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1F6D6A02-3853-494C-BC07-426DE0A46335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B4DDCD86-964E-43BB-A075-2ECCDA769860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CA0B0769-2E85-4F91-B7F2-691984356BB2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2816B293-9E4E-4B3D-A50F-A41AD9601102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66D8B065-0D8B-4089-BFE2-C594F79733B4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85BD1442-B532-4098-BBE6-F75C4451352A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85D2922B-7C64-40C0-8DCC-CE7A9E1CC17E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1E3AFF48-8D3A-4069-BD0C-10FAE5DEF9AB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7CF32580-747E-4F40-80B4-6DEA46685229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36FA3FA0-6DE2-468A-B5EB-372262CEE732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DAE710D0-BF41-41D8-8CE9-D2279ECE0FF3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F52F564E-5969-4708-9DF0-FB6E8009AD4B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747A2AE4-B5E1-48B7-9F29-D361698305A8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231D2A07-C76E-4021-95F0-D17DA7BF1752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5889623E-978C-4AF0-8239-25E63DB85D6F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D8760A7F-46A7-4727-B2E2-185A29733CC1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D7B05316-B55F-47CE-95BD-390D76EB6D55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30F815CC-5FB7-431F-AF23-F1134A06427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5622F82B-D5E5-49F6-A0CE-E572F6F3FF18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55CAF624-E03D-467F-9C50-DBF4B19368FE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30BCE684-E2AD-4A93-B063-E6880F3D8A9E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BDAFE32F-29AB-412F-8B4E-32910107FD2D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8859C8C4-95B1-4D9A-AEC4-3002D95DA8B3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FAE8A747-B458-4B32-8D05-A7AFF89A03CC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97A730AC-66C6-4C13-8D2A-55BA14EF1002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3C65928A-9D49-4371-BDAD-F0830CA72161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B4A48838-2770-499E-ACEF-50E7A3C8FE12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21188AC2-0B5A-4A8C-9EEB-8BEA87CEBDB5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76C8712A-11D1-450E-9794-EF65E96FF92C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4F513199-9867-4958-A1ED-76DE2D800A66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49872876-EAD0-45E2-B2AA-2DC19E970DB3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6CF151DA-AA3E-4CE0-B8DF-D41443BD19CA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CE90FFD4-7DAE-4616-9679-7CDE4AD5D8D9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4EEB6026-40B4-4E5A-8352-5E456F88B3BB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BC7C908F-4CE9-40B0-A958-04D94BF1784E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01BBC836-FE18-4B22-B9FC-486B996FD398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A3C77A34-7B89-488E-AEF2-FC0FB5CAD288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4C354A58-0D18-4A72-98B8-CE9A5B70D0EB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EDC74C8C-B4B3-4265-A56F-5ADFA546CA4A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13A252E2-E1D6-44C3-A4CE-A75138FFBDE6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7AA6C460-CCCC-4F1F-99B8-BC39CB424070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E4829079-1BC0-4993-A304-AD6DF03CA7CD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7689E24F-CC40-4EAF-A5D5-D2CF6E180597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7E2A5131-173A-4700-BB38-0A13EE034380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E20C683E-1DAE-4B39-A65B-669EB99EE1AA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A1FF31C5-4530-47EE-985C-D1B18E322594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31FB402A-AF05-4FBE-A649-D2188E15DE37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5E7135F6-A9B0-4CDC-9A3F-C4BC974E2EF2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A46586E5-69CF-4BD5-9E16-DCE27F225659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13996BD7-1F4F-4196-998A-BC2D0BBFC667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40BF265A-F62F-41A6-8707-881B070B0DDC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E89FFF13-4C19-4753-9862-B324D6DAE38D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C6416536-49C6-46D6-9EB2-92D6DE7F4AED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684F-D1C5-4870-8D17-2C21DF770CA1}">
  <dimension ref="A1:AR267"/>
  <sheetViews>
    <sheetView rightToLeft="1" topLeftCell="G1" zoomScale="70" zoomScaleNormal="70" workbookViewId="0">
      <selection activeCell="N3" sqref="N3:N4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30.109375" style="28" bestFit="1" customWidth="1"/>
    <col min="9" max="9" width="26.33203125" style="24" bestFit="1" customWidth="1"/>
    <col min="10" max="10" width="16.33203125" style="24" hidden="1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13.7773437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10.5546875" style="24" bestFit="1" customWidth="1"/>
    <col min="29" max="29" width="15.77734375" style="31" bestFit="1" customWidth="1"/>
    <col min="30" max="30" width="13.6640625" style="32" bestFit="1" customWidth="1"/>
    <col min="31" max="31" width="53.88671875" style="24" bestFit="1" customWidth="1"/>
    <col min="32" max="32" width="28.33203125" style="24" bestFit="1" customWidth="1"/>
    <col min="33" max="33" width="13.44140625" style="24" bestFit="1" customWidth="1"/>
    <col min="34" max="34" width="126.2187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137" t="s">
        <v>0</v>
      </c>
      <c r="B1" s="138"/>
      <c r="C1" s="137" t="s">
        <v>1</v>
      </c>
      <c r="D1" s="138"/>
      <c r="E1" s="137" t="s">
        <v>2</v>
      </c>
      <c r="F1" s="13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39" t="s">
        <v>17</v>
      </c>
      <c r="V1" s="14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52630395102</v>
      </c>
      <c r="I2" s="9" t="s">
        <v>1347</v>
      </c>
      <c r="J2" s="9"/>
      <c r="K2" s="11" t="str">
        <f t="shared" ref="K2:K65" ca="1" si="0">IF(C2, TODAY(), "" )</f>
        <v/>
      </c>
      <c r="L2" s="12" t="s">
        <v>111</v>
      </c>
      <c r="M2" s="12" t="s">
        <v>1404</v>
      </c>
      <c r="N2" s="12" t="s">
        <v>1405</v>
      </c>
      <c r="O2" s="9">
        <v>5518.3</v>
      </c>
      <c r="P2" s="9">
        <v>3</v>
      </c>
      <c r="Q2" s="13" t="str">
        <f>VLOOKUP(O2, '[1]لیست محصولات 1402'!B:C,2,0)</f>
        <v>هوآنکایو | Peru Huancayo</v>
      </c>
      <c r="R2" s="9"/>
      <c r="S2" s="12">
        <f>VLOOKUP(O2, '[1]لیست محصولات 1402'!B:F,5,0)</f>
        <v>4000</v>
      </c>
      <c r="T2" s="14">
        <f>VLOOKUP(O2, '[1]لیست محصولات 1402'!B:G,6,0)</f>
        <v>42000000</v>
      </c>
      <c r="U2" s="15"/>
      <c r="V2" s="16">
        <f t="shared" ref="V2:V65" si="1">IF(C2, P2, U2 )</f>
        <v>0</v>
      </c>
      <c r="W2" s="12">
        <f t="shared" ref="W2:W65" si="2">P2-V2</f>
        <v>3</v>
      </c>
      <c r="X2" s="14">
        <f t="shared" ref="X2:X65" si="3">P2*T2</f>
        <v>126000000</v>
      </c>
      <c r="Y2" s="17"/>
      <c r="Z2" s="14">
        <f t="shared" ref="Z2:Z65" si="4">X2-Y2</f>
        <v>126000000</v>
      </c>
      <c r="AA2" s="18" t="s">
        <v>246</v>
      </c>
      <c r="AB2" s="13" t="s">
        <v>1406</v>
      </c>
      <c r="AC2" s="19" t="s">
        <v>1407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بوشهر بلوار خلیج فارس پایین تر از شورای شهر قدیم نبش کوچه نسیم 10 کافه حَمو - پارسا بارونی 09177721382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25">
        <v>2</v>
      </c>
      <c r="H3" s="141">
        <v>52634273702</v>
      </c>
      <c r="I3" s="125" t="s">
        <v>1347</v>
      </c>
      <c r="J3" s="9"/>
      <c r="K3" s="11" t="str">
        <f t="shared" ca="1" si="0"/>
        <v/>
      </c>
      <c r="L3" s="123" t="s">
        <v>300</v>
      </c>
      <c r="M3" s="123" t="s">
        <v>301</v>
      </c>
      <c r="N3" s="123"/>
      <c r="O3" s="9">
        <v>5518.1</v>
      </c>
      <c r="P3" s="9">
        <v>1</v>
      </c>
      <c r="Q3" s="13" t="str">
        <f>VLOOKUP(O3, '[1]لیست محصولات 1402'!B:C,2,0)</f>
        <v>هوآنکایو | Peru Huancayo</v>
      </c>
      <c r="R3" s="9"/>
      <c r="S3" s="12">
        <f>VLOOKUP(O3, '[1]لیست محصولات 1402'!B:F,5,0)</f>
        <v>150</v>
      </c>
      <c r="T3" s="14">
        <f>VLOOKUP(O3, '[1]لیست محصولات 1402'!B:G,6,0)</f>
        <v>1800000</v>
      </c>
      <c r="U3" s="15"/>
      <c r="V3" s="16">
        <f t="shared" si="1"/>
        <v>0</v>
      </c>
      <c r="W3" s="12">
        <f t="shared" si="2"/>
        <v>1</v>
      </c>
      <c r="X3" s="14">
        <f t="shared" si="3"/>
        <v>1800000</v>
      </c>
      <c r="Y3" s="17"/>
      <c r="Z3" s="14">
        <f t="shared" si="4"/>
        <v>1800000</v>
      </c>
      <c r="AA3" s="133" t="s">
        <v>85</v>
      </c>
      <c r="AB3" s="131" t="s">
        <v>302</v>
      </c>
      <c r="AC3" s="129" t="s">
        <v>303</v>
      </c>
      <c r="AD3" s="127"/>
      <c r="AE3" s="179" t="s">
        <v>1408</v>
      </c>
      <c r="AF3" s="21"/>
      <c r="AG3" s="22" t="str">
        <f t="shared" si="5"/>
        <v>TRUE</v>
      </c>
      <c r="AH3" s="23" t="str">
        <f>AA3&amp;" "&amp;AB3&amp;" "&amp;N3&amp;" - "&amp;L3&amp;" "&amp;M3&amp;" "&amp;AC3</f>
        <v>تهران نازی آباد خیابان اکبر مشهدی کوچه رنجبر پلاک 26 واحد 9  - محمد امین زارعی 09307224186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26"/>
      <c r="H4" s="142"/>
      <c r="I4" s="126"/>
      <c r="J4" s="9"/>
      <c r="K4" s="11" t="str">
        <f t="shared" ca="1" si="0"/>
        <v/>
      </c>
      <c r="L4" s="124"/>
      <c r="M4" s="124"/>
      <c r="N4" s="124"/>
      <c r="O4" s="9">
        <v>5518.1</v>
      </c>
      <c r="P4" s="9">
        <v>1</v>
      </c>
      <c r="Q4" s="13" t="str">
        <f>VLOOKUP(O4, '[1]لیست محصولات 1402'!B:C,2,0)</f>
        <v>هوآنکایو | Peru Huancayo</v>
      </c>
      <c r="R4" s="9" t="s">
        <v>122</v>
      </c>
      <c r="S4" s="12">
        <f>VLOOKUP(O4, '[1]لیست محصولات 1402'!B:F,5,0)</f>
        <v>150</v>
      </c>
      <c r="T4" s="14">
        <f>VLOOKUP(O4, '[1]لیست محصولات 1402'!B:G,6,0)</f>
        <v>1800000</v>
      </c>
      <c r="U4" s="15"/>
      <c r="V4" s="16">
        <f t="shared" si="1"/>
        <v>0</v>
      </c>
      <c r="W4" s="12">
        <f t="shared" si="2"/>
        <v>1</v>
      </c>
      <c r="X4" s="14">
        <f t="shared" si="3"/>
        <v>1800000</v>
      </c>
      <c r="Y4" s="17"/>
      <c r="Z4" s="14">
        <f t="shared" si="4"/>
        <v>1800000</v>
      </c>
      <c r="AA4" s="134"/>
      <c r="AB4" s="132"/>
      <c r="AC4" s="130"/>
      <c r="AD4" s="128"/>
      <c r="AE4" s="181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25">
        <v>3</v>
      </c>
      <c r="H5" s="141">
        <v>52634582802</v>
      </c>
      <c r="I5" s="125" t="s">
        <v>1347</v>
      </c>
      <c r="J5" s="9"/>
      <c r="K5" s="11" t="str">
        <f t="shared" ca="1" si="0"/>
        <v/>
      </c>
      <c r="L5" s="123" t="s">
        <v>105</v>
      </c>
      <c r="M5" s="123" t="s">
        <v>1409</v>
      </c>
      <c r="N5" s="123"/>
      <c r="O5" s="9">
        <v>5518.2</v>
      </c>
      <c r="P5" s="9">
        <v>1</v>
      </c>
      <c r="Q5" s="13" t="str">
        <f>VLOOKUP(O5, '[1]لیست محصولات 1402'!B:C,2,0)</f>
        <v>هوآنکایو | Peru Huancayo</v>
      </c>
      <c r="R5" s="9"/>
      <c r="S5" s="12">
        <f>VLOOKUP(O5, '[1]لیست محصولات 1402'!B:F,5,0)</f>
        <v>750</v>
      </c>
      <c r="T5" s="14">
        <f>VLOOKUP(O5, '[1]لیست محصولات 1402'!B:G,6,0)</f>
        <v>8300000</v>
      </c>
      <c r="U5" s="15"/>
      <c r="V5" s="16">
        <f t="shared" si="1"/>
        <v>0</v>
      </c>
      <c r="W5" s="12">
        <f t="shared" si="2"/>
        <v>1</v>
      </c>
      <c r="X5" s="14">
        <f t="shared" si="3"/>
        <v>8300000</v>
      </c>
      <c r="Y5" s="17"/>
      <c r="Z5" s="14">
        <f t="shared" si="4"/>
        <v>8300000</v>
      </c>
      <c r="AA5" s="133" t="s">
        <v>168</v>
      </c>
      <c r="AB5" s="131" t="s">
        <v>1410</v>
      </c>
      <c r="AC5" s="129" t="s">
        <v>1411</v>
      </c>
      <c r="AD5" s="127"/>
      <c r="AE5" s="19"/>
      <c r="AF5" s="21"/>
      <c r="AG5" s="22" t="str">
        <f t="shared" si="5"/>
        <v>TRUE</v>
      </c>
      <c r="AH5" s="23" t="str">
        <f t="shared" si="6"/>
        <v>قم 20متری گلستان ک 14 ساختمان گلستان واحد 8 ط 4  - علی استادهاشمی 09123533817</v>
      </c>
    </row>
    <row r="6" spans="1:34" ht="22.2" customHeight="1">
      <c r="A6" s="7"/>
      <c r="B6" s="7"/>
      <c r="C6" s="7" t="b">
        <v>0</v>
      </c>
      <c r="D6" s="7"/>
      <c r="E6" s="7"/>
      <c r="F6" s="8"/>
      <c r="G6" s="147"/>
      <c r="H6" s="148"/>
      <c r="I6" s="147"/>
      <c r="J6" s="9"/>
      <c r="K6" s="11" t="str">
        <f t="shared" ca="1" si="0"/>
        <v/>
      </c>
      <c r="L6" s="149"/>
      <c r="M6" s="149"/>
      <c r="N6" s="149"/>
      <c r="O6" s="9">
        <v>5511.2</v>
      </c>
      <c r="P6" s="9">
        <v>1</v>
      </c>
      <c r="Q6" s="13" t="str">
        <f>VLOOKUP(O6, '[1]لیست محصولات 1402'!B:C,2,0)</f>
        <v>هامبلا | Hambella</v>
      </c>
      <c r="R6" s="9"/>
      <c r="S6" s="12">
        <f>VLOOKUP(O6, '[1]لیست محصولات 1402'!B:F,5,0)</f>
        <v>750</v>
      </c>
      <c r="T6" s="14">
        <f>VLOOKUP(O6, '[1]لیست محصولات 1402'!B:G,6,0)</f>
        <v>11850000</v>
      </c>
      <c r="U6" s="15"/>
      <c r="V6" s="16">
        <f t="shared" si="1"/>
        <v>0</v>
      </c>
      <c r="W6" s="12">
        <f t="shared" si="2"/>
        <v>1</v>
      </c>
      <c r="X6" s="14">
        <f t="shared" si="3"/>
        <v>11850000</v>
      </c>
      <c r="Y6" s="17"/>
      <c r="Z6" s="14">
        <f t="shared" si="4"/>
        <v>11850000</v>
      </c>
      <c r="AA6" s="150"/>
      <c r="AB6" s="151"/>
      <c r="AC6" s="152"/>
      <c r="AD6" s="153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47"/>
      <c r="H7" s="148"/>
      <c r="I7" s="147"/>
      <c r="J7" s="9"/>
      <c r="K7" s="11" t="str">
        <f t="shared" ca="1" si="0"/>
        <v/>
      </c>
      <c r="L7" s="149"/>
      <c r="M7" s="149"/>
      <c r="N7" s="149"/>
      <c r="O7" s="9">
        <v>5501.2</v>
      </c>
      <c r="P7" s="9">
        <v>1</v>
      </c>
      <c r="Q7" s="13" t="str">
        <f>VLOOKUP(O7, '[1]لیست محصولات 1402'!B:C,2,0)</f>
        <v>ورتکس | Vortex</v>
      </c>
      <c r="R7" s="9"/>
      <c r="S7" s="12">
        <f>VLOOKUP(O7, '[1]لیست محصولات 1402'!B:F,5,0)</f>
        <v>750</v>
      </c>
      <c r="T7" s="14">
        <f>VLOOKUP(O7, '[1]لیست محصولات 1402'!B:G,6,0)</f>
        <v>8200000</v>
      </c>
      <c r="U7" s="26"/>
      <c r="V7" s="16">
        <f t="shared" si="1"/>
        <v>0</v>
      </c>
      <c r="W7" s="12">
        <f t="shared" si="2"/>
        <v>1</v>
      </c>
      <c r="X7" s="14">
        <f t="shared" si="3"/>
        <v>8200000</v>
      </c>
      <c r="Y7" s="17"/>
      <c r="Z7" s="14">
        <f t="shared" si="4"/>
        <v>8200000</v>
      </c>
      <c r="AA7" s="150"/>
      <c r="AB7" s="151"/>
      <c r="AC7" s="152"/>
      <c r="AD7" s="153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26"/>
      <c r="H8" s="142"/>
      <c r="I8" s="126"/>
      <c r="J8" s="9"/>
      <c r="K8" s="11" t="str">
        <f t="shared" ca="1" si="0"/>
        <v/>
      </c>
      <c r="L8" s="124"/>
      <c r="M8" s="124"/>
      <c r="N8" s="124"/>
      <c r="O8" s="9">
        <v>5518.1</v>
      </c>
      <c r="P8" s="9">
        <v>1</v>
      </c>
      <c r="Q8" s="13" t="str">
        <f>VLOOKUP(O8, '[1]لیست محصولات 1402'!B:C,2,0)</f>
        <v>هوآنکایو | Peru Huancayo</v>
      </c>
      <c r="R8" s="9"/>
      <c r="S8" s="12">
        <f>VLOOKUP(O8, '[1]لیست محصولات 1402'!B:F,5,0)</f>
        <v>150</v>
      </c>
      <c r="T8" s="14">
        <f>VLOOKUP(O8, '[1]لیست محصولات 1402'!B:G,6,0)</f>
        <v>1800000</v>
      </c>
      <c r="U8" s="15"/>
      <c r="V8" s="16">
        <f t="shared" si="1"/>
        <v>0</v>
      </c>
      <c r="W8" s="12">
        <f t="shared" si="2"/>
        <v>1</v>
      </c>
      <c r="X8" s="14">
        <f t="shared" si="3"/>
        <v>1800000</v>
      </c>
      <c r="Y8" s="17"/>
      <c r="Z8" s="14">
        <f t="shared" si="4"/>
        <v>1800000</v>
      </c>
      <c r="AA8" s="134"/>
      <c r="AB8" s="132"/>
      <c r="AC8" s="130"/>
      <c r="AD8" s="128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2" customHeight="1">
      <c r="A9" s="7"/>
      <c r="B9" s="7"/>
      <c r="C9" s="7" t="b">
        <v>0</v>
      </c>
      <c r="D9" s="7"/>
      <c r="E9" s="7"/>
      <c r="F9" s="8"/>
      <c r="G9" s="125">
        <v>4</v>
      </c>
      <c r="H9" s="141">
        <v>52636294902</v>
      </c>
      <c r="I9" s="125" t="s">
        <v>1347</v>
      </c>
      <c r="J9" s="9"/>
      <c r="K9" s="11" t="str">
        <f t="shared" ca="1" si="0"/>
        <v/>
      </c>
      <c r="L9" s="123" t="s">
        <v>997</v>
      </c>
      <c r="M9" s="123" t="s">
        <v>620</v>
      </c>
      <c r="N9" s="123" t="s">
        <v>1412</v>
      </c>
      <c r="O9" s="9">
        <v>5501.3</v>
      </c>
      <c r="P9" s="9">
        <v>3</v>
      </c>
      <c r="Q9" s="13" t="str">
        <f>VLOOKUP(O9, '[1]لیست محصولات 1402'!B:C,2,0)</f>
        <v>ورتکس | Vortex</v>
      </c>
      <c r="R9" s="9"/>
      <c r="S9" s="12">
        <f>VLOOKUP(O9, '[1]لیست محصولات 1402'!B:F,5,0)</f>
        <v>4000</v>
      </c>
      <c r="T9" s="14">
        <f>VLOOKUP(O9, '[1]لیست محصولات 1402'!B:G,6,0)</f>
        <v>41600000</v>
      </c>
      <c r="U9" s="15"/>
      <c r="V9" s="16">
        <f t="shared" si="1"/>
        <v>0</v>
      </c>
      <c r="W9" s="12">
        <f t="shared" si="2"/>
        <v>3</v>
      </c>
      <c r="X9" s="14">
        <f t="shared" si="3"/>
        <v>124800000</v>
      </c>
      <c r="Y9" s="17"/>
      <c r="Z9" s="14">
        <f t="shared" si="4"/>
        <v>124800000</v>
      </c>
      <c r="AA9" s="133" t="s">
        <v>1076</v>
      </c>
      <c r="AB9" s="131" t="s">
        <v>1413</v>
      </c>
      <c r="AC9" s="129" t="s">
        <v>1414</v>
      </c>
      <c r="AD9" s="127"/>
      <c r="AE9" s="19"/>
      <c r="AF9" s="21"/>
      <c r="AG9" s="22" t="str">
        <f t="shared" si="5"/>
        <v>TRUE</v>
      </c>
      <c r="AH9" s="23" t="str">
        <f t="shared" si="6"/>
        <v>سمنان شاهرود - خیابان 22 بهمن ، مقابل بانک رفاه مرکزی ، جنب موسسه ملل  کافه هلسی - مصطفی محمدی 09196710797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126"/>
      <c r="H10" s="142"/>
      <c r="I10" s="126"/>
      <c r="J10" s="9"/>
      <c r="K10" s="11" t="str">
        <f t="shared" ca="1" si="0"/>
        <v/>
      </c>
      <c r="L10" s="124"/>
      <c r="M10" s="124"/>
      <c r="N10" s="124"/>
      <c r="O10" s="9">
        <v>5511.11</v>
      </c>
      <c r="P10" s="9">
        <v>2</v>
      </c>
      <c r="Q10" s="69" t="str">
        <f>VLOOKUP(O10, '[1]لیست محصولات 1402'!B:C,2,0)</f>
        <v>هامبلا(رست دمی) | Hambella( Filter Roast)</v>
      </c>
      <c r="R10" s="9"/>
      <c r="S10" s="12">
        <f>VLOOKUP(O10, '[1]لیست محصولات 1402'!B:F,5,0)</f>
        <v>150</v>
      </c>
      <c r="T10" s="14">
        <f>VLOOKUP(O10, '[1]لیست محصولات 1402'!B:G,6,0)</f>
        <v>2500000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5000000</v>
      </c>
      <c r="Y10" s="17"/>
      <c r="Z10" s="14">
        <f t="shared" si="4"/>
        <v>5000000</v>
      </c>
      <c r="AA10" s="134"/>
      <c r="AB10" s="132"/>
      <c r="AC10" s="130"/>
      <c r="AD10" s="128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66">
        <v>5</v>
      </c>
      <c r="H11" s="67"/>
      <c r="I11" s="66" t="s">
        <v>1415</v>
      </c>
      <c r="J11" s="9"/>
      <c r="K11" s="11" t="str">
        <f t="shared" ca="1" si="0"/>
        <v/>
      </c>
      <c r="L11" s="12" t="s">
        <v>914</v>
      </c>
      <c r="M11" s="12"/>
      <c r="N11" s="12" t="s">
        <v>915</v>
      </c>
      <c r="O11" s="9">
        <v>5518.3</v>
      </c>
      <c r="P11" s="9">
        <v>10</v>
      </c>
      <c r="Q11" s="13" t="str">
        <f>VLOOKUP(O11, '[1]لیست محصولات 1402'!B:C,2,0)</f>
        <v>هوآنکایو | Peru Huancayo</v>
      </c>
      <c r="R11" s="9"/>
      <c r="S11" s="12">
        <f>VLOOKUP(O11, '[1]لیست محصولات 1402'!B:F,5,0)</f>
        <v>4000</v>
      </c>
      <c r="T11" s="14">
        <f>VLOOKUP(O11, '[1]لیست محصولات 1402'!B:G,6,0)</f>
        <v>42000000</v>
      </c>
      <c r="U11" s="15"/>
      <c r="V11" s="16">
        <f t="shared" si="1"/>
        <v>0</v>
      </c>
      <c r="W11" s="12">
        <f t="shared" si="2"/>
        <v>10</v>
      </c>
      <c r="X11" s="14">
        <f t="shared" si="3"/>
        <v>420000000</v>
      </c>
      <c r="Y11" s="17"/>
      <c r="Z11" s="14">
        <f t="shared" si="4"/>
        <v>420000000</v>
      </c>
      <c r="AA11" s="18" t="s">
        <v>120</v>
      </c>
      <c r="AB11" s="13" t="s">
        <v>916</v>
      </c>
      <c r="AC11" s="19" t="s">
        <v>917</v>
      </c>
      <c r="AD11" s="20"/>
      <c r="AE11" s="19"/>
      <c r="AF11" s="21"/>
      <c r="AG11" s="22" t="str">
        <f t="shared" si="5"/>
        <v>TRUE</v>
      </c>
      <c r="AH11" s="23" t="str">
        <f t="shared" si="6"/>
        <v>البرز كرج - جهانشهر - ميدان هلال احمر - خ هلال احمر - نبش كوچه سنبل  کافه دارچین - کیاوش  09368962774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6</v>
      </c>
      <c r="H12" s="10">
        <v>52647586902</v>
      </c>
      <c r="I12" s="9" t="s">
        <v>1415</v>
      </c>
      <c r="J12" s="9"/>
      <c r="K12" s="11" t="str">
        <f t="shared" ca="1" si="0"/>
        <v/>
      </c>
      <c r="L12" s="12" t="s">
        <v>382</v>
      </c>
      <c r="M12" s="12" t="s">
        <v>1416</v>
      </c>
      <c r="N12" s="12"/>
      <c r="O12" s="9">
        <v>5501.2</v>
      </c>
      <c r="P12" s="9">
        <v>1</v>
      </c>
      <c r="Q12" s="13" t="str">
        <f>VLOOKUP(O12, '[1]لیست محصولات 1402'!B:C,2,0)</f>
        <v>ورتکس | Vortex</v>
      </c>
      <c r="R12" s="9"/>
      <c r="S12" s="12">
        <f>VLOOKUP(O12, '[1]لیست محصولات 1402'!B:F,5,0)</f>
        <v>750</v>
      </c>
      <c r="T12" s="14">
        <f>VLOOKUP(O12, '[1]لیست محصولات 1402'!B:G,6,0)</f>
        <v>8200000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8200000</v>
      </c>
      <c r="Y12" s="17"/>
      <c r="Z12" s="14">
        <f t="shared" si="4"/>
        <v>8200000</v>
      </c>
      <c r="AA12" s="18" t="s">
        <v>266</v>
      </c>
      <c r="AB12" s="13" t="s">
        <v>1417</v>
      </c>
      <c r="AC12" s="19" t="s">
        <v>1418</v>
      </c>
      <c r="AD12" s="20"/>
      <c r="AE12" s="19"/>
      <c r="AF12" s="21"/>
      <c r="AG12" s="22" t="str">
        <f t="shared" si="5"/>
        <v>TRUE</v>
      </c>
      <c r="AH12" s="23" t="str">
        <f t="shared" si="6"/>
        <v>اصفهان خ بعثت خ ابوریحان خ گل یاس کوچه 4 پ 74 طبقه 4  - محسن خسروی 09379305938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66">
        <v>7</v>
      </c>
      <c r="H13" s="67"/>
      <c r="I13" s="66" t="s">
        <v>1415</v>
      </c>
      <c r="J13" s="9"/>
      <c r="K13" s="11" t="str">
        <f t="shared" ca="1" si="0"/>
        <v/>
      </c>
      <c r="L13" s="12"/>
      <c r="M13" s="12"/>
      <c r="N13" s="12" t="s">
        <v>386</v>
      </c>
      <c r="O13" s="9">
        <v>5518.3</v>
      </c>
      <c r="P13" s="9">
        <v>1</v>
      </c>
      <c r="Q13" s="13" t="str">
        <f>VLOOKUP(O13, '[1]لیست محصولات 1402'!B:C,2,0)</f>
        <v>هوآنکایو | Peru Huancayo</v>
      </c>
      <c r="R13" s="9"/>
      <c r="S13" s="12">
        <f>VLOOKUP(O13, '[1]لیست محصولات 1402'!B:F,5,0)</f>
        <v>4000</v>
      </c>
      <c r="T13" s="14">
        <f>VLOOKUP(O13, '[1]لیست محصولات 1402'!B:G,6,0)</f>
        <v>42000000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42000000</v>
      </c>
      <c r="Y13" s="17"/>
      <c r="Z13" s="14">
        <f t="shared" si="4"/>
        <v>42000000</v>
      </c>
      <c r="AA13" s="18" t="s">
        <v>85</v>
      </c>
      <c r="AB13" s="13" t="s">
        <v>387</v>
      </c>
      <c r="AC13" s="19" t="s">
        <v>583</v>
      </c>
      <c r="AD13" s="20"/>
      <c r="AE13" s="19"/>
      <c r="AF13" s="21"/>
      <c r="AG13" s="22" t="str">
        <f t="shared" si="5"/>
        <v>TRUE</v>
      </c>
      <c r="AH13" s="23" t="str">
        <f t="shared" si="6"/>
        <v>تهران خيابان جمهوري ، قبل از پل حافظ ، خيابان گشتاسب ، پلاك 6 خانه فاموری -   09124302636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135">
        <v>8</v>
      </c>
      <c r="H14" s="143"/>
      <c r="I14" s="135" t="s">
        <v>1415</v>
      </c>
      <c r="J14" s="9"/>
      <c r="K14" s="11" t="str">
        <f t="shared" ca="1" si="0"/>
        <v/>
      </c>
      <c r="L14" s="123" t="s">
        <v>997</v>
      </c>
      <c r="M14" s="123" t="s">
        <v>1421</v>
      </c>
      <c r="N14" s="123" t="s">
        <v>1422</v>
      </c>
      <c r="O14" s="9">
        <v>1130.0999999999999</v>
      </c>
      <c r="P14" s="9">
        <v>5</v>
      </c>
      <c r="Q14" s="13" t="str">
        <f>VLOOKUP(O14, '[1]لیست محصولات 1402'!B:C,2,0)</f>
        <v>الیدا پلانو | Elida Plano</v>
      </c>
      <c r="R14" s="9"/>
      <c r="S14" s="12">
        <f>VLOOKUP(O14, '[1]لیست محصولات 1402'!B:F,5,0)</f>
        <v>80</v>
      </c>
      <c r="T14" s="14">
        <f>VLOOKUP(O14, '[1]لیست محصولات 1402'!B:G,6,0)</f>
        <v>13100000</v>
      </c>
      <c r="U14" s="15"/>
      <c r="V14" s="16">
        <f t="shared" si="1"/>
        <v>0</v>
      </c>
      <c r="W14" s="12">
        <f t="shared" si="2"/>
        <v>5</v>
      </c>
      <c r="X14" s="14">
        <f t="shared" si="3"/>
        <v>65500000</v>
      </c>
      <c r="Y14" s="17"/>
      <c r="Z14" s="14">
        <f t="shared" si="4"/>
        <v>65500000</v>
      </c>
      <c r="AA14" s="133" t="s">
        <v>1423</v>
      </c>
      <c r="AB14" s="131" t="s">
        <v>1424</v>
      </c>
      <c r="AC14" s="129" t="s">
        <v>1425</v>
      </c>
      <c r="AD14" s="127"/>
      <c r="AE14" s="19"/>
      <c r="AF14" s="21"/>
      <c r="AG14" s="22" t="str">
        <f t="shared" si="5"/>
        <v>TRUE</v>
      </c>
      <c r="AH14" s="23" t="str">
        <f t="shared" si="6"/>
        <v>رشت بلوار ديلمان، نبش بلوار امام علي قهوه و کیک سایه - مصطفی موحدی فر 09116041874</v>
      </c>
    </row>
    <row r="15" spans="1:34" ht="22.2" customHeight="1">
      <c r="A15" s="7"/>
      <c r="B15" s="7"/>
      <c r="C15" s="7"/>
      <c r="D15" s="7"/>
      <c r="E15" s="7"/>
      <c r="F15" s="8"/>
      <c r="G15" s="154"/>
      <c r="H15" s="155"/>
      <c r="I15" s="154"/>
      <c r="J15" s="9"/>
      <c r="K15" s="11" t="str">
        <f t="shared" ca="1" si="0"/>
        <v/>
      </c>
      <c r="L15" s="149"/>
      <c r="M15" s="149"/>
      <c r="N15" s="149"/>
      <c r="O15" s="9">
        <v>1129.0999999999999</v>
      </c>
      <c r="P15" s="9">
        <v>2</v>
      </c>
      <c r="Q15" s="13" t="str">
        <f>VLOOKUP(O15, '[1]لیست محصولات 1402'!B:C,2,0)</f>
        <v>جانسون | Janson</v>
      </c>
      <c r="R15" s="9"/>
      <c r="S15" s="12">
        <f>VLOOKUP(O15, '[1]لیست محصولات 1402'!B:F,5,0)</f>
        <v>80</v>
      </c>
      <c r="T15" s="14">
        <f>VLOOKUP(O15, '[1]لیست محصولات 1402'!B:G,6,0)</f>
        <v>9900000</v>
      </c>
      <c r="U15" s="15"/>
      <c r="V15" s="16">
        <f t="shared" si="1"/>
        <v>0</v>
      </c>
      <c r="W15" s="12">
        <f t="shared" si="2"/>
        <v>2</v>
      </c>
      <c r="X15" s="14">
        <f t="shared" si="3"/>
        <v>19800000</v>
      </c>
      <c r="Y15" s="17"/>
      <c r="Z15" s="14">
        <f t="shared" si="4"/>
        <v>19800000</v>
      </c>
      <c r="AA15" s="150"/>
      <c r="AB15" s="151"/>
      <c r="AC15" s="152"/>
      <c r="AD15" s="153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2" customHeight="1">
      <c r="A16" s="7"/>
      <c r="B16" s="7"/>
      <c r="C16" s="7"/>
      <c r="D16" s="7"/>
      <c r="E16" s="7"/>
      <c r="F16" s="8"/>
      <c r="G16" s="154"/>
      <c r="H16" s="155"/>
      <c r="I16" s="154"/>
      <c r="J16" s="9"/>
      <c r="K16" s="11" t="str">
        <f t="shared" ca="1" si="0"/>
        <v/>
      </c>
      <c r="L16" s="149"/>
      <c r="M16" s="149"/>
      <c r="N16" s="149"/>
      <c r="O16" s="114" t="s">
        <v>1419</v>
      </c>
      <c r="P16" s="114">
        <v>5</v>
      </c>
      <c r="Q16" s="115" t="e">
        <f>VLOOKUP(O16, '[1]لیست محصولات 1402'!B:C,2,0)</f>
        <v>#N/A</v>
      </c>
      <c r="R16" s="114"/>
      <c r="S16" s="116" t="e">
        <f>VLOOKUP(O16, '[1]لیست محصولات 1402'!B:F,5,0)</f>
        <v>#N/A</v>
      </c>
      <c r="T16" s="117" t="e">
        <f>VLOOKUP(O16, '[1]لیست محصولات 1402'!B:G,6,0)</f>
        <v>#N/A</v>
      </c>
      <c r="U16" s="118"/>
      <c r="V16" s="119">
        <f t="shared" si="1"/>
        <v>0</v>
      </c>
      <c r="W16" s="116">
        <f t="shared" si="2"/>
        <v>5</v>
      </c>
      <c r="X16" s="117" t="e">
        <f t="shared" si="3"/>
        <v>#N/A</v>
      </c>
      <c r="Y16" s="120"/>
      <c r="Z16" s="117" t="e">
        <f t="shared" si="4"/>
        <v>#N/A</v>
      </c>
      <c r="AA16" s="150"/>
      <c r="AB16" s="151"/>
      <c r="AC16" s="152"/>
      <c r="AD16" s="153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2" customHeight="1">
      <c r="A17" s="7"/>
      <c r="B17" s="7"/>
      <c r="C17" s="7"/>
      <c r="D17" s="7"/>
      <c r="E17" s="7"/>
      <c r="F17" s="8"/>
      <c r="G17" s="136"/>
      <c r="H17" s="144"/>
      <c r="I17" s="136"/>
      <c r="J17" s="9"/>
      <c r="K17" s="11" t="str">
        <f t="shared" ca="1" si="0"/>
        <v/>
      </c>
      <c r="L17" s="124"/>
      <c r="M17" s="124"/>
      <c r="N17" s="124"/>
      <c r="O17" s="114" t="s">
        <v>1420</v>
      </c>
      <c r="P17" s="114">
        <v>5</v>
      </c>
      <c r="Q17" s="115" t="e">
        <f>VLOOKUP(O17, '[1]لیست محصولات 1402'!B:C,2,0)</f>
        <v>#N/A</v>
      </c>
      <c r="R17" s="114"/>
      <c r="S17" s="116" t="e">
        <f>VLOOKUP(O17, '[1]لیست محصولات 1402'!B:F,5,0)</f>
        <v>#N/A</v>
      </c>
      <c r="T17" s="117" t="e">
        <f>VLOOKUP(O17, '[1]لیست محصولات 1402'!B:G,6,0)</f>
        <v>#N/A</v>
      </c>
      <c r="U17" s="118"/>
      <c r="V17" s="119">
        <f t="shared" si="1"/>
        <v>0</v>
      </c>
      <c r="W17" s="116">
        <f t="shared" si="2"/>
        <v>5</v>
      </c>
      <c r="X17" s="117" t="e">
        <f t="shared" si="3"/>
        <v>#N/A</v>
      </c>
      <c r="Y17" s="120"/>
      <c r="Z17" s="117" t="e">
        <f t="shared" si="4"/>
        <v>#N/A</v>
      </c>
      <c r="AA17" s="134"/>
      <c r="AB17" s="132"/>
      <c r="AC17" s="130"/>
      <c r="AD17" s="128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9">
        <v>9</v>
      </c>
      <c r="H18" s="10">
        <v>52653536602</v>
      </c>
      <c r="I18" s="9" t="s">
        <v>1415</v>
      </c>
      <c r="J18" s="9"/>
      <c r="K18" s="11" t="str">
        <f t="shared" ca="1" si="0"/>
        <v/>
      </c>
      <c r="L18" s="12" t="s">
        <v>1431</v>
      </c>
      <c r="M18" s="12" t="s">
        <v>975</v>
      </c>
      <c r="N18" s="12" t="s">
        <v>1432</v>
      </c>
      <c r="O18" s="9">
        <v>5501.3</v>
      </c>
      <c r="P18" s="9">
        <v>1</v>
      </c>
      <c r="Q18" s="13" t="str">
        <f>VLOOKUP(O18, '[1]لیست محصولات 1402'!B:C,2,0)</f>
        <v>ورتکس | Vortex</v>
      </c>
      <c r="R18" s="9"/>
      <c r="S18" s="12">
        <f>VLOOKUP(O18, '[1]لیست محصولات 1402'!B:F,5,0)</f>
        <v>4000</v>
      </c>
      <c r="T18" s="14">
        <f>VLOOKUP(O18, '[1]لیست محصولات 1402'!B:G,6,0)</f>
        <v>41600000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41600000</v>
      </c>
      <c r="Y18" s="17"/>
      <c r="Z18" s="14">
        <f t="shared" si="4"/>
        <v>41600000</v>
      </c>
      <c r="AA18" s="18" t="s">
        <v>219</v>
      </c>
      <c r="AB18" s="13" t="s">
        <v>1433</v>
      </c>
      <c r="AC18" s="19" t="s">
        <v>1434</v>
      </c>
      <c r="AD18" s="20"/>
      <c r="AE18" s="19"/>
      <c r="AF18" s="21"/>
      <c r="AG18" s="22" t="str">
        <f t="shared" si="5"/>
        <v>TRUE</v>
      </c>
      <c r="AH18" s="23" t="str">
        <f t="shared" si="6"/>
        <v>کردستان سنندج -  پارک دیدگاه، مجموعه فامیلی لند کافه سارله - لیلا کاظمی 09333210223</v>
      </c>
    </row>
    <row r="19" spans="1:34" ht="22.2" customHeight="1">
      <c r="A19" s="7"/>
      <c r="B19" s="7"/>
      <c r="C19" s="7"/>
      <c r="D19" s="7"/>
      <c r="E19" s="7"/>
      <c r="F19" s="8"/>
      <c r="G19" s="125">
        <v>10</v>
      </c>
      <c r="H19" s="141">
        <v>52655863702</v>
      </c>
      <c r="I19" s="125" t="s">
        <v>1415</v>
      </c>
      <c r="J19" s="9"/>
      <c r="K19" s="11" t="str">
        <f t="shared" ca="1" si="0"/>
        <v/>
      </c>
      <c r="L19" s="123" t="s">
        <v>105</v>
      </c>
      <c r="M19" s="123" t="s">
        <v>1435</v>
      </c>
      <c r="N19" s="123"/>
      <c r="O19" s="9">
        <v>5501.1</v>
      </c>
      <c r="P19" s="9">
        <v>3</v>
      </c>
      <c r="Q19" s="13" t="str">
        <f>VLOOKUP(O19, '[1]لیست محصولات 1402'!B:C,2,0)</f>
        <v>ورتکس | Vortex</v>
      </c>
      <c r="R19" s="9"/>
      <c r="S19" s="12">
        <f>VLOOKUP(O19, '[1]لیست محصولات 1402'!B:F,5,0)</f>
        <v>150</v>
      </c>
      <c r="T19" s="14">
        <f>VLOOKUP(O19, '[1]لیست محصولات 1402'!B:G,6,0)</f>
        <v>1750000</v>
      </c>
      <c r="U19" s="15"/>
      <c r="V19" s="16">
        <f t="shared" si="1"/>
        <v>0</v>
      </c>
      <c r="W19" s="12">
        <f t="shared" si="2"/>
        <v>3</v>
      </c>
      <c r="X19" s="14">
        <f t="shared" si="3"/>
        <v>5250000</v>
      </c>
      <c r="Y19" s="17"/>
      <c r="Z19" s="14">
        <f t="shared" si="4"/>
        <v>5250000</v>
      </c>
      <c r="AA19" s="133" t="s">
        <v>168</v>
      </c>
      <c r="AB19" s="131" t="s">
        <v>1436</v>
      </c>
      <c r="AC19" s="129" t="s">
        <v>1437</v>
      </c>
      <c r="AD19" s="127"/>
      <c r="AE19" s="19"/>
      <c r="AF19" s="21"/>
      <c r="AG19" s="22" t="str">
        <f t="shared" si="5"/>
        <v>TRUE</v>
      </c>
      <c r="AH19" s="23" t="str">
        <f t="shared" si="6"/>
        <v>قم خ دانيال جنوبى ,خ شهيدان قائمي,ك٣,فرعى ١ ,بلاك٨  - علی یعقوب 09036496291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147"/>
      <c r="H20" s="148"/>
      <c r="I20" s="147"/>
      <c r="J20" s="9"/>
      <c r="K20" s="11" t="str">
        <f t="shared" ca="1" si="0"/>
        <v/>
      </c>
      <c r="L20" s="149"/>
      <c r="M20" s="149"/>
      <c r="N20" s="149"/>
      <c r="O20" s="9">
        <v>5518.1</v>
      </c>
      <c r="P20" s="9">
        <v>5</v>
      </c>
      <c r="Q20" s="13" t="str">
        <f>VLOOKUP(O20, '[1]لیست محصولات 1402'!B:C,2,0)</f>
        <v>هوآنکایو | Peru Huancayo</v>
      </c>
      <c r="R20" s="9"/>
      <c r="S20" s="12">
        <f>VLOOKUP(O20, '[1]لیست محصولات 1402'!B:F,5,0)</f>
        <v>150</v>
      </c>
      <c r="T20" s="14">
        <f>VLOOKUP(O20, '[1]لیست محصولات 1402'!B:G,6,0)</f>
        <v>1800000</v>
      </c>
      <c r="U20" s="15"/>
      <c r="V20" s="16">
        <f t="shared" si="1"/>
        <v>0</v>
      </c>
      <c r="W20" s="12">
        <f t="shared" si="2"/>
        <v>5</v>
      </c>
      <c r="X20" s="14">
        <f t="shared" si="3"/>
        <v>9000000</v>
      </c>
      <c r="Y20" s="17"/>
      <c r="Z20" s="14">
        <f t="shared" si="4"/>
        <v>9000000</v>
      </c>
      <c r="AA20" s="150"/>
      <c r="AB20" s="151"/>
      <c r="AC20" s="152"/>
      <c r="AD20" s="153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147"/>
      <c r="H21" s="148"/>
      <c r="I21" s="147"/>
      <c r="J21" s="9"/>
      <c r="K21" s="11" t="str">
        <f t="shared" ca="1" si="0"/>
        <v/>
      </c>
      <c r="L21" s="149"/>
      <c r="M21" s="149"/>
      <c r="N21" s="149"/>
      <c r="O21" s="9">
        <v>5511.11</v>
      </c>
      <c r="P21" s="9">
        <v>2</v>
      </c>
      <c r="Q21" s="69" t="str">
        <f>VLOOKUP(O21, '[1]لیست محصولات 1402'!B:C,2,0)</f>
        <v>هامبلا(رست دمی) | Hambella( Filter Roast)</v>
      </c>
      <c r="R21" s="9"/>
      <c r="S21" s="12">
        <f>VLOOKUP(O21, '[1]لیست محصولات 1402'!B:F,5,0)</f>
        <v>150</v>
      </c>
      <c r="T21" s="14">
        <f>VLOOKUP(O21, '[1]لیست محصولات 1402'!B:G,6,0)</f>
        <v>2500000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5000000</v>
      </c>
      <c r="Y21" s="17"/>
      <c r="Z21" s="14">
        <f t="shared" si="4"/>
        <v>5000000</v>
      </c>
      <c r="AA21" s="150"/>
      <c r="AB21" s="151"/>
      <c r="AC21" s="152"/>
      <c r="AD21" s="153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126"/>
      <c r="H22" s="142"/>
      <c r="I22" s="126"/>
      <c r="J22" s="9"/>
      <c r="K22" s="11" t="str">
        <f t="shared" ca="1" si="0"/>
        <v/>
      </c>
      <c r="L22" s="124"/>
      <c r="M22" s="124"/>
      <c r="N22" s="124"/>
      <c r="O22" s="9">
        <v>5511.1</v>
      </c>
      <c r="P22" s="9">
        <v>3</v>
      </c>
      <c r="Q22" s="13" t="str">
        <f>VLOOKUP(O22, '[1]لیست محصولات 1402'!B:C,2,0)</f>
        <v>هامبلا | Hambella</v>
      </c>
      <c r="R22" s="9"/>
      <c r="S22" s="12">
        <f>VLOOKUP(O22, '[1]لیست محصولات 1402'!B:F,5,0)</f>
        <v>150</v>
      </c>
      <c r="T22" s="14">
        <f>VLOOKUP(O22, '[1]لیست محصولات 1402'!B:G,6,0)</f>
        <v>2500000</v>
      </c>
      <c r="U22" s="15"/>
      <c r="V22" s="16">
        <f t="shared" si="1"/>
        <v>0</v>
      </c>
      <c r="W22" s="12">
        <f t="shared" si="2"/>
        <v>3</v>
      </c>
      <c r="X22" s="14">
        <f t="shared" si="3"/>
        <v>7500000</v>
      </c>
      <c r="Y22" s="17"/>
      <c r="Z22" s="14">
        <f t="shared" si="4"/>
        <v>7500000</v>
      </c>
      <c r="AA22" s="134"/>
      <c r="AB22" s="132"/>
      <c r="AC22" s="130"/>
      <c r="AD22" s="128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66">
        <v>11</v>
      </c>
      <c r="H23" s="67" t="s">
        <v>1440</v>
      </c>
      <c r="I23" s="66" t="s">
        <v>1415</v>
      </c>
      <c r="J23" s="9"/>
      <c r="K23" s="11" t="str">
        <f t="shared" ca="1" si="0"/>
        <v/>
      </c>
      <c r="L23" s="12" t="s">
        <v>520</v>
      </c>
      <c r="M23" s="12" t="s">
        <v>115</v>
      </c>
      <c r="N23" s="12" t="s">
        <v>521</v>
      </c>
      <c r="O23" s="9">
        <v>5511.2</v>
      </c>
      <c r="P23" s="9">
        <v>5</v>
      </c>
      <c r="Q23" s="13" t="str">
        <f>VLOOKUP(O23, '[1]لیست محصولات 1402'!B:C,2,0)</f>
        <v>هامبلا | Hambella</v>
      </c>
      <c r="R23" s="9"/>
      <c r="S23" s="12">
        <f>VLOOKUP(O23, '[1]لیست محصولات 1402'!B:F,5,0)</f>
        <v>750</v>
      </c>
      <c r="T23" s="14">
        <f>VLOOKUP(O23, '[1]لیست محصولات 1402'!B:G,6,0)</f>
        <v>11850000</v>
      </c>
      <c r="U23" s="15"/>
      <c r="V23" s="16">
        <f t="shared" si="1"/>
        <v>0</v>
      </c>
      <c r="W23" s="12">
        <f t="shared" si="2"/>
        <v>5</v>
      </c>
      <c r="X23" s="14">
        <f t="shared" si="3"/>
        <v>59250000</v>
      </c>
      <c r="Y23" s="17"/>
      <c r="Z23" s="14">
        <f t="shared" si="4"/>
        <v>59250000</v>
      </c>
      <c r="AA23" s="18" t="s">
        <v>266</v>
      </c>
      <c r="AB23" s="13" t="s">
        <v>522</v>
      </c>
      <c r="AC23" s="19" t="s">
        <v>523</v>
      </c>
      <c r="AD23" s="20"/>
      <c r="AE23" s="19"/>
      <c r="AF23" s="21"/>
      <c r="AG23" s="22" t="str">
        <f t="shared" si="5"/>
        <v>TRUE</v>
      </c>
      <c r="AH23" s="23" t="str">
        <f t="shared" si="6"/>
        <v>اصفهان چهار راه فلسطین، ابتدای خیابان استانداری. جنب مادی فرشادی غربی کافه نیل - سید علی احمدی 09134434253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135">
        <v>12</v>
      </c>
      <c r="H24" s="143"/>
      <c r="I24" s="135" t="s">
        <v>1415</v>
      </c>
      <c r="J24" s="9"/>
      <c r="K24" s="11" t="str">
        <f t="shared" ca="1" si="0"/>
        <v/>
      </c>
      <c r="L24" s="123" t="s">
        <v>222</v>
      </c>
      <c r="M24" s="123" t="s">
        <v>340</v>
      </c>
      <c r="N24" s="123" t="s">
        <v>1438</v>
      </c>
      <c r="O24" s="9">
        <v>5501.3</v>
      </c>
      <c r="P24" s="9">
        <v>4</v>
      </c>
      <c r="Q24" s="13" t="str">
        <f>VLOOKUP(O24, '[1]لیست محصولات 1402'!B:C,2,0)</f>
        <v>ورتکس | Vortex</v>
      </c>
      <c r="R24" s="9"/>
      <c r="S24" s="12">
        <f>VLOOKUP(O24, '[1]لیست محصولات 1402'!B:F,5,0)</f>
        <v>4000</v>
      </c>
      <c r="T24" s="14">
        <f>VLOOKUP(O24, '[1]لیست محصولات 1402'!B:G,6,0)</f>
        <v>41600000</v>
      </c>
      <c r="U24" s="15"/>
      <c r="V24" s="16">
        <f t="shared" si="1"/>
        <v>0</v>
      </c>
      <c r="W24" s="12">
        <f t="shared" si="2"/>
        <v>4</v>
      </c>
      <c r="X24" s="14">
        <f t="shared" si="3"/>
        <v>166400000</v>
      </c>
      <c r="Y24" s="17"/>
      <c r="Z24" s="14">
        <f t="shared" si="4"/>
        <v>166400000</v>
      </c>
      <c r="AA24" s="133" t="s">
        <v>85</v>
      </c>
      <c r="AB24" s="131" t="s">
        <v>1439</v>
      </c>
      <c r="AC24" s="129" t="s">
        <v>1012</v>
      </c>
      <c r="AD24" s="127"/>
      <c r="AE24" s="19"/>
      <c r="AF24" s="21"/>
      <c r="AG24" s="22" t="str">
        <f t="shared" si="5"/>
        <v>TRUE</v>
      </c>
      <c r="AH24" s="23" t="str">
        <f t="shared" si="6"/>
        <v>تهران ميدان پونك - بلوار هميلا - بلوار چهارباغ - انتهاي خيابان هشتم کافه نولان پونک - آرین بیکدلی 09125690775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136"/>
      <c r="H25" s="144"/>
      <c r="I25" s="136"/>
      <c r="J25" s="9"/>
      <c r="K25" s="11" t="str">
        <f t="shared" ca="1" si="0"/>
        <v/>
      </c>
      <c r="L25" s="124"/>
      <c r="M25" s="124"/>
      <c r="N25" s="124"/>
      <c r="O25" s="9">
        <v>5511.2</v>
      </c>
      <c r="P25" s="9">
        <v>4</v>
      </c>
      <c r="Q25" s="13" t="str">
        <f>VLOOKUP(O25, '[1]لیست محصولات 1402'!B:C,2,0)</f>
        <v>هامبلا | Hambella</v>
      </c>
      <c r="R25" s="9"/>
      <c r="S25" s="12">
        <f>VLOOKUP(O25, '[1]لیست محصولات 1402'!B:F,5,0)</f>
        <v>750</v>
      </c>
      <c r="T25" s="14">
        <f>VLOOKUP(O25, '[1]لیست محصولات 1402'!B:G,6,0)</f>
        <v>11850000</v>
      </c>
      <c r="U25" s="15"/>
      <c r="V25" s="16">
        <f t="shared" si="1"/>
        <v>0</v>
      </c>
      <c r="W25" s="12">
        <f t="shared" si="2"/>
        <v>4</v>
      </c>
      <c r="X25" s="14">
        <f t="shared" si="3"/>
        <v>47400000</v>
      </c>
      <c r="Y25" s="17"/>
      <c r="Z25" s="14">
        <f t="shared" si="4"/>
        <v>47400000</v>
      </c>
      <c r="AA25" s="134"/>
      <c r="AB25" s="132"/>
      <c r="AC25" s="130"/>
      <c r="AD25" s="128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2" customHeight="1">
      <c r="A26" s="7"/>
      <c r="B26" s="7"/>
      <c r="C26" s="7"/>
      <c r="D26" s="7"/>
      <c r="E26" s="7"/>
      <c r="F26" s="8"/>
      <c r="G26" s="9">
        <v>13</v>
      </c>
      <c r="H26" s="87" t="s">
        <v>1248</v>
      </c>
      <c r="I26" s="9" t="s">
        <v>1415</v>
      </c>
      <c r="J26" s="9"/>
      <c r="K26" s="11" t="str">
        <f t="shared" ca="1" si="0"/>
        <v/>
      </c>
      <c r="L26" s="12" t="s">
        <v>602</v>
      </c>
      <c r="M26" s="12" t="s">
        <v>685</v>
      </c>
      <c r="N26" s="12" t="s">
        <v>686</v>
      </c>
      <c r="O26" s="9">
        <v>5501.3</v>
      </c>
      <c r="P26" s="9">
        <v>1</v>
      </c>
      <c r="Q26" s="13" t="str">
        <f>VLOOKUP(O26, '[1]لیست محصولات 1402'!B:C,2,0)</f>
        <v>ورتکس | Vortex</v>
      </c>
      <c r="R26" s="9"/>
      <c r="S26" s="12">
        <f>VLOOKUP(O26, '[1]لیست محصولات 1402'!B:F,5,0)</f>
        <v>4000</v>
      </c>
      <c r="T26" s="14">
        <f>VLOOKUP(O26, '[1]لیست محصولات 1402'!B:G,6,0)</f>
        <v>41600000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41600000</v>
      </c>
      <c r="Y26" s="17"/>
      <c r="Z26" s="14">
        <f t="shared" si="4"/>
        <v>41600000</v>
      </c>
      <c r="AA26" s="18" t="s">
        <v>85</v>
      </c>
      <c r="AB26" s="13" t="s">
        <v>687</v>
      </c>
      <c r="AC26" s="19" t="s">
        <v>688</v>
      </c>
      <c r="AD26" s="20"/>
      <c r="AE26" s="19"/>
      <c r="AF26" s="21"/>
      <c r="AG26" s="22" t="str">
        <f t="shared" si="5"/>
        <v>TRUE</v>
      </c>
      <c r="AH26" s="23" t="str">
        <f t="shared" si="6"/>
        <v>تهران قیطریه خیابان بالای پارک قیطریه خیابان کتابی خیابان قیطریه سر کوچه سعید پیتزا تالیانا - سعید گرشاسبی 09373788488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125">
        <v>14</v>
      </c>
      <c r="H27" s="206" t="s">
        <v>1248</v>
      </c>
      <c r="I27" s="125" t="s">
        <v>1415</v>
      </c>
      <c r="J27" s="9"/>
      <c r="K27" s="11" t="str">
        <f t="shared" ca="1" si="0"/>
        <v/>
      </c>
      <c r="L27" s="123" t="s">
        <v>1441</v>
      </c>
      <c r="M27" s="123" t="s">
        <v>1442</v>
      </c>
      <c r="N27" s="123"/>
      <c r="O27" s="9">
        <v>5511.1</v>
      </c>
      <c r="P27" s="9">
        <v>1</v>
      </c>
      <c r="Q27" s="13" t="str">
        <f>VLOOKUP(O27, '[1]لیست محصولات 1402'!B:C,2,0)</f>
        <v>هامبلا | Hambella</v>
      </c>
      <c r="R27" s="9"/>
      <c r="S27" s="12">
        <f>VLOOKUP(O27, '[1]لیست محصولات 1402'!B:F,5,0)</f>
        <v>150</v>
      </c>
      <c r="T27" s="14">
        <f>VLOOKUP(O27, '[1]لیست محصولات 1402'!B:G,6,0)</f>
        <v>2500000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2500000</v>
      </c>
      <c r="Y27" s="17"/>
      <c r="Z27" s="14">
        <f t="shared" si="4"/>
        <v>2500000</v>
      </c>
      <c r="AA27" s="133" t="s">
        <v>85</v>
      </c>
      <c r="AB27" s="131" t="s">
        <v>1443</v>
      </c>
      <c r="AC27" s="129" t="s">
        <v>1444</v>
      </c>
      <c r="AD27" s="127" t="s">
        <v>94</v>
      </c>
      <c r="AE27" s="19"/>
      <c r="AF27" s="21"/>
      <c r="AG27" s="22" t="str">
        <f t="shared" si="5"/>
        <v>TRUE</v>
      </c>
      <c r="AH27" s="23" t="str">
        <f t="shared" si="6"/>
        <v>تهران جردن - بالاتر از اسفندیار - خیابان عاطفی شرقی - پلاک ۳۷- طبقه سوم - شرکت پردازش اطلاعات مالی کاریزما (‌دست چپ)‌  - بهنود هلیلیان 09124047146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147"/>
      <c r="H28" s="208"/>
      <c r="I28" s="147"/>
      <c r="J28" s="9"/>
      <c r="K28" s="11" t="str">
        <f t="shared" ca="1" si="0"/>
        <v/>
      </c>
      <c r="L28" s="149"/>
      <c r="M28" s="149"/>
      <c r="N28" s="149"/>
      <c r="O28" s="9">
        <v>5518.1</v>
      </c>
      <c r="P28" s="9">
        <v>1</v>
      </c>
      <c r="Q28" s="13" t="str">
        <f>VLOOKUP(O28, '[1]لیست محصولات 1402'!B:C,2,0)</f>
        <v>هوآنکایو | Peru Huancayo</v>
      </c>
      <c r="R28" s="9"/>
      <c r="S28" s="12">
        <f>VLOOKUP(O28, '[1]لیست محصولات 1402'!B:F,5,0)</f>
        <v>150</v>
      </c>
      <c r="T28" s="14">
        <f>VLOOKUP(O28, '[1]لیست محصولات 1402'!B:G,6,0)</f>
        <v>1800000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1800000</v>
      </c>
      <c r="Y28" s="17"/>
      <c r="Z28" s="14">
        <f t="shared" si="4"/>
        <v>1800000</v>
      </c>
      <c r="AA28" s="150"/>
      <c r="AB28" s="151"/>
      <c r="AC28" s="152"/>
      <c r="AD28" s="153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126"/>
      <c r="H29" s="207"/>
      <c r="I29" s="126"/>
      <c r="J29" s="9"/>
      <c r="K29" s="11" t="str">
        <f t="shared" ca="1" si="0"/>
        <v/>
      </c>
      <c r="L29" s="124"/>
      <c r="M29" s="124"/>
      <c r="N29" s="124"/>
      <c r="O29" s="9">
        <v>5501.1</v>
      </c>
      <c r="P29" s="9">
        <v>1</v>
      </c>
      <c r="Q29" s="13" t="str">
        <f>VLOOKUP(O29, '[1]لیست محصولات 1402'!B:C,2,0)</f>
        <v>ورتکس | Vortex</v>
      </c>
      <c r="R29" s="9"/>
      <c r="S29" s="12">
        <f>VLOOKUP(O29, '[1]لیست محصولات 1402'!B:F,5,0)</f>
        <v>150</v>
      </c>
      <c r="T29" s="14">
        <f>VLOOKUP(O29, '[1]لیست محصولات 1402'!B:G,6,0)</f>
        <v>1750000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1750000</v>
      </c>
      <c r="Y29" s="17"/>
      <c r="Z29" s="14">
        <f t="shared" si="4"/>
        <v>1750000</v>
      </c>
      <c r="AA29" s="134"/>
      <c r="AB29" s="132"/>
      <c r="AC29" s="130"/>
      <c r="AD29" s="128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66">
        <v>10</v>
      </c>
      <c r="H30" s="67" t="s">
        <v>1440</v>
      </c>
      <c r="I30" s="66" t="s">
        <v>1415</v>
      </c>
      <c r="J30" s="9"/>
      <c r="K30" s="11" t="str">
        <f t="shared" ca="1" si="0"/>
        <v/>
      </c>
      <c r="L30" s="12" t="s">
        <v>1468</v>
      </c>
      <c r="M30" s="12" t="s">
        <v>1464</v>
      </c>
      <c r="N30" s="12" t="s">
        <v>1465</v>
      </c>
      <c r="O30" s="9">
        <v>5501.3</v>
      </c>
      <c r="P30" s="9">
        <v>5</v>
      </c>
      <c r="Q30" s="13" t="str">
        <f>VLOOKUP(O30, '[1]لیست محصولات 1402'!B:C,2,0)</f>
        <v>ورتکس | Vortex</v>
      </c>
      <c r="R30" s="9"/>
      <c r="S30" s="12">
        <f>VLOOKUP(O30, '[1]لیست محصولات 1402'!B:F,5,0)</f>
        <v>4000</v>
      </c>
      <c r="T30" s="14">
        <f>VLOOKUP(O30, '[1]لیست محصولات 1402'!B:G,6,0)</f>
        <v>41600000</v>
      </c>
      <c r="U30" s="15"/>
      <c r="V30" s="16">
        <f t="shared" si="1"/>
        <v>0</v>
      </c>
      <c r="W30" s="12">
        <f t="shared" si="2"/>
        <v>5</v>
      </c>
      <c r="X30" s="14">
        <f t="shared" si="3"/>
        <v>208000000</v>
      </c>
      <c r="Y30" s="17"/>
      <c r="Z30" s="14">
        <f t="shared" si="4"/>
        <v>208000000</v>
      </c>
      <c r="AA30" s="18" t="s">
        <v>91</v>
      </c>
      <c r="AB30" s="13" t="s">
        <v>1466</v>
      </c>
      <c r="AC30" s="19" t="s">
        <v>1467</v>
      </c>
      <c r="AD30" s="20"/>
      <c r="AE30" s="19"/>
      <c r="AF30" s="21"/>
      <c r="AG30" s="22" t="str">
        <f t="shared" si="5"/>
        <v>TRUE</v>
      </c>
      <c r="AH30" s="23" t="str">
        <f t="shared" si="6"/>
        <v>مازندران نوشهر - چلندر _ روبه روی وردی چلندر کافه لکسون - رامین حسابیان 09163074331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35">
        <v>11</v>
      </c>
      <c r="H31" s="143"/>
      <c r="I31" s="135" t="s">
        <v>1415</v>
      </c>
      <c r="J31" s="9"/>
      <c r="K31" s="11" t="str">
        <f t="shared" ca="1" si="0"/>
        <v/>
      </c>
      <c r="L31" s="123"/>
      <c r="M31" s="123" t="s">
        <v>390</v>
      </c>
      <c r="N31" s="123" t="s">
        <v>1470</v>
      </c>
      <c r="O31" s="9">
        <v>5511.11</v>
      </c>
      <c r="P31" s="9">
        <v>6</v>
      </c>
      <c r="Q31" s="69" t="str">
        <f>VLOOKUP(O31, '[1]لیست محصولات 1402'!B:C,2,0)</f>
        <v>هامبلا(رست دمی) | Hambella( Filter Roast)</v>
      </c>
      <c r="R31" s="9"/>
      <c r="S31" s="12">
        <f>VLOOKUP(O31, '[1]لیست محصولات 1402'!B:F,5,0)</f>
        <v>150</v>
      </c>
      <c r="T31" s="14">
        <f>VLOOKUP(O31, '[1]لیست محصولات 1402'!B:G,6,0)</f>
        <v>2500000</v>
      </c>
      <c r="U31" s="15"/>
      <c r="V31" s="16">
        <f t="shared" si="1"/>
        <v>0</v>
      </c>
      <c r="W31" s="12">
        <f t="shared" si="2"/>
        <v>6</v>
      </c>
      <c r="X31" s="14">
        <f t="shared" si="3"/>
        <v>15000000</v>
      </c>
      <c r="Y31" s="17"/>
      <c r="Z31" s="14">
        <f t="shared" si="4"/>
        <v>15000000</v>
      </c>
      <c r="AA31" s="133" t="s">
        <v>85</v>
      </c>
      <c r="AB31" s="131" t="s">
        <v>70</v>
      </c>
      <c r="AC31" s="129" t="s">
        <v>811</v>
      </c>
      <c r="AD31" s="127"/>
      <c r="AE31" s="19"/>
      <c r="AF31" s="21"/>
      <c r="AG31" s="22" t="str">
        <f t="shared" si="5"/>
        <v>TRUE</v>
      </c>
      <c r="AH31" s="23" t="str">
        <f t="shared" si="6"/>
        <v>تهران - بوتیک هتل حنا -  مالیان 09371071711</v>
      </c>
    </row>
    <row r="32" spans="1:34" ht="22.2" customHeight="1">
      <c r="A32" s="7"/>
      <c r="B32" s="7"/>
      <c r="C32" s="7"/>
      <c r="D32" s="7"/>
      <c r="E32" s="7"/>
      <c r="F32" s="8"/>
      <c r="G32" s="154"/>
      <c r="H32" s="155"/>
      <c r="I32" s="154"/>
      <c r="J32" s="9"/>
      <c r="K32" s="11" t="str">
        <f t="shared" ca="1" si="0"/>
        <v/>
      </c>
      <c r="L32" s="149"/>
      <c r="M32" s="149"/>
      <c r="N32" s="149"/>
      <c r="O32" s="9">
        <v>5519.1</v>
      </c>
      <c r="P32" s="9">
        <v>6</v>
      </c>
      <c r="Q32" s="13" t="str">
        <f>VLOOKUP(O32, '[1]لیست محصولات 1402'!B:C,2,0)</f>
        <v>سرادو میناس | Brazil Cerrado de Minas</v>
      </c>
      <c r="R32" s="9"/>
      <c r="S32" s="12">
        <f>VLOOKUP(O32, '[1]لیست محصولات 1402'!B:F,5,0)</f>
        <v>150</v>
      </c>
      <c r="T32" s="14">
        <f>VLOOKUP(O32, '[1]لیست محصولات 1402'!B:G,6,0)</f>
        <v>1700000</v>
      </c>
      <c r="U32" s="15"/>
      <c r="V32" s="16">
        <f t="shared" si="1"/>
        <v>0</v>
      </c>
      <c r="W32" s="12">
        <f t="shared" si="2"/>
        <v>6</v>
      </c>
      <c r="X32" s="14">
        <f t="shared" si="3"/>
        <v>10200000</v>
      </c>
      <c r="Y32" s="17"/>
      <c r="Z32" s="14">
        <f t="shared" si="4"/>
        <v>10200000</v>
      </c>
      <c r="AA32" s="150"/>
      <c r="AB32" s="151"/>
      <c r="AC32" s="152"/>
      <c r="AD32" s="153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136"/>
      <c r="H33" s="144"/>
      <c r="I33" s="136"/>
      <c r="J33" s="9"/>
      <c r="K33" s="11" t="str">
        <f t="shared" ca="1" si="0"/>
        <v/>
      </c>
      <c r="L33" s="124"/>
      <c r="M33" s="124"/>
      <c r="N33" s="124"/>
      <c r="O33" s="9">
        <v>5518.3</v>
      </c>
      <c r="P33" s="9">
        <v>4</v>
      </c>
      <c r="Q33" s="13" t="str">
        <f>VLOOKUP(O33, '[1]لیست محصولات 1402'!B:C,2,0)</f>
        <v>هوآنکایو | Peru Huancayo</v>
      </c>
      <c r="R33" s="9"/>
      <c r="S33" s="12">
        <f>VLOOKUP(O33, '[1]لیست محصولات 1402'!B:F,5,0)</f>
        <v>4000</v>
      </c>
      <c r="T33" s="14">
        <f>VLOOKUP(O33, '[1]لیست محصولات 1402'!B:G,6,0)</f>
        <v>42000000</v>
      </c>
      <c r="U33" s="15"/>
      <c r="V33" s="16">
        <f t="shared" si="1"/>
        <v>0</v>
      </c>
      <c r="W33" s="12">
        <f t="shared" si="2"/>
        <v>4</v>
      </c>
      <c r="X33" s="14">
        <f t="shared" si="3"/>
        <v>168000000</v>
      </c>
      <c r="Y33" s="17"/>
      <c r="Z33" s="14">
        <f t="shared" si="4"/>
        <v>168000000</v>
      </c>
      <c r="AA33" s="134"/>
      <c r="AB33" s="132"/>
      <c r="AC33" s="130"/>
      <c r="AD33" s="128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66">
        <v>12</v>
      </c>
      <c r="H34" s="67"/>
      <c r="I34" s="66" t="s">
        <v>1459</v>
      </c>
      <c r="J34" s="9"/>
      <c r="K34" s="11" t="str">
        <f t="shared" ca="1" si="0"/>
        <v/>
      </c>
      <c r="L34" s="12" t="s">
        <v>153</v>
      </c>
      <c r="M34" s="12" t="s">
        <v>154</v>
      </c>
      <c r="N34" s="12" t="s">
        <v>155</v>
      </c>
      <c r="O34" s="9">
        <v>5511.11</v>
      </c>
      <c r="P34" s="9">
        <v>1</v>
      </c>
      <c r="Q34" s="69" t="str">
        <f>VLOOKUP(O34, '[1]لیست محصولات 1402'!B:C,2,0)</f>
        <v>هامبلا(رست دمی) | Hambella( Filter Roast)</v>
      </c>
      <c r="R34" s="9"/>
      <c r="S34" s="12">
        <f>VLOOKUP(O34, '[1]لیست محصولات 1402'!B:F,5,0)</f>
        <v>150</v>
      </c>
      <c r="T34" s="14">
        <f>VLOOKUP(O34, '[1]لیست محصولات 1402'!B:G,6,0)</f>
        <v>2500000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2500000</v>
      </c>
      <c r="Y34" s="17"/>
      <c r="Z34" s="14">
        <f t="shared" si="4"/>
        <v>2500000</v>
      </c>
      <c r="AA34" s="18"/>
      <c r="AB34" s="13"/>
      <c r="AC34" s="19"/>
      <c r="AD34" s="20"/>
      <c r="AE34" s="70" t="s">
        <v>1480</v>
      </c>
      <c r="AF34" s="21"/>
      <c r="AG34" s="22" t="str">
        <f t="shared" si="5"/>
        <v>TRUE</v>
      </c>
      <c r="AH34" s="23" t="str">
        <f t="shared" si="6"/>
        <v xml:space="preserve">  (پرسنل) - آریا خاکساری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1402'!B:C,2,0)</f>
        <v>#N/A</v>
      </c>
      <c r="R35" s="9"/>
      <c r="S35" s="12" t="e">
        <f>VLOOKUP(O35, '[1]لیست محصولات 1402'!B:F,5,0)</f>
        <v>#N/A</v>
      </c>
      <c r="T35" s="14" t="e">
        <f>VLOOKUP(O35, '[1]لیست محصولات 1402'!B:G,6,0)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1402'!B:C,2,0)</f>
        <v>#N/A</v>
      </c>
      <c r="R36" s="9"/>
      <c r="S36" s="12" t="e">
        <f>VLOOKUP(O36, '[1]لیست محصولات 1402'!B:F,5,0)</f>
        <v>#N/A</v>
      </c>
      <c r="T36" s="14" t="e">
        <f>VLOOKUP(O36, '[1]لیست محصولات 1402'!B:G,6,0)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1402'!B:C,2,0)</f>
        <v>#N/A</v>
      </c>
      <c r="R37" s="9"/>
      <c r="S37" s="12" t="e">
        <f>VLOOKUP(O37, '[1]لیست محصولات 1402'!B:F,5,0)</f>
        <v>#N/A</v>
      </c>
      <c r="T37" s="14" t="e">
        <f>VLOOKUP(O37, '[1]لیست محصولات 1402'!B:G,6,0)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1402'!B:C,2,0)</f>
        <v>#N/A</v>
      </c>
      <c r="R38" s="9"/>
      <c r="S38" s="12" t="e">
        <f>VLOOKUP(O38, '[1]لیست محصولات 1402'!B:F,5,0)</f>
        <v>#N/A</v>
      </c>
      <c r="T38" s="14" t="e">
        <f>VLOOKUP(O38, '[1]لیست محصولات 1402'!B:G,6,0)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1402'!B:C,2,0)</f>
        <v>#N/A</v>
      </c>
      <c r="R39" s="9"/>
      <c r="S39" s="12" t="e">
        <f>VLOOKUP(O39, '[1]لیست محصولات 1402'!B:F,5,0)</f>
        <v>#N/A</v>
      </c>
      <c r="T39" s="14" t="e">
        <f>VLOOKUP(O39, '[1]لیست محصولات 1402'!B:G,6,0)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1402'!B:C,2,0)</f>
        <v>#N/A</v>
      </c>
      <c r="R40" s="9"/>
      <c r="S40" s="12" t="e">
        <f>VLOOKUP(O40, '[1]لیست محصولات 1402'!B:F,5,0)</f>
        <v>#N/A</v>
      </c>
      <c r="T40" s="14" t="e">
        <f>VLOOKUP(O40, '[1]لیست محصولات 1402'!B:G,6,0)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1402'!B:C,2,0)</f>
        <v>#N/A</v>
      </c>
      <c r="R41" s="9"/>
      <c r="S41" s="12" t="e">
        <f>VLOOKUP(O41, '[1]لیست محصولات 1402'!B:F,5,0)</f>
        <v>#N/A</v>
      </c>
      <c r="T41" s="14" t="e">
        <f>VLOOKUP(O41, '[1]لیست محصولات 1402'!B:G,6,0)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1402'!B:C,2,0)</f>
        <v>#N/A</v>
      </c>
      <c r="R42" s="9"/>
      <c r="S42" s="12" t="e">
        <f>VLOOKUP(O42, '[1]لیست محصولات 1402'!B:F,5,0)</f>
        <v>#N/A</v>
      </c>
      <c r="T42" s="14" t="e">
        <f>VLOOKUP(O42, '[1]لیست محصولات 1402'!B:G,6,0)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1402'!B:C,2,0)</f>
        <v>#N/A</v>
      </c>
      <c r="R43" s="9"/>
      <c r="S43" s="12" t="e">
        <f>VLOOKUP(O43, '[1]لیست محصولات 1402'!B:F,5,0)</f>
        <v>#N/A</v>
      </c>
      <c r="T43" s="14" t="e">
        <f>VLOOKUP(O43, '[1]لیست محصولات 1402'!B:G,6,0)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1402'!B:C,2,0)</f>
        <v>#N/A</v>
      </c>
      <c r="R44" s="9"/>
      <c r="S44" s="12" t="e">
        <f>VLOOKUP(O44, '[1]لیست محصولات 1402'!B:F,5,0)</f>
        <v>#N/A</v>
      </c>
      <c r="T44" s="14" t="e">
        <f>VLOOKUP(O44, '[1]لیست محصولات 1402'!B:G,6,0)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1402'!B:C,2,0)</f>
        <v>#N/A</v>
      </c>
      <c r="R45" s="9"/>
      <c r="S45" s="12" t="e">
        <f>VLOOKUP(O45, '[1]لیست محصولات 1402'!B:F,5,0)</f>
        <v>#N/A</v>
      </c>
      <c r="T45" s="14" t="e">
        <f>VLOOKUP(O45, '[1]لیست محصولات 1402'!B:G,6,0)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1402'!B:C,2,0)</f>
        <v>#N/A</v>
      </c>
      <c r="R46" s="9"/>
      <c r="S46" s="12" t="e">
        <f>VLOOKUP(O46, '[1]لیست محصولات 1402'!B:F,5,0)</f>
        <v>#N/A</v>
      </c>
      <c r="T46" s="14" t="e">
        <f>VLOOKUP(O46, '[1]لیست محصولات 1402'!B:G,6,0)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1402'!B:C,2,0)</f>
        <v>#N/A</v>
      </c>
      <c r="R47" s="9"/>
      <c r="S47" s="12" t="e">
        <f>VLOOKUP(O47, '[1]لیست محصولات 1402'!B:F,5,0)</f>
        <v>#N/A</v>
      </c>
      <c r="T47" s="14" t="e">
        <f>VLOOKUP(O47, '[1]لیست محصولات 1402'!B:G,6,0)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1402'!B:C,2,0)</f>
        <v>#N/A</v>
      </c>
      <c r="R48" s="9"/>
      <c r="S48" s="12" t="e">
        <f>VLOOKUP(O48, '[1]لیست محصولات 1402'!B:F,5,0)</f>
        <v>#N/A</v>
      </c>
      <c r="T48" s="14" t="e">
        <f>VLOOKUP(O48, '[1]لیست محصولات 1402'!B:G,6,0)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1402'!B:C,2,0)</f>
        <v>#N/A</v>
      </c>
      <c r="R49" s="9"/>
      <c r="S49" s="12" t="e">
        <f>VLOOKUP(O49, '[1]لیست محصولات 1402'!B:F,5,0)</f>
        <v>#N/A</v>
      </c>
      <c r="T49" s="14" t="e">
        <f>VLOOKUP(O49, '[1]لیست محصولات 1402'!B:G,6,0)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1402'!B:C,2,0)</f>
        <v>#N/A</v>
      </c>
      <c r="R50" s="9"/>
      <c r="S50" s="12" t="e">
        <f>VLOOKUP(O50, '[1]لیست محصولات 1402'!B:F,5,0)</f>
        <v>#N/A</v>
      </c>
      <c r="T50" s="14" t="e">
        <f>VLOOKUP(O50, '[1]لیست محصولات 1402'!B:G,6,0)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1402'!B:C,2,0)</f>
        <v>#N/A</v>
      </c>
      <c r="R51" s="9"/>
      <c r="S51" s="12" t="e">
        <f>VLOOKUP(O51, '[1]لیست محصولات 1402'!B:F,5,0)</f>
        <v>#N/A</v>
      </c>
      <c r="T51" s="14" t="e">
        <f>VLOOKUP(O51, '[1]لیست محصولات 1402'!B:G,6,0)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1402'!B:C,2,0)</f>
        <v>#N/A</v>
      </c>
      <c r="R52" s="9"/>
      <c r="S52" s="12" t="e">
        <f>VLOOKUP(O52, '[1]لیست محصولات 1402'!B:F,5,0)</f>
        <v>#N/A</v>
      </c>
      <c r="T52" s="14" t="e">
        <f>VLOOKUP(O52, '[1]لیست محصولات 1402'!B:G,6,0)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1402'!B:C,2,0)</f>
        <v>#N/A</v>
      </c>
      <c r="R53" s="9"/>
      <c r="S53" s="12" t="e">
        <f>VLOOKUP(O53, '[1]لیست محصولات 1402'!B:F,5,0)</f>
        <v>#N/A</v>
      </c>
      <c r="T53" s="14" t="e">
        <f>VLOOKUP(O53, '[1]لیست محصولات 1402'!B:G,6,0)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1402'!B:C,2,0)</f>
        <v>#N/A</v>
      </c>
      <c r="R54" s="9"/>
      <c r="S54" s="12" t="e">
        <f>VLOOKUP(O54, '[1]لیست محصولات 1402'!B:F,5,0)</f>
        <v>#N/A</v>
      </c>
      <c r="T54" s="14" t="e">
        <f>VLOOKUP(O54, '[1]لیست محصولات 1402'!B:G,6,0)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1402'!B:C,2,0)</f>
        <v>#N/A</v>
      </c>
      <c r="R55" s="9"/>
      <c r="S55" s="12" t="e">
        <f>VLOOKUP(O55, '[1]لیست محصولات 1402'!B:F,5,0)</f>
        <v>#N/A</v>
      </c>
      <c r="T55" s="14" t="e">
        <f>VLOOKUP(O55, '[1]لیست محصولات 1402'!B:G,6,0)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1402'!B:C,2,0)</f>
        <v>#N/A</v>
      </c>
      <c r="R56" s="9"/>
      <c r="S56" s="12" t="e">
        <f>VLOOKUP(O56, '[1]لیست محصولات 1402'!B:F,5,0)</f>
        <v>#N/A</v>
      </c>
      <c r="T56" s="14" t="e">
        <f>VLOOKUP(O56, '[1]لیست محصولات 1402'!B:G,6,0)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1402'!B:C,2,0)</f>
        <v>#N/A</v>
      </c>
      <c r="R57" s="9"/>
      <c r="S57" s="12" t="e">
        <f>VLOOKUP(O57, '[1]لیست محصولات 1402'!B:F,5,0)</f>
        <v>#N/A</v>
      </c>
      <c r="T57" s="14" t="e">
        <f>VLOOKUP(O57, '[1]لیست محصولات 1402'!B:G,6,0)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1402'!B:C,2,0)</f>
        <v>#N/A</v>
      </c>
      <c r="R58" s="9"/>
      <c r="S58" s="12" t="e">
        <f>VLOOKUP(O58, '[1]لیست محصولات 1402'!B:F,5,0)</f>
        <v>#N/A</v>
      </c>
      <c r="T58" s="14" t="e">
        <f>VLOOKUP(O58, '[1]لیست محصولات 1402'!B:G,6,0)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1402'!B:C,2,0)</f>
        <v>#N/A</v>
      </c>
      <c r="R59" s="9"/>
      <c r="S59" s="12" t="e">
        <f>VLOOKUP(O59, '[1]لیست محصولات 1402'!B:F,5,0)</f>
        <v>#N/A</v>
      </c>
      <c r="T59" s="14" t="e">
        <f>VLOOKUP(O59, '[1]لیست محصولات 1402'!B:G,6,0)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1402'!B:C,2,0)</f>
        <v>#N/A</v>
      </c>
      <c r="R60" s="9"/>
      <c r="S60" s="12" t="e">
        <f>VLOOKUP(O60, '[1]لیست محصولات 1402'!B:F,5,0)</f>
        <v>#N/A</v>
      </c>
      <c r="T60" s="14" t="e">
        <f>VLOOKUP(O60, '[1]لیست محصولات 1402'!B:G,6,0)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1402'!B:C,2,0)</f>
        <v>#N/A</v>
      </c>
      <c r="R61" s="9"/>
      <c r="S61" s="12" t="e">
        <f>VLOOKUP(O61, '[1]لیست محصولات 1402'!B:F,5,0)</f>
        <v>#N/A</v>
      </c>
      <c r="T61" s="14" t="e">
        <f>VLOOKUP(O61, '[1]لیست محصولات 1402'!B:G,6,0)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1402'!B:C,2,0)</f>
        <v>#N/A</v>
      </c>
      <c r="R62" s="9"/>
      <c r="S62" s="12" t="e">
        <f>VLOOKUP(O62, '[1]لیست محصولات 1402'!B:F,5,0)</f>
        <v>#N/A</v>
      </c>
      <c r="T62" s="14" t="e">
        <f>VLOOKUP(O62, '[1]لیست محصولات 1402'!B:G,6,0)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1402'!B:C,2,0)</f>
        <v>#N/A</v>
      </c>
      <c r="R63" s="9"/>
      <c r="S63" s="12" t="e">
        <f>VLOOKUP(O63, '[1]لیست محصولات 1402'!B:F,5,0)</f>
        <v>#N/A</v>
      </c>
      <c r="T63" s="14" t="e">
        <f>VLOOKUP(O63, '[1]لیست محصولات 1402'!B:G,6,0)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1402'!B:C,2,0)</f>
        <v>#N/A</v>
      </c>
      <c r="R64" s="9"/>
      <c r="S64" s="12" t="e">
        <f>VLOOKUP(O64, '[1]لیست محصولات 1402'!B:F,5,0)</f>
        <v>#N/A</v>
      </c>
      <c r="T64" s="14" t="e">
        <f>VLOOKUP(O64, '[1]لیست محصولات 1402'!B:G,6,0)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1402'!B:C,2,0)</f>
        <v>#N/A</v>
      </c>
      <c r="R65" s="9"/>
      <c r="S65" s="12" t="e">
        <f>VLOOKUP(O65, '[1]لیست محصولات 1402'!B:F,5,0)</f>
        <v>#N/A</v>
      </c>
      <c r="T65" s="14" t="e">
        <f>VLOOKUP(O65, '[1]لیست محصولات 1402'!B:G,6,0)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1402'!B:C,2,0)</f>
        <v>#N/A</v>
      </c>
      <c r="R66" s="9"/>
      <c r="S66" s="12" t="e">
        <f>VLOOKUP(O66, '[1]لیست محصولات 1402'!B:F,5,0)</f>
        <v>#N/A</v>
      </c>
      <c r="T66" s="14" t="e">
        <f>VLOOKUP(O66, '[1]لیست محصولات 1402'!B:G,6,0)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1402'!B:C,2,0)</f>
        <v>#N/A</v>
      </c>
      <c r="R67" s="9"/>
      <c r="S67" s="12" t="e">
        <f>VLOOKUP(O67, '[1]لیست محصولات 1402'!B:F,5,0)</f>
        <v>#N/A</v>
      </c>
      <c r="T67" s="14" t="e">
        <f>VLOOKUP(O67, '[1]لیست محصولات 1402'!B:G,6,0)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1402'!B:C,2,0)</f>
        <v>#N/A</v>
      </c>
      <c r="R68" s="9"/>
      <c r="S68" s="12" t="e">
        <f>VLOOKUP(O68, '[1]لیست محصولات 1402'!B:F,5,0)</f>
        <v>#N/A</v>
      </c>
      <c r="T68" s="14" t="e">
        <f>VLOOKUP(O68, '[1]لیست محصولات 1402'!B:G,6,0)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1402'!B:C,2,0)</f>
        <v>#N/A</v>
      </c>
      <c r="R69" s="9"/>
      <c r="S69" s="12" t="e">
        <f>VLOOKUP(O69, '[1]لیست محصولات 1402'!B:F,5,0)</f>
        <v>#N/A</v>
      </c>
      <c r="T69" s="14" t="e">
        <f>VLOOKUP(O69, '[1]لیست محصولات 1402'!B:G,6,0)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1402'!B:C,2,0)</f>
        <v>#N/A</v>
      </c>
      <c r="R70" s="9"/>
      <c r="S70" s="12" t="e">
        <f>VLOOKUP(O70, '[1]لیست محصولات 1402'!B:F,5,0)</f>
        <v>#N/A</v>
      </c>
      <c r="T70" s="14" t="e">
        <f>VLOOKUP(O70, '[1]لیست محصولات 1402'!B:G,6,0)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1402'!B:C,2,0)</f>
        <v>#N/A</v>
      </c>
      <c r="R71" s="9"/>
      <c r="S71" s="12" t="e">
        <f>VLOOKUP(O71, '[1]لیست محصولات 1402'!B:F,5,0)</f>
        <v>#N/A</v>
      </c>
      <c r="T71" s="14" t="e">
        <f>VLOOKUP(O71, '[1]لیست محصولات 1402'!B:G,6,0)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1402'!B:C,2,0)</f>
        <v>#N/A</v>
      </c>
      <c r="R72" s="9"/>
      <c r="S72" s="12" t="e">
        <f>VLOOKUP(O72, '[1]لیست محصولات 1402'!B:F,5,0)</f>
        <v>#N/A</v>
      </c>
      <c r="T72" s="14" t="e">
        <f>VLOOKUP(O72, '[1]لیست محصولات 1402'!B:G,6,0)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1402'!B:C,2,0)</f>
        <v>#N/A</v>
      </c>
      <c r="R73" s="9"/>
      <c r="S73" s="12" t="e">
        <f>VLOOKUP(O73, '[1]لیست محصولات 1402'!B:F,5,0)</f>
        <v>#N/A</v>
      </c>
      <c r="T73" s="14" t="e">
        <f>VLOOKUP(O73, '[1]لیست محصولات 1402'!B:G,6,0)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1402'!B:C,2,0)</f>
        <v>#N/A</v>
      </c>
      <c r="R74" s="9"/>
      <c r="S74" s="12" t="e">
        <f>VLOOKUP(O74, '[1]لیست محصولات 1402'!B:F,5,0)</f>
        <v>#N/A</v>
      </c>
      <c r="T74" s="14" t="e">
        <f>VLOOKUP(O74, '[1]لیست محصولات 1402'!B:G,6,0)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1402'!B:C,2,0)</f>
        <v>#N/A</v>
      </c>
      <c r="R75" s="9"/>
      <c r="S75" s="12" t="e">
        <f>VLOOKUP(O75, '[1]لیست محصولات 1402'!B:F,5,0)</f>
        <v>#N/A</v>
      </c>
      <c r="T75" s="14" t="e">
        <f>VLOOKUP(O75, '[1]لیست محصولات 1402'!B:G,6,0)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1402'!B:C,2,0)</f>
        <v>#N/A</v>
      </c>
      <c r="R76" s="9"/>
      <c r="S76" s="12" t="e">
        <f>VLOOKUP(O76, '[1]لیست محصولات 1402'!B:F,5,0)</f>
        <v>#N/A</v>
      </c>
      <c r="T76" s="14" t="e">
        <f>VLOOKUP(O76, '[1]لیست محصولات 1402'!B:G,6,0)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1402'!B:C,2,0)</f>
        <v>#N/A</v>
      </c>
      <c r="R77" s="9"/>
      <c r="S77" s="12" t="e">
        <f>VLOOKUP(O77, '[1]لیست محصولات 1402'!B:F,5,0)</f>
        <v>#N/A</v>
      </c>
      <c r="T77" s="14" t="e">
        <f>VLOOKUP(O77, '[1]لیست محصولات 1402'!B:G,6,0)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1402'!B:C,2,0)</f>
        <v>#N/A</v>
      </c>
      <c r="R78" s="9"/>
      <c r="S78" s="12" t="e">
        <f>VLOOKUP(O78, '[1]لیست محصولات 1402'!B:F,5,0)</f>
        <v>#N/A</v>
      </c>
      <c r="T78" s="14" t="e">
        <f>VLOOKUP(O78, '[1]لیست محصولات 1402'!B:G,6,0)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1402'!B:C,2,0)</f>
        <v>#N/A</v>
      </c>
      <c r="R79" s="9"/>
      <c r="S79" s="12" t="e">
        <f>VLOOKUP(O79, '[1]لیست محصولات 1402'!B:F,5,0)</f>
        <v>#N/A</v>
      </c>
      <c r="T79" s="14" t="e">
        <f>VLOOKUP(O79, '[1]لیست محصولات 1402'!B:G,6,0)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1402'!B:C,2,0)</f>
        <v>#N/A</v>
      </c>
      <c r="R80" s="9"/>
      <c r="S80" s="12" t="e">
        <f>VLOOKUP(O80, '[1]لیست محصولات 1402'!B:F,5,0)</f>
        <v>#N/A</v>
      </c>
      <c r="T80" s="14" t="e">
        <f>VLOOKUP(O80, '[1]لیست محصولات 1402'!B:G,6,0)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1402'!B:C,2,0)</f>
        <v>#N/A</v>
      </c>
      <c r="R81" s="9"/>
      <c r="S81" s="12" t="e">
        <f>VLOOKUP(O81, '[1]لیست محصولات 1402'!B:F,5,0)</f>
        <v>#N/A</v>
      </c>
      <c r="T81" s="14" t="e">
        <f>VLOOKUP(O81, '[1]لیست محصولات 1402'!B:G,6,0)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1402'!B:C,2,0)</f>
        <v>#N/A</v>
      </c>
      <c r="R82" s="9"/>
      <c r="S82" s="12" t="e">
        <f>VLOOKUP(O82, '[1]لیست محصولات 1402'!B:F,5,0)</f>
        <v>#N/A</v>
      </c>
      <c r="T82" s="14" t="e">
        <f>VLOOKUP(O82, '[1]لیست محصولات 1402'!B:G,6,0)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1402'!B:C,2,0)</f>
        <v>#N/A</v>
      </c>
      <c r="R83" s="9"/>
      <c r="S83" s="12" t="e">
        <f>VLOOKUP(O83, '[1]لیست محصولات 1402'!B:F,5,0)</f>
        <v>#N/A</v>
      </c>
      <c r="T83" s="14" t="e">
        <f>VLOOKUP(O83, '[1]لیست محصولات 1402'!B:G,6,0)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1402'!B:C,2,0)</f>
        <v>#N/A</v>
      </c>
      <c r="R84" s="9"/>
      <c r="S84" s="12" t="e">
        <f>VLOOKUP(O84, '[1]لیست محصولات 1402'!B:F,5,0)</f>
        <v>#N/A</v>
      </c>
      <c r="T84" s="14" t="e">
        <f>VLOOKUP(O84, '[1]لیست محصولات 1402'!B:G,6,0)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1402'!B:C,2,0)</f>
        <v>#N/A</v>
      </c>
      <c r="R85" s="9"/>
      <c r="S85" s="12" t="e">
        <f>VLOOKUP(O85, '[1]لیست محصولات 1402'!B:F,5,0)</f>
        <v>#N/A</v>
      </c>
      <c r="T85" s="14" t="e">
        <f>VLOOKUP(O85, '[1]لیست محصولات 1402'!B:G,6,0)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1402'!B:C,2,0)</f>
        <v>#N/A</v>
      </c>
      <c r="R86" s="9"/>
      <c r="S86" s="12" t="e">
        <f>VLOOKUP(O86, '[1]لیست محصولات 1402'!B:F,5,0)</f>
        <v>#N/A</v>
      </c>
      <c r="T86" s="14" t="e">
        <f>VLOOKUP(O86, '[1]لیست محصولات 1402'!B:G,6,0)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1402'!B:C,2,0)</f>
        <v>#N/A</v>
      </c>
      <c r="R87" s="9"/>
      <c r="S87" s="12" t="e">
        <f>VLOOKUP(O87, '[1]لیست محصولات 1402'!B:F,5,0)</f>
        <v>#N/A</v>
      </c>
      <c r="T87" s="14" t="e">
        <f>VLOOKUP(O87, '[1]لیست محصولات 1402'!B:G,6,0)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1402'!B:C,2,0)</f>
        <v>#N/A</v>
      </c>
      <c r="R88" s="9"/>
      <c r="S88" s="12" t="e">
        <f>VLOOKUP(O88, '[1]لیست محصولات 1402'!B:F,5,0)</f>
        <v>#N/A</v>
      </c>
      <c r="T88" s="14" t="e">
        <f>VLOOKUP(O88, '[1]لیست محصولات 1402'!B:G,6,0)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1402'!B:C,2,0)</f>
        <v>#N/A</v>
      </c>
      <c r="R89" s="9"/>
      <c r="S89" s="12" t="e">
        <f>VLOOKUP(O89, '[1]لیست محصولات 1402'!B:F,5,0)</f>
        <v>#N/A</v>
      </c>
      <c r="T89" s="14" t="e">
        <f>VLOOKUP(O89, '[1]لیست محصولات 1402'!B:G,6,0)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1402'!B:C,2,0)</f>
        <v>#N/A</v>
      </c>
      <c r="R90" s="9"/>
      <c r="S90" s="12" t="e">
        <f>VLOOKUP(O90, '[1]لیست محصولات 1402'!B:F,5,0)</f>
        <v>#N/A</v>
      </c>
      <c r="T90" s="14" t="e">
        <f>VLOOKUP(O90, '[1]لیست محصولات 1402'!B:G,6,0)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1402'!B:C,2,0)</f>
        <v>#N/A</v>
      </c>
      <c r="R91" s="9"/>
      <c r="S91" s="12" t="e">
        <f>VLOOKUP(O91, '[1]لیست محصولات 1402'!B:F,5,0)</f>
        <v>#N/A</v>
      </c>
      <c r="T91" s="14" t="e">
        <f>VLOOKUP(O91, '[1]لیست محصولات 1402'!B:G,6,0)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1402'!B:C,2,0)</f>
        <v>#N/A</v>
      </c>
      <c r="R92" s="9"/>
      <c r="S92" s="12" t="e">
        <f>VLOOKUP(O92, '[1]لیست محصولات 1402'!B:F,5,0)</f>
        <v>#N/A</v>
      </c>
      <c r="T92" s="14" t="e">
        <f>VLOOKUP(O92, '[1]لیست محصولات 1402'!B:G,6,0)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1402'!B:C,2,0)</f>
        <v>#N/A</v>
      </c>
      <c r="R93" s="9"/>
      <c r="S93" s="12" t="e">
        <f>VLOOKUP(O93, '[1]لیست محصولات 1402'!B:F,5,0)</f>
        <v>#N/A</v>
      </c>
      <c r="T93" s="14" t="e">
        <f>VLOOKUP(O93, '[1]لیست محصولات 1402'!B:G,6,0)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1402'!B:C,2,0)</f>
        <v>#N/A</v>
      </c>
      <c r="R94" s="9"/>
      <c r="S94" s="12" t="e">
        <f>VLOOKUP(O94, '[1]لیست محصولات 1402'!B:F,5,0)</f>
        <v>#N/A</v>
      </c>
      <c r="T94" s="14" t="e">
        <f>VLOOKUP(O94, '[1]لیست محصولات 1402'!B:G,6,0)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1402'!B:C,2,0)</f>
        <v>#N/A</v>
      </c>
      <c r="R95" s="9"/>
      <c r="S95" s="12" t="e">
        <f>VLOOKUP(O95, '[1]لیست محصولات 1402'!B:F,5,0)</f>
        <v>#N/A</v>
      </c>
      <c r="T95" s="14" t="e">
        <f>VLOOKUP(O95, '[1]لیست محصولات 1402'!B:G,6,0)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1402'!B:C,2,0)</f>
        <v>#N/A</v>
      </c>
      <c r="R96" s="9"/>
      <c r="S96" s="12" t="e">
        <f>VLOOKUP(O96, '[1]لیست محصولات 1402'!B:F,5,0)</f>
        <v>#N/A</v>
      </c>
      <c r="T96" s="14" t="e">
        <f>VLOOKUP(O96, '[1]لیست محصولات 1402'!B:G,6,0)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1402'!B:C,2,0)</f>
        <v>#N/A</v>
      </c>
      <c r="R97" s="9"/>
      <c r="S97" s="12" t="e">
        <f>VLOOKUP(O97, '[1]لیست محصولات 1402'!B:F,5,0)</f>
        <v>#N/A</v>
      </c>
      <c r="T97" s="14" t="e">
        <f>VLOOKUP(O97, '[1]لیست محصولات 1402'!B:G,6,0)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1402'!B:C,2,0)</f>
        <v>#N/A</v>
      </c>
      <c r="R98" s="9"/>
      <c r="S98" s="12" t="e">
        <f>VLOOKUP(O98, '[1]لیست محصولات 1402'!B:F,5,0)</f>
        <v>#N/A</v>
      </c>
      <c r="T98" s="14" t="e">
        <f>VLOOKUP(O98, '[1]لیست محصولات 1402'!B:G,6,0)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1402'!B:C,2,0)</f>
        <v>#N/A</v>
      </c>
      <c r="R99" s="9"/>
      <c r="S99" s="12" t="e">
        <f>VLOOKUP(O99, '[1]لیست محصولات 1402'!B:F,5,0)</f>
        <v>#N/A</v>
      </c>
      <c r="T99" s="14" t="e">
        <f>VLOOKUP(O99, '[1]لیست محصولات 1402'!B:G,6,0)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1402'!B:C,2,0)</f>
        <v>#N/A</v>
      </c>
      <c r="R100" s="9"/>
      <c r="S100" s="12" t="e">
        <f>VLOOKUP(O100, '[1]لیست محصولات 1402'!B:F,5,0)</f>
        <v>#N/A</v>
      </c>
      <c r="T100" s="14" t="e">
        <f>VLOOKUP(O100, '[1]لیست محصولات 1402'!B:G,6,0)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1402'!B:C,2,0)</f>
        <v>#N/A</v>
      </c>
      <c r="R101" s="9"/>
      <c r="S101" s="12" t="e">
        <f>VLOOKUP(O101, '[1]لیست محصولات 1402'!B:F,5,0)</f>
        <v>#N/A</v>
      </c>
      <c r="T101" s="14" t="e">
        <f>VLOOKUP(O101, '[1]لیست محصولات 1402'!B:G,6,0)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1402'!B:C,2,0)</f>
        <v>#N/A</v>
      </c>
      <c r="R102" s="9"/>
      <c r="S102" s="12" t="e">
        <f>VLOOKUP(O102, '[1]لیست محصولات 1402'!B:F,5,0)</f>
        <v>#N/A</v>
      </c>
      <c r="T102" s="14" t="e">
        <f>VLOOKUP(O102, '[1]لیست محصولات 1402'!B:G,6,0)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1402'!B:C,2,0)</f>
        <v>#N/A</v>
      </c>
      <c r="R103" s="9"/>
      <c r="S103" s="12" t="e">
        <f>VLOOKUP(O103, '[1]لیست محصولات 1402'!B:F,5,0)</f>
        <v>#N/A</v>
      </c>
      <c r="T103" s="14" t="e">
        <f>VLOOKUP(O103, '[1]لیست محصولات 1402'!B:G,6,0)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1402'!B:C,2,0)</f>
        <v>#N/A</v>
      </c>
      <c r="R104" s="9"/>
      <c r="S104" s="12" t="e">
        <f>VLOOKUP(O104, '[1]لیست محصولات 1402'!B:F,5,0)</f>
        <v>#N/A</v>
      </c>
      <c r="T104" s="14" t="e">
        <f>VLOOKUP(O104, '[1]لیست محصولات 1402'!B:G,6,0)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1402'!B:C,2,0)</f>
        <v>#N/A</v>
      </c>
      <c r="R105" s="9"/>
      <c r="S105" s="12" t="e">
        <f>VLOOKUP(O105, '[1]لیست محصولات 1402'!B:F,5,0)</f>
        <v>#N/A</v>
      </c>
      <c r="T105" s="14" t="e">
        <f>VLOOKUP(O105, '[1]لیست محصولات 1402'!B:G,6,0)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1402'!B:C,2,0)</f>
        <v>#N/A</v>
      </c>
      <c r="R106" s="9"/>
      <c r="S106" s="12" t="e">
        <f>VLOOKUP(O106, '[1]لیست محصولات 1402'!B:F,5,0)</f>
        <v>#N/A</v>
      </c>
      <c r="T106" s="14" t="e">
        <f>VLOOKUP(O106, '[1]لیست محصولات 1402'!B:G,6,0)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1402'!B:C,2,0)</f>
        <v>#N/A</v>
      </c>
      <c r="R107" s="9"/>
      <c r="S107" s="12" t="e">
        <f>VLOOKUP(O107, '[1]لیست محصولات 1402'!B:F,5,0)</f>
        <v>#N/A</v>
      </c>
      <c r="T107" s="14" t="e">
        <f>VLOOKUP(O107, '[1]لیست محصولات 1402'!B:G,6,0)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1402'!B:C,2,0)</f>
        <v>#N/A</v>
      </c>
      <c r="R108" s="9"/>
      <c r="S108" s="12" t="e">
        <f>VLOOKUP(O108, '[1]لیست محصولات 1402'!B:F,5,0)</f>
        <v>#N/A</v>
      </c>
      <c r="T108" s="14" t="e">
        <f>VLOOKUP(O108, '[1]لیست محصولات 1402'!B:G,6,0)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1402'!B:C,2,0)</f>
        <v>#N/A</v>
      </c>
      <c r="R109" s="9"/>
      <c r="S109" s="12" t="e">
        <f>VLOOKUP(O109, '[1]لیست محصولات 1402'!B:F,5,0)</f>
        <v>#N/A</v>
      </c>
      <c r="T109" s="14" t="e">
        <f>VLOOKUP(O109, '[1]لیست محصولات 1402'!B:G,6,0)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1402'!B:C,2,0)</f>
        <v>#N/A</v>
      </c>
      <c r="R110" s="9"/>
      <c r="S110" s="12" t="e">
        <f>VLOOKUP(O110, '[1]لیست محصولات 1402'!B:F,5,0)</f>
        <v>#N/A</v>
      </c>
      <c r="T110" s="14" t="e">
        <f>VLOOKUP(O110, '[1]لیست محصولات 1402'!B:G,6,0)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1402'!B:C,2,0)</f>
        <v>#N/A</v>
      </c>
      <c r="R111" s="9"/>
      <c r="S111" s="12" t="e">
        <f>VLOOKUP(O111, '[1]لیست محصولات 1402'!B:F,5,0)</f>
        <v>#N/A</v>
      </c>
      <c r="T111" s="14" t="e">
        <f>VLOOKUP(O111, '[1]لیست محصولات 1402'!B:G,6,0)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1402'!B:C,2,0)</f>
        <v>#N/A</v>
      </c>
      <c r="R112" s="9"/>
      <c r="S112" s="12" t="e">
        <f>VLOOKUP(O112, '[1]لیست محصولات 1402'!B:F,5,0)</f>
        <v>#N/A</v>
      </c>
      <c r="T112" s="14" t="e">
        <f>VLOOKUP(O112, '[1]لیست محصولات 1402'!B:G,6,0)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1402'!B:C,2,0)</f>
        <v>#N/A</v>
      </c>
      <c r="R113" s="9"/>
      <c r="S113" s="12" t="e">
        <f>VLOOKUP(O113, '[1]لیست محصولات 1402'!B:F,5,0)</f>
        <v>#N/A</v>
      </c>
      <c r="T113" s="14" t="e">
        <f>VLOOKUP(O113, '[1]لیست محصولات 1402'!B:G,6,0)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1402'!B:C,2,0)</f>
        <v>#N/A</v>
      </c>
      <c r="R114" s="9"/>
      <c r="S114" s="12" t="e">
        <f>VLOOKUP(O114, '[1]لیست محصولات 1402'!B:F,5,0)</f>
        <v>#N/A</v>
      </c>
      <c r="T114" s="14" t="e">
        <f>VLOOKUP(O114, '[1]لیست محصولات 1402'!B:G,6,0)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1402'!B:C,2,0)</f>
        <v>#N/A</v>
      </c>
      <c r="R115" s="9"/>
      <c r="S115" s="12" t="e">
        <f>VLOOKUP(O115, '[1]لیست محصولات 1402'!B:F,5,0)</f>
        <v>#N/A</v>
      </c>
      <c r="T115" s="14" t="e">
        <f>VLOOKUP(O115, '[1]لیست محصولات 1402'!B:G,6,0)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1402'!B:C,2,0)</f>
        <v>#N/A</v>
      </c>
      <c r="R116" s="9"/>
      <c r="S116" s="12" t="e">
        <f>VLOOKUP(O116, '[1]لیست محصولات 1402'!B:F,5,0)</f>
        <v>#N/A</v>
      </c>
      <c r="T116" s="14" t="e">
        <f>VLOOKUP(O116, '[1]لیست محصولات 1402'!B:G,6,0)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1402'!B:C,2,0)</f>
        <v>#N/A</v>
      </c>
      <c r="R117" s="9"/>
      <c r="S117" s="12" t="e">
        <f>VLOOKUP(O117, '[1]لیست محصولات 1402'!B:F,5,0)</f>
        <v>#N/A</v>
      </c>
      <c r="T117" s="14" t="e">
        <f>VLOOKUP(O117, '[1]لیست محصولات 1402'!B:G,6,0)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1402'!B:C,2,0)</f>
        <v>#N/A</v>
      </c>
      <c r="R118" s="9"/>
      <c r="S118" s="12" t="e">
        <f>VLOOKUP(O118, '[1]لیست محصولات 1402'!B:F,5,0)</f>
        <v>#N/A</v>
      </c>
      <c r="T118" s="14" t="e">
        <f>VLOOKUP(O118, '[1]لیست محصولات 1402'!B:G,6,0)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1402'!B:C,2,0)</f>
        <v>#N/A</v>
      </c>
      <c r="R119" s="9"/>
      <c r="S119" s="12" t="e">
        <f>VLOOKUP(O119, '[1]لیست محصولات 1402'!B:F,5,0)</f>
        <v>#N/A</v>
      </c>
      <c r="T119" s="14" t="e">
        <f>VLOOKUP(O119, '[1]لیست محصولات 1402'!B:G,6,0)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1402'!B:C,2,0)</f>
        <v>#N/A</v>
      </c>
      <c r="R120" s="9"/>
      <c r="S120" s="12" t="e">
        <f>VLOOKUP(O120, '[1]لیست محصولات 1402'!B:F,5,0)</f>
        <v>#N/A</v>
      </c>
      <c r="T120" s="14" t="e">
        <f>VLOOKUP(O120, '[1]لیست محصولات 1402'!B:G,6,0)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1402'!B:C,2,0)</f>
        <v>#N/A</v>
      </c>
      <c r="R121" s="9"/>
      <c r="S121" s="12" t="e">
        <f>VLOOKUP(O121, '[1]لیست محصولات 1402'!B:F,5,0)</f>
        <v>#N/A</v>
      </c>
      <c r="T121" s="14" t="e">
        <f>VLOOKUP(O121, '[1]لیست محصولات 1402'!B:G,6,0)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1402'!B:C,2,0)</f>
        <v>#N/A</v>
      </c>
      <c r="R122" s="9"/>
      <c r="S122" s="12" t="e">
        <f>VLOOKUP(O122, '[1]لیست محصولات 1402'!B:F,5,0)</f>
        <v>#N/A</v>
      </c>
      <c r="T122" s="14" t="e">
        <f>VLOOKUP(O122, '[1]لیست محصولات 1402'!B:G,6,0)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1402'!B:C,2,0)</f>
        <v>#N/A</v>
      </c>
      <c r="R123" s="9"/>
      <c r="S123" s="12" t="e">
        <f>VLOOKUP(O123, '[1]لیست محصولات 1402'!B:F,5,0)</f>
        <v>#N/A</v>
      </c>
      <c r="T123" s="14" t="e">
        <f>VLOOKUP(O123, '[1]لیست محصولات 1402'!B:G,6,0)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1402'!B:C,2,0)</f>
        <v>#N/A</v>
      </c>
      <c r="R124" s="9"/>
      <c r="S124" s="12" t="e">
        <f>VLOOKUP(O124, '[1]لیست محصولات 1402'!B:F,5,0)</f>
        <v>#N/A</v>
      </c>
      <c r="T124" s="14" t="e">
        <f>VLOOKUP(O124, '[1]لیست محصولات 1402'!B:G,6,0)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1402'!B:C,2,0)</f>
        <v>#N/A</v>
      </c>
      <c r="R125" s="9"/>
      <c r="S125" s="12" t="e">
        <f>VLOOKUP(O125, '[1]لیست محصولات 1402'!B:F,5,0)</f>
        <v>#N/A</v>
      </c>
      <c r="T125" s="14" t="e">
        <f>VLOOKUP(O125, '[1]لیست محصولات 1402'!B:G,6,0)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1402'!B:C,2,0)</f>
        <v>#N/A</v>
      </c>
      <c r="R126" s="9"/>
      <c r="S126" s="12" t="e">
        <f>VLOOKUP(O126, '[1]لیست محصولات 1402'!B:F,5,0)</f>
        <v>#N/A</v>
      </c>
      <c r="T126" s="14" t="e">
        <f>VLOOKUP(O126, '[1]لیست محصولات 1402'!B:G,6,0)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1402'!B:C,2,0)</f>
        <v>#N/A</v>
      </c>
      <c r="R127" s="9"/>
      <c r="S127" s="12" t="e">
        <f>VLOOKUP(O127, '[1]لیست محصولات 1402'!B:F,5,0)</f>
        <v>#N/A</v>
      </c>
      <c r="T127" s="14" t="e">
        <f>VLOOKUP(O127, '[1]لیست محصولات 1402'!B:G,6,0)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1402'!B:C,2,0)</f>
        <v>#N/A</v>
      </c>
      <c r="R128" s="9"/>
      <c r="S128" s="12" t="e">
        <f>VLOOKUP(O128, '[1]لیست محصولات 1402'!B:F,5,0)</f>
        <v>#N/A</v>
      </c>
      <c r="T128" s="14" t="e">
        <f>VLOOKUP(O128, '[1]لیست محصولات 1402'!B:G,6,0)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1402'!B:C,2,0)</f>
        <v>#N/A</v>
      </c>
      <c r="R129" s="9"/>
      <c r="S129" s="12" t="e">
        <f>VLOOKUP(O129, '[1]لیست محصولات 1402'!B:F,5,0)</f>
        <v>#N/A</v>
      </c>
      <c r="T129" s="14" t="e">
        <f>VLOOKUP(O129, '[1]لیست محصولات 1402'!B:G,6,0)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1402'!B:C,2,0)</f>
        <v>#N/A</v>
      </c>
      <c r="R130" s="9"/>
      <c r="S130" s="12" t="e">
        <f>VLOOKUP(O130, '[1]لیست محصولات 1402'!B:F,5,0)</f>
        <v>#N/A</v>
      </c>
      <c r="T130" s="14" t="e">
        <f>VLOOKUP(O130, '[1]لیست محصولات 1402'!B:G,6,0)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1402'!B:C,2,0)</f>
        <v>#N/A</v>
      </c>
      <c r="R131" s="9"/>
      <c r="S131" s="12" t="e">
        <f>VLOOKUP(O131, '[1]لیست محصولات 1402'!B:F,5,0)</f>
        <v>#N/A</v>
      </c>
      <c r="T131" s="14" t="e">
        <f>VLOOKUP(O131, '[1]لیست محصولات 1402'!B:G,6,0)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1402'!B:C,2,0)</f>
        <v>#N/A</v>
      </c>
      <c r="R132" s="9"/>
      <c r="S132" s="12" t="e">
        <f>VLOOKUP(O132, '[1]لیست محصولات 1402'!B:F,5,0)</f>
        <v>#N/A</v>
      </c>
      <c r="T132" s="14" t="e">
        <f>VLOOKUP(O132, '[1]لیست محصولات 1402'!B:G,6,0)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1402'!B:C,2,0)</f>
        <v>#N/A</v>
      </c>
      <c r="R133" s="9"/>
      <c r="S133" s="12" t="e">
        <f>VLOOKUP(O133, '[1]لیست محصولات 1402'!B:F,5,0)</f>
        <v>#N/A</v>
      </c>
      <c r="T133" s="14" t="e">
        <f>VLOOKUP(O133, '[1]لیست محصولات 1402'!B:G,6,0)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1402'!B:C,2,0)</f>
        <v>#N/A</v>
      </c>
      <c r="R134" s="9"/>
      <c r="S134" s="12" t="e">
        <f>VLOOKUP(O134, '[1]لیست محصولات 1402'!B:F,5,0)</f>
        <v>#N/A</v>
      </c>
      <c r="T134" s="14" t="e">
        <f>VLOOKUP(O134, '[1]لیست محصولات 1402'!B:G,6,0)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1402'!B:C,2,0)</f>
        <v>#N/A</v>
      </c>
      <c r="R135" s="9"/>
      <c r="S135" s="12" t="e">
        <f>VLOOKUP(O135, '[1]لیست محصولات 1402'!B:F,5,0)</f>
        <v>#N/A</v>
      </c>
      <c r="T135" s="14" t="e">
        <f>VLOOKUP(O135, '[1]لیست محصولات 1402'!B:G,6,0)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1402'!B:C,2,0)</f>
        <v>#N/A</v>
      </c>
      <c r="R136" s="9"/>
      <c r="S136" s="12" t="e">
        <f>VLOOKUP(O136, '[1]لیست محصولات 1402'!B:F,5,0)</f>
        <v>#N/A</v>
      </c>
      <c r="T136" s="14" t="e">
        <f>VLOOKUP(O136, '[1]لیست محصولات 1402'!B:G,6,0)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1402'!B:C,2,0)</f>
        <v>#N/A</v>
      </c>
      <c r="R137" s="9"/>
      <c r="S137" s="12" t="e">
        <f>VLOOKUP(O137, '[1]لیست محصولات 1402'!B:F,5,0)</f>
        <v>#N/A</v>
      </c>
      <c r="T137" s="14" t="e">
        <f>VLOOKUP(O137, '[1]لیست محصولات 1402'!B:G,6,0)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1402'!B:C,2,0)</f>
        <v>#N/A</v>
      </c>
      <c r="R138" s="9"/>
      <c r="S138" s="12" t="e">
        <f>VLOOKUP(O138, '[1]لیست محصولات 1402'!B:F,5,0)</f>
        <v>#N/A</v>
      </c>
      <c r="T138" s="14" t="e">
        <f>VLOOKUP(O138, '[1]لیست محصولات 1402'!B:G,6,0)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1402'!B:C,2,0)</f>
        <v>#N/A</v>
      </c>
      <c r="R139" s="9"/>
      <c r="S139" s="12" t="e">
        <f>VLOOKUP(O139, '[1]لیست محصولات 1402'!B:F,5,0)</f>
        <v>#N/A</v>
      </c>
      <c r="T139" s="14" t="e">
        <f>VLOOKUP(O139, '[1]لیست محصولات 1402'!B:G,6,0)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1402'!B:C,2,0)</f>
        <v>#N/A</v>
      </c>
      <c r="R140" s="9"/>
      <c r="S140" s="12" t="e">
        <f>VLOOKUP(O140, '[1]لیست محصولات 1402'!B:F,5,0)</f>
        <v>#N/A</v>
      </c>
      <c r="T140" s="14" t="e">
        <f>VLOOKUP(O140, '[1]لیست محصولات 1402'!B:G,6,0)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1402'!B:C,2,0)</f>
        <v>#N/A</v>
      </c>
      <c r="R141" s="9"/>
      <c r="S141" s="12" t="e">
        <f>VLOOKUP(O141, '[1]لیست محصولات 1402'!B:F,5,0)</f>
        <v>#N/A</v>
      </c>
      <c r="T141" s="14" t="e">
        <f>VLOOKUP(O141, '[1]لیست محصولات 1402'!B:G,6,0)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1402'!B:C,2,0)</f>
        <v>#N/A</v>
      </c>
      <c r="R142" s="9"/>
      <c r="S142" s="12" t="e">
        <f>VLOOKUP(O142, '[1]لیست محصولات 1402'!B:F,5,0)</f>
        <v>#N/A</v>
      </c>
      <c r="T142" s="14" t="e">
        <f>VLOOKUP(O142, '[1]لیست محصولات 1402'!B:G,6,0)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1402'!B:C,2,0)</f>
        <v>#N/A</v>
      </c>
      <c r="R143" s="9"/>
      <c r="S143" s="12" t="e">
        <f>VLOOKUP(O143, '[1]لیست محصولات 1402'!B:F,5,0)</f>
        <v>#N/A</v>
      </c>
      <c r="T143" s="14" t="e">
        <f>VLOOKUP(O143, '[1]لیست محصولات 1402'!B:G,6,0)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1402'!B:C,2,0)</f>
        <v>#N/A</v>
      </c>
      <c r="R144" s="9"/>
      <c r="S144" s="12" t="e">
        <f>VLOOKUP(O144, '[1]لیست محصولات 1402'!B:F,5,0)</f>
        <v>#N/A</v>
      </c>
      <c r="T144" s="14" t="e">
        <f>VLOOKUP(O144, '[1]لیست محصولات 1402'!B:G,6,0)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1402'!B:C,2,0)</f>
        <v>#N/A</v>
      </c>
      <c r="R145" s="9"/>
      <c r="S145" s="12" t="e">
        <f>VLOOKUP(O145, '[1]لیست محصولات 1402'!B:F,5,0)</f>
        <v>#N/A</v>
      </c>
      <c r="T145" s="14" t="e">
        <f>VLOOKUP(O145, '[1]لیست محصولات 1402'!B:G,6,0)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1402'!B:C,2,0)</f>
        <v>#N/A</v>
      </c>
      <c r="R146" s="9"/>
      <c r="S146" s="12" t="e">
        <f>VLOOKUP(O146, '[1]لیست محصولات 1402'!B:F,5,0)</f>
        <v>#N/A</v>
      </c>
      <c r="T146" s="14" t="e">
        <f>VLOOKUP(O146, '[1]لیست محصولات 1402'!B:G,6,0)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1402'!B:C,2,0)</f>
        <v>#N/A</v>
      </c>
      <c r="R147" s="9"/>
      <c r="S147" s="12" t="e">
        <f>VLOOKUP(O147, '[1]لیست محصولات 1402'!B:F,5,0)</f>
        <v>#N/A</v>
      </c>
      <c r="T147" s="14" t="e">
        <f>VLOOKUP(O147, '[1]لیست محصولات 1402'!B:G,6,0)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1402'!B:C,2,0)</f>
        <v>#N/A</v>
      </c>
      <c r="R148" s="9"/>
      <c r="S148" s="12" t="e">
        <f>VLOOKUP(O148, '[1]لیست محصولات 1402'!B:F,5,0)</f>
        <v>#N/A</v>
      </c>
      <c r="T148" s="14" t="e">
        <f>VLOOKUP(O148, '[1]لیست محصولات 1402'!B:G,6,0)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1402'!B:C,2,0)</f>
        <v>#N/A</v>
      </c>
      <c r="R149" s="9"/>
      <c r="S149" s="12" t="e">
        <f>VLOOKUP(O149, '[1]لیست محصولات 1402'!B:F,5,0)</f>
        <v>#N/A</v>
      </c>
      <c r="T149" s="14" t="e">
        <f>VLOOKUP(O149, '[1]لیست محصولات 1402'!B:G,6,0)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1402'!B:C,2,0)</f>
        <v>#N/A</v>
      </c>
      <c r="R150" s="9"/>
      <c r="S150" s="12" t="e">
        <f>VLOOKUP(O150, '[1]لیست محصولات 1402'!B:F,5,0)</f>
        <v>#N/A</v>
      </c>
      <c r="T150" s="14" t="e">
        <f>VLOOKUP(O150, '[1]لیست محصولات 1402'!B:G,6,0)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1402'!B:C,2,0)</f>
        <v>#N/A</v>
      </c>
      <c r="R151" s="9"/>
      <c r="S151" s="12" t="e">
        <f>VLOOKUP(O151, '[1]لیست محصولات 1402'!B:F,5,0)</f>
        <v>#N/A</v>
      </c>
      <c r="T151" s="14" t="e">
        <f>VLOOKUP(O151, '[1]لیست محصولات 1402'!B:G,6,0)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1402'!B:C,2,0)</f>
        <v>#N/A</v>
      </c>
      <c r="R152" s="9"/>
      <c r="S152" s="12" t="e">
        <f>VLOOKUP(O152, '[1]لیست محصولات 1402'!B:F,5,0)</f>
        <v>#N/A</v>
      </c>
      <c r="T152" s="14" t="e">
        <f>VLOOKUP(O152, '[1]لیست محصولات 1402'!B:G,6,0)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1402'!B:C,2,0)</f>
        <v>#N/A</v>
      </c>
      <c r="R153" s="9"/>
      <c r="S153" s="12" t="e">
        <f>VLOOKUP(O153, '[1]لیست محصولات 1402'!B:F,5,0)</f>
        <v>#N/A</v>
      </c>
      <c r="T153" s="14" t="e">
        <f>VLOOKUP(O153, '[1]لیست محصولات 1402'!B:G,6,0)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1402'!B:C,2,0)</f>
        <v>#N/A</v>
      </c>
      <c r="R154" s="9"/>
      <c r="S154" s="12" t="e">
        <f>VLOOKUP(O154, '[1]لیست محصولات 1402'!B:F,5,0)</f>
        <v>#N/A</v>
      </c>
      <c r="T154" s="14" t="e">
        <f>VLOOKUP(O154, '[1]لیست محصولات 1402'!B:G,6,0)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1402'!B:C,2,0)</f>
        <v>#N/A</v>
      </c>
      <c r="R155" s="9"/>
      <c r="S155" s="12" t="e">
        <f>VLOOKUP(O155, '[1]لیست محصولات 1402'!B:F,5,0)</f>
        <v>#N/A</v>
      </c>
      <c r="T155" s="14" t="e">
        <f>VLOOKUP(O155, '[1]لیست محصولات 1402'!B:G,6,0)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1402'!B:C,2,0)</f>
        <v>#N/A</v>
      </c>
      <c r="R156" s="9"/>
      <c r="S156" s="12" t="e">
        <f>VLOOKUP(O156, '[1]لیست محصولات 1402'!B:F,5,0)</f>
        <v>#N/A</v>
      </c>
      <c r="T156" s="14" t="e">
        <f>VLOOKUP(O156, '[1]لیست محصولات 1402'!B:G,6,0)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1402'!B:C,2,0)</f>
        <v>#N/A</v>
      </c>
      <c r="R157" s="9"/>
      <c r="S157" s="12" t="e">
        <f>VLOOKUP(O157, '[1]لیست محصولات 1402'!B:F,5,0)</f>
        <v>#N/A</v>
      </c>
      <c r="T157" s="14" t="e">
        <f>VLOOKUP(O157, '[1]لیست محصولات 1402'!B:G,6,0)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1402'!B:C,2,0)</f>
        <v>#N/A</v>
      </c>
      <c r="R158" s="9"/>
      <c r="S158" s="12" t="e">
        <f>VLOOKUP(O158, '[1]لیست محصولات 1402'!B:F,5,0)</f>
        <v>#N/A</v>
      </c>
      <c r="T158" s="14" t="e">
        <f>VLOOKUP(O158, '[1]لیست محصولات 1402'!B:G,6,0)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1402'!B:C,2,0)</f>
        <v>#N/A</v>
      </c>
      <c r="R159" s="9"/>
      <c r="S159" s="12" t="e">
        <f>VLOOKUP(O159, '[1]لیست محصولات 1402'!B:F,5,0)</f>
        <v>#N/A</v>
      </c>
      <c r="T159" s="14" t="e">
        <f>VLOOKUP(O159, '[1]لیست محصولات 1402'!B:G,6,0)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1402'!B:C,2,0)</f>
        <v>#N/A</v>
      </c>
      <c r="R160" s="9"/>
      <c r="S160" s="12" t="e">
        <f>VLOOKUP(O160, '[1]لیست محصولات 1402'!B:F,5,0)</f>
        <v>#N/A</v>
      </c>
      <c r="T160" s="14" t="e">
        <f>VLOOKUP(O160, '[1]لیست محصولات 1402'!B:G,6,0)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1402'!B:C,2,0)</f>
        <v>#N/A</v>
      </c>
      <c r="R161" s="9"/>
      <c r="S161" s="12" t="e">
        <f>VLOOKUP(O161, '[1]لیست محصولات 1402'!B:F,5,0)</f>
        <v>#N/A</v>
      </c>
      <c r="T161" s="14" t="e">
        <f>VLOOKUP(O161, '[1]لیست محصولات 1402'!B:G,6,0)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1402'!B:C,2,0)</f>
        <v>#N/A</v>
      </c>
      <c r="R162" s="9"/>
      <c r="S162" s="12" t="e">
        <f>VLOOKUP(O162, '[1]لیست محصولات 1402'!B:F,5,0)</f>
        <v>#N/A</v>
      </c>
      <c r="T162" s="14" t="e">
        <f>VLOOKUP(O162, '[1]لیست محصولات 1402'!B:G,6,0)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1402'!B:C,2,0)</f>
        <v>#N/A</v>
      </c>
      <c r="R163" s="9"/>
      <c r="S163" s="12" t="e">
        <f>VLOOKUP(O163, '[1]لیست محصولات 1402'!B:F,5,0)</f>
        <v>#N/A</v>
      </c>
      <c r="T163" s="14" t="e">
        <f>VLOOKUP(O163, '[1]لیست محصولات 1402'!B:G,6,0)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1402'!B:C,2,0)</f>
        <v>#N/A</v>
      </c>
      <c r="R164" s="9"/>
      <c r="S164" s="12" t="e">
        <f>VLOOKUP(O164, '[1]لیست محصولات 1402'!B:F,5,0)</f>
        <v>#N/A</v>
      </c>
      <c r="T164" s="14" t="e">
        <f>VLOOKUP(O164, '[1]لیست محصولات 1402'!B:G,6,0)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1402'!B:C,2,0)</f>
        <v>#N/A</v>
      </c>
      <c r="R165" s="9"/>
      <c r="S165" s="12" t="e">
        <f>VLOOKUP(O165, '[1]لیست محصولات 1402'!B:F,5,0)</f>
        <v>#N/A</v>
      </c>
      <c r="T165" s="14" t="e">
        <f>VLOOKUP(O165, '[1]لیست محصولات 1402'!B:G,6,0)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1402'!B:C,2,0)</f>
        <v>#N/A</v>
      </c>
      <c r="R166" s="9"/>
      <c r="S166" s="12" t="e">
        <f>VLOOKUP(O166, '[1]لیست محصولات 1402'!B:F,5,0)</f>
        <v>#N/A</v>
      </c>
      <c r="T166" s="14" t="e">
        <f>VLOOKUP(O166, '[1]لیست محصولات 1402'!B:G,6,0)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1402'!B:C,2,0)</f>
        <v>#N/A</v>
      </c>
      <c r="R167" s="9"/>
      <c r="S167" s="12" t="e">
        <f>VLOOKUP(O167, '[1]لیست محصولات 1402'!B:F,5,0)</f>
        <v>#N/A</v>
      </c>
      <c r="T167" s="14" t="e">
        <f>VLOOKUP(O167, '[1]لیست محصولات 1402'!B:G,6,0)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1402'!B:C,2,0)</f>
        <v>#N/A</v>
      </c>
      <c r="R168" s="9"/>
      <c r="S168" s="12" t="e">
        <f>VLOOKUP(O168, '[1]لیست محصولات 1402'!B:F,5,0)</f>
        <v>#N/A</v>
      </c>
      <c r="T168" s="14" t="e">
        <f>VLOOKUP(O168, '[1]لیست محصولات 1402'!B:G,6,0)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1402'!B:C,2,0)</f>
        <v>#N/A</v>
      </c>
      <c r="R169" s="9"/>
      <c r="S169" s="12" t="e">
        <f>VLOOKUP(O169, '[1]لیست محصولات 1402'!B:F,5,0)</f>
        <v>#N/A</v>
      </c>
      <c r="T169" s="14" t="e">
        <f>VLOOKUP(O169, '[1]لیست محصولات 1402'!B:G,6,0)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1402'!B:C,2,0)</f>
        <v>#N/A</v>
      </c>
      <c r="R170" s="9"/>
      <c r="S170" s="12" t="e">
        <f>VLOOKUP(O170, '[1]لیست محصولات 1402'!B:F,5,0)</f>
        <v>#N/A</v>
      </c>
      <c r="T170" s="14" t="e">
        <f>VLOOKUP(O170, '[1]لیست محصولات 1402'!B:G,6,0)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1402'!B:C,2,0)</f>
        <v>#N/A</v>
      </c>
      <c r="R171" s="9"/>
      <c r="S171" s="12" t="e">
        <f>VLOOKUP(O171, '[1]لیست محصولات 1402'!B:F,5,0)</f>
        <v>#N/A</v>
      </c>
      <c r="T171" s="14" t="e">
        <f>VLOOKUP(O171, '[1]لیست محصولات 1402'!B:G,6,0)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1402'!B:C,2,0)</f>
        <v>#N/A</v>
      </c>
      <c r="R172" s="9"/>
      <c r="S172" s="12" t="e">
        <f>VLOOKUP(O172, '[1]لیست محصولات 1402'!B:F,5,0)</f>
        <v>#N/A</v>
      </c>
      <c r="T172" s="14" t="e">
        <f>VLOOKUP(O172, '[1]لیست محصولات 1402'!B:G,6,0)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1402'!B:C,2,0)</f>
        <v>#N/A</v>
      </c>
      <c r="R173" s="9"/>
      <c r="S173" s="12" t="e">
        <f>VLOOKUP(O173, '[1]لیست محصولات 1402'!B:F,5,0)</f>
        <v>#N/A</v>
      </c>
      <c r="T173" s="14" t="e">
        <f>VLOOKUP(O173, '[1]لیست محصولات 1402'!B:G,6,0)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1402'!B:C,2,0)</f>
        <v>#N/A</v>
      </c>
      <c r="R174" s="9"/>
      <c r="S174" s="12" t="e">
        <f>VLOOKUP(O174, '[1]لیست محصولات 1402'!B:F,5,0)</f>
        <v>#N/A</v>
      </c>
      <c r="T174" s="14" t="e">
        <f>VLOOKUP(O174, '[1]لیست محصولات 1402'!B:G,6,0)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1402'!B:C,2,0)</f>
        <v>#N/A</v>
      </c>
      <c r="R175" s="9"/>
      <c r="S175" s="12" t="e">
        <f>VLOOKUP(O175, '[1]لیست محصولات 1402'!B:F,5,0)</f>
        <v>#N/A</v>
      </c>
      <c r="T175" s="14" t="e">
        <f>VLOOKUP(O175, '[1]لیست محصولات 1402'!B:G,6,0)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1402'!B:C,2,0)</f>
        <v>#N/A</v>
      </c>
      <c r="R176" s="9"/>
      <c r="S176" s="12" t="e">
        <f>VLOOKUP(O176, '[1]لیست محصولات 1402'!B:F,5,0)</f>
        <v>#N/A</v>
      </c>
      <c r="T176" s="14" t="e">
        <f>VLOOKUP(O176, '[1]لیست محصولات 1402'!B:G,6,0)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1402'!B:C,2,0)</f>
        <v>#N/A</v>
      </c>
      <c r="R177" s="9"/>
      <c r="S177" s="12" t="e">
        <f>VLOOKUP(O177, '[1]لیست محصولات 1402'!B:F,5,0)</f>
        <v>#N/A</v>
      </c>
      <c r="T177" s="14" t="e">
        <f>VLOOKUP(O177, '[1]لیست محصولات 1402'!B:G,6,0)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1402'!B:C,2,0)</f>
        <v>#N/A</v>
      </c>
      <c r="R178" s="9"/>
      <c r="S178" s="12" t="e">
        <f>VLOOKUP(O178, '[1]لیست محصولات 1402'!B:F,5,0)</f>
        <v>#N/A</v>
      </c>
      <c r="T178" s="14" t="e">
        <f>VLOOKUP(O178, '[1]لیست محصولات 1402'!B:G,6,0)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1402'!B:C,2,0)</f>
        <v>#N/A</v>
      </c>
      <c r="R179" s="9"/>
      <c r="S179" s="12" t="e">
        <f>VLOOKUP(O179, '[1]لیست محصولات 1402'!B:F,5,0)</f>
        <v>#N/A</v>
      </c>
      <c r="T179" s="14" t="e">
        <f>VLOOKUP(O179, '[1]لیست محصولات 1402'!B:G,6,0)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1402'!B:C,2,0)</f>
        <v>#N/A</v>
      </c>
      <c r="R180" s="9"/>
      <c r="S180" s="12" t="e">
        <f>VLOOKUP(O180, '[1]لیست محصولات 1402'!B:F,5,0)</f>
        <v>#N/A</v>
      </c>
      <c r="T180" s="14" t="e">
        <f>VLOOKUP(O180, '[1]لیست محصولات 1402'!B:G,6,0)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1402'!B:C,2,0)</f>
        <v>#N/A</v>
      </c>
      <c r="R181" s="9"/>
      <c r="S181" s="12" t="e">
        <f>VLOOKUP(O181, '[1]لیست محصولات 1402'!B:F,5,0)</f>
        <v>#N/A</v>
      </c>
      <c r="T181" s="14" t="e">
        <f>VLOOKUP(O181, '[1]لیست محصولات 1402'!B:G,6,0)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1402'!B:C,2,0)</f>
        <v>#N/A</v>
      </c>
      <c r="R182" s="9"/>
      <c r="S182" s="12" t="e">
        <f>VLOOKUP(O182, '[1]لیست محصولات 1402'!B:F,5,0)</f>
        <v>#N/A</v>
      </c>
      <c r="T182" s="14" t="e">
        <f>VLOOKUP(O182, '[1]لیست محصولات 1402'!B:G,6,0)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1402'!B:C,2,0)</f>
        <v>#N/A</v>
      </c>
      <c r="R183" s="9"/>
      <c r="S183" s="12" t="e">
        <f>VLOOKUP(O183, '[1]لیست محصولات 1402'!B:F,5,0)</f>
        <v>#N/A</v>
      </c>
      <c r="T183" s="14" t="e">
        <f>VLOOKUP(O183, '[1]لیست محصولات 1402'!B:G,6,0)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1402'!B:C,2,0)</f>
        <v>#N/A</v>
      </c>
      <c r="R184" s="9"/>
      <c r="S184" s="12" t="e">
        <f>VLOOKUP(O184, '[1]لیست محصولات 1402'!B:F,5,0)</f>
        <v>#N/A</v>
      </c>
      <c r="T184" s="14" t="e">
        <f>VLOOKUP(O184, '[1]لیست محصولات 1402'!B:G,6,0)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1402'!B:C,2,0)</f>
        <v>#N/A</v>
      </c>
      <c r="R185" s="9"/>
      <c r="S185" s="12" t="e">
        <f>VLOOKUP(O185, '[1]لیست محصولات 1402'!B:F,5,0)</f>
        <v>#N/A</v>
      </c>
      <c r="T185" s="14" t="e">
        <f>VLOOKUP(O185, '[1]لیست محصولات 1402'!B:G,6,0)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1402'!B:C,2,0)</f>
        <v>#N/A</v>
      </c>
      <c r="R186" s="9"/>
      <c r="S186" s="12" t="e">
        <f>VLOOKUP(O186, '[1]لیست محصولات 1402'!B:F,5,0)</f>
        <v>#N/A</v>
      </c>
      <c r="T186" s="14" t="e">
        <f>VLOOKUP(O186, '[1]لیست محصولات 1402'!B:G,6,0)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1402'!B:C,2,0)</f>
        <v>#N/A</v>
      </c>
      <c r="R187" s="9"/>
      <c r="S187" s="12" t="e">
        <f>VLOOKUP(O187, '[1]لیست محصولات 1402'!B:F,5,0)</f>
        <v>#N/A</v>
      </c>
      <c r="T187" s="14" t="e">
        <f>VLOOKUP(O187, '[1]لیست محصولات 1402'!B:G,6,0)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1402'!B:C,2,0)</f>
        <v>#N/A</v>
      </c>
      <c r="R188" s="9"/>
      <c r="S188" s="12" t="e">
        <f>VLOOKUP(O188, '[1]لیست محصولات 1402'!B:F,5,0)</f>
        <v>#N/A</v>
      </c>
      <c r="T188" s="14" t="e">
        <f>VLOOKUP(O188, '[1]لیست محصولات 1402'!B:G,6,0)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1402'!B:C,2,0)</f>
        <v>#N/A</v>
      </c>
      <c r="R189" s="9"/>
      <c r="S189" s="12" t="e">
        <f>VLOOKUP(O189, '[1]لیست محصولات 1402'!B:F,5,0)</f>
        <v>#N/A</v>
      </c>
      <c r="T189" s="14" t="e">
        <f>VLOOKUP(O189, '[1]لیست محصولات 1402'!B:G,6,0)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1402'!B:C,2,0)</f>
        <v>#N/A</v>
      </c>
      <c r="R190" s="9"/>
      <c r="S190" s="12" t="e">
        <f>VLOOKUP(O190, '[1]لیست محصولات 1402'!B:F,5,0)</f>
        <v>#N/A</v>
      </c>
      <c r="T190" s="14" t="e">
        <f>VLOOKUP(O190, '[1]لیست محصولات 1402'!B:G,6,0)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1402'!B:C,2,0)</f>
        <v>#N/A</v>
      </c>
      <c r="R191" s="9"/>
      <c r="S191" s="12" t="e">
        <f>VLOOKUP(O191, '[1]لیست محصولات 1402'!B:F,5,0)</f>
        <v>#N/A</v>
      </c>
      <c r="T191" s="14" t="e">
        <f>VLOOKUP(O191, '[1]لیست محصولات 1402'!B:G,6,0)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1402'!B:C,2,0)</f>
        <v>#N/A</v>
      </c>
      <c r="R192" s="9"/>
      <c r="S192" s="12" t="e">
        <f>VLOOKUP(O192, '[1]لیست محصولات 1402'!B:F,5,0)</f>
        <v>#N/A</v>
      </c>
      <c r="T192" s="14" t="e">
        <f>VLOOKUP(O192, '[1]لیست محصولات 1402'!B:G,6,0)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1402'!B:C,2,0)</f>
        <v>#N/A</v>
      </c>
      <c r="R193" s="9"/>
      <c r="S193" s="12" t="e">
        <f>VLOOKUP(O193, '[1]لیست محصولات 1402'!B:F,5,0)</f>
        <v>#N/A</v>
      </c>
      <c r="T193" s="14" t="e">
        <f>VLOOKUP(O193, '[1]لیست محصولات 1402'!B:G,6,0)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1402'!B:C,2,0)</f>
        <v>#N/A</v>
      </c>
      <c r="R194" s="9"/>
      <c r="S194" s="12" t="e">
        <f>VLOOKUP(O194, '[1]لیست محصولات 1402'!B:F,5,0)</f>
        <v>#N/A</v>
      </c>
      <c r="T194" s="14" t="e">
        <f>VLOOKUP(O194, '[1]لیست محصولات 1402'!B:G,6,0)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1402'!B:C,2,0)</f>
        <v>#N/A</v>
      </c>
      <c r="R195" s="9"/>
      <c r="S195" s="12" t="e">
        <f>VLOOKUP(O195, '[1]لیست محصولات 1402'!B:F,5,0)</f>
        <v>#N/A</v>
      </c>
      <c r="T195" s="14" t="e">
        <f>VLOOKUP(O195, '[1]لیست محصولات 1402'!B:G,6,0)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1402'!B:C,2,0)</f>
        <v>#N/A</v>
      </c>
      <c r="R196" s="9"/>
      <c r="S196" s="12" t="e">
        <f>VLOOKUP(O196, '[1]لیست محصولات 1402'!B:F,5,0)</f>
        <v>#N/A</v>
      </c>
      <c r="T196" s="14" t="e">
        <f>VLOOKUP(O196, '[1]لیست محصولات 1402'!B:G,6,0)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1402'!B:C,2,0)</f>
        <v>#N/A</v>
      </c>
      <c r="R197" s="9"/>
      <c r="S197" s="12" t="e">
        <f>VLOOKUP(O197, '[1]لیست محصولات 1402'!B:F,5,0)</f>
        <v>#N/A</v>
      </c>
      <c r="T197" s="14" t="e">
        <f>VLOOKUP(O197, '[1]لیست محصولات 1402'!B:G,6,0)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1402'!B:C,2,0)</f>
        <v>#N/A</v>
      </c>
      <c r="R198" s="9"/>
      <c r="S198" s="12" t="e">
        <f>VLOOKUP(O198, '[1]لیست محصولات 1402'!B:F,5,0)</f>
        <v>#N/A</v>
      </c>
      <c r="T198" s="14" t="e">
        <f>VLOOKUP(O198, '[1]لیست محصولات 1402'!B:G,6,0)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1402'!B:C,2,0)</f>
        <v>#N/A</v>
      </c>
      <c r="R199" s="9"/>
      <c r="S199" s="12" t="e">
        <f>VLOOKUP(O199, '[1]لیست محصولات 1402'!B:F,5,0)</f>
        <v>#N/A</v>
      </c>
      <c r="T199" s="14" t="e">
        <f>VLOOKUP(O199, '[1]لیست محصولات 1402'!B:G,6,0)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1402'!B:C,2,0)</f>
        <v>#N/A</v>
      </c>
      <c r="R200" s="9"/>
      <c r="S200" s="12" t="e">
        <f>VLOOKUP(O200, '[1]لیست محصولات 1402'!B:F,5,0)</f>
        <v>#N/A</v>
      </c>
      <c r="T200" s="14" t="e">
        <f>VLOOKUP(O200, '[1]لیست محصولات 1402'!B:G,6,0)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4</v>
      </c>
      <c r="AI240" s="56">
        <f t="shared" si="19"/>
        <v>0</v>
      </c>
      <c r="AJ240" s="57">
        <f>AH240-AI240</f>
        <v>4</v>
      </c>
      <c r="AK240" s="58">
        <f t="shared" si="23"/>
        <v>0.6</v>
      </c>
      <c r="AL240" s="59">
        <f>AO240+AQ240-[2]Sheet1!$AH241</f>
        <v>0</v>
      </c>
      <c r="AM240" s="59">
        <f t="shared" si="25"/>
        <v>-4</v>
      </c>
      <c r="AN240" s="58">
        <f t="shared" si="21"/>
        <v>0</v>
      </c>
      <c r="AO240" s="59"/>
      <c r="AP240" s="58">
        <f t="shared" si="22"/>
        <v>-0.6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</v>
      </c>
      <c r="AI241" s="56">
        <f t="shared" si="19"/>
        <v>0</v>
      </c>
      <c r="AJ241" s="57">
        <f t="shared" ref="AJ241:AJ264" si="27">AH241-AI241</f>
        <v>2</v>
      </c>
      <c r="AK241" s="58">
        <f>AH241*AG241/1000</f>
        <v>1.5</v>
      </c>
      <c r="AL241" s="59">
        <f>AO241+AQ241-[2]Sheet1!$AH242</f>
        <v>0</v>
      </c>
      <c r="AM241" s="59">
        <f t="shared" si="25"/>
        <v>-2</v>
      </c>
      <c r="AN241" s="58">
        <f t="shared" si="21"/>
        <v>0</v>
      </c>
      <c r="AO241" s="59"/>
      <c r="AP241" s="58">
        <f t="shared" si="22"/>
        <v>-1.5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14</v>
      </c>
      <c r="AI242" s="56">
        <f t="shared" si="19"/>
        <v>0</v>
      </c>
      <c r="AJ242" s="57">
        <f t="shared" si="27"/>
        <v>14</v>
      </c>
      <c r="AK242" s="58">
        <f t="shared" ref="AK242:AK267" si="28">AH242*AG242/1000</f>
        <v>56</v>
      </c>
      <c r="AL242" s="59">
        <f>AO242+AQ242-[2]Sheet1!$AH243</f>
        <v>0</v>
      </c>
      <c r="AM242" s="59">
        <f t="shared" si="25"/>
        <v>-14</v>
      </c>
      <c r="AN242" s="58">
        <f t="shared" si="21"/>
        <v>0</v>
      </c>
      <c r="AO242" s="59"/>
      <c r="AP242" s="58">
        <f t="shared" si="22"/>
        <v>-56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4</v>
      </c>
      <c r="AI251" s="56">
        <f t="shared" si="19"/>
        <v>0</v>
      </c>
      <c r="AJ251" s="57">
        <f t="shared" si="27"/>
        <v>4</v>
      </c>
      <c r="AK251" s="58">
        <f t="shared" si="28"/>
        <v>0.6</v>
      </c>
      <c r="AL251" s="59">
        <f>AO251+AQ251-[2]Sheet1!$AH252</f>
        <v>0</v>
      </c>
      <c r="AM251" s="59">
        <f t="shared" si="25"/>
        <v>-4</v>
      </c>
      <c r="AN251" s="58">
        <f t="shared" si="21"/>
        <v>0</v>
      </c>
      <c r="AO251" s="59"/>
      <c r="AP251" s="58">
        <f t="shared" si="22"/>
        <v>-0.6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10</v>
      </c>
      <c r="AI252" s="56">
        <f t="shared" si="19"/>
        <v>0</v>
      </c>
      <c r="AJ252" s="57">
        <f t="shared" si="27"/>
        <v>10</v>
      </c>
      <c r="AK252" s="58">
        <f t="shared" si="28"/>
        <v>7.5</v>
      </c>
      <c r="AL252" s="59">
        <f>AO252+AQ252-[2]Sheet1!$AH253</f>
        <v>0</v>
      </c>
      <c r="AM252" s="59">
        <f t="shared" si="25"/>
        <v>-10</v>
      </c>
      <c r="AN252" s="58">
        <f t="shared" si="21"/>
        <v>0</v>
      </c>
      <c r="AO252" s="59"/>
      <c r="AP252" s="58">
        <f t="shared" si="22"/>
        <v>-7.5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11</v>
      </c>
      <c r="AI253" s="56">
        <f t="shared" si="19"/>
        <v>0</v>
      </c>
      <c r="AJ253" s="57">
        <f t="shared" si="27"/>
        <v>11</v>
      </c>
      <c r="AK253" s="58">
        <f t="shared" si="28"/>
        <v>1.65</v>
      </c>
      <c r="AL253" s="59">
        <f>AO253+AQ253-[2]Sheet1!$AH254</f>
        <v>0</v>
      </c>
      <c r="AM253" s="59">
        <f t="shared" si="25"/>
        <v>-11</v>
      </c>
      <c r="AN253" s="58">
        <f t="shared" si="21"/>
        <v>0</v>
      </c>
      <c r="AO253" s="59"/>
      <c r="AP253" s="58">
        <f t="shared" si="22"/>
        <v>-1.65</v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9</v>
      </c>
      <c r="AI259" s="56">
        <f t="shared" si="19"/>
        <v>0</v>
      </c>
      <c r="AJ259" s="57">
        <f t="shared" si="27"/>
        <v>9</v>
      </c>
      <c r="AK259" s="58">
        <f t="shared" si="28"/>
        <v>1.35</v>
      </c>
      <c r="AL259" s="59">
        <f>AO259+AQ259-[2]Sheet1!$AH260</f>
        <v>0</v>
      </c>
      <c r="AM259" s="59">
        <f t="shared" si="25"/>
        <v>-9</v>
      </c>
      <c r="AN259" s="58">
        <f t="shared" si="21"/>
        <v>0</v>
      </c>
      <c r="AO259" s="59"/>
      <c r="AP259" s="58">
        <f t="shared" si="22"/>
        <v>-1.35</v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1</v>
      </c>
      <c r="AI260" s="56">
        <f t="shared" si="19"/>
        <v>0</v>
      </c>
      <c r="AJ260" s="57">
        <f t="shared" si="27"/>
        <v>1</v>
      </c>
      <c r="AK260" s="58">
        <f t="shared" si="28"/>
        <v>0.75</v>
      </c>
      <c r="AL260" s="59">
        <f>AO260+AQ260-[2]Sheet1!$AH261</f>
        <v>0</v>
      </c>
      <c r="AM260" s="59">
        <f t="shared" si="25"/>
        <v>-1</v>
      </c>
      <c r="AN260" s="58">
        <f t="shared" si="21"/>
        <v>0</v>
      </c>
      <c r="AO260" s="59"/>
      <c r="AP260" s="58">
        <f t="shared" si="22"/>
        <v>-0.75</v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18</v>
      </c>
      <c r="AI261" s="56">
        <f t="shared" si="19"/>
        <v>0</v>
      </c>
      <c r="AJ261" s="57">
        <f t="shared" si="27"/>
        <v>18</v>
      </c>
      <c r="AK261" s="58">
        <f t="shared" si="28"/>
        <v>72</v>
      </c>
      <c r="AL261" s="59">
        <f>AO261+AQ261-[2]Sheet1!$AH262</f>
        <v>0</v>
      </c>
      <c r="AM261" s="59">
        <f t="shared" si="25"/>
        <v>-18</v>
      </c>
      <c r="AN261" s="58">
        <f t="shared" si="21"/>
        <v>0</v>
      </c>
      <c r="AO261" s="59"/>
      <c r="AP261" s="58">
        <f t="shared" si="22"/>
        <v>-72</v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9 W31:W200" name="باقیمانده_5"/>
    <protectedRange algorithmName="SHA-512" hashValue="f5WsBkExWTs/LKakVBbNBXjGjwaAPcOxHhJFt4MnEAAY0TgGUtLBwc6BQDnps5THm9Gccqda3SWXIrg2Z9o+GA==" saltValue="9EXh0tvvNrwpkDbSuYJ+Uw==" spinCount="100000" sqref="V2:V29 V31:V200" name="تعداد ارسال شده_4"/>
    <protectedRange algorithmName="SHA-512" hashValue="jjrV5Hy6JwvVqOO7tKoZVoRg7rpBcjqvT96GSIFiDncBaImziwFUF2JC6d0rT0SfgZv+eJ/5g2VdqSB7bdW0mg==" saltValue="0Igh3j97EZBwjtfDd8U1wg==" spinCount="100000" sqref="W30" name="باقیمانده_5_1"/>
    <protectedRange algorithmName="SHA-512" hashValue="f5WsBkExWTs/LKakVBbNBXjGjwaAPcOxHhJFt4MnEAAY0TgGUtLBwc6BQDnps5THm9Gccqda3SWXIrg2Z9o+GA==" saltValue="9EXh0tvvNrwpkDbSuYJ+Uw==" spinCount="100000" sqref="V30" name="تعداد ارسال شده_4_1"/>
  </protectedRanges>
  <mergeCells count="85">
    <mergeCell ref="G27:G29"/>
    <mergeCell ref="AD27:AD29"/>
    <mergeCell ref="AC27:AC29"/>
    <mergeCell ref="AB27:AB29"/>
    <mergeCell ref="AA27:AA29"/>
    <mergeCell ref="N27:N29"/>
    <mergeCell ref="M27:M29"/>
    <mergeCell ref="L27:L29"/>
    <mergeCell ref="I27:I29"/>
    <mergeCell ref="H27:H29"/>
    <mergeCell ref="G24:G25"/>
    <mergeCell ref="AD24:AD25"/>
    <mergeCell ref="AC24:AC25"/>
    <mergeCell ref="AB24:AB25"/>
    <mergeCell ref="AA24:AA25"/>
    <mergeCell ref="N24:N25"/>
    <mergeCell ref="M24:M25"/>
    <mergeCell ref="L24:L25"/>
    <mergeCell ref="I24:I25"/>
    <mergeCell ref="H24:H25"/>
    <mergeCell ref="M19:M22"/>
    <mergeCell ref="L19:L22"/>
    <mergeCell ref="I19:I22"/>
    <mergeCell ref="H19:H22"/>
    <mergeCell ref="G19:G22"/>
    <mergeCell ref="AD19:AD22"/>
    <mergeCell ref="AC19:AC22"/>
    <mergeCell ref="AB19:AB22"/>
    <mergeCell ref="AA19:AA22"/>
    <mergeCell ref="N19:N22"/>
    <mergeCell ref="N14:N17"/>
    <mergeCell ref="AD14:AD17"/>
    <mergeCell ref="AC14:AC17"/>
    <mergeCell ref="AB14:AB17"/>
    <mergeCell ref="AA14:AA17"/>
    <mergeCell ref="G14:G17"/>
    <mergeCell ref="H14:H17"/>
    <mergeCell ref="I14:I17"/>
    <mergeCell ref="L14:L17"/>
    <mergeCell ref="M14:M17"/>
    <mergeCell ref="G9:G10"/>
    <mergeCell ref="AC9:AC10"/>
    <mergeCell ref="AB9:AB10"/>
    <mergeCell ref="AA9:AA10"/>
    <mergeCell ref="AD9:AD10"/>
    <mergeCell ref="N9:N10"/>
    <mergeCell ref="M9:M10"/>
    <mergeCell ref="L9:L10"/>
    <mergeCell ref="I9:I10"/>
    <mergeCell ref="H9:H10"/>
    <mergeCell ref="AD5:AD8"/>
    <mergeCell ref="AC5:AC8"/>
    <mergeCell ref="AB5:AB8"/>
    <mergeCell ref="AA5:AA8"/>
    <mergeCell ref="G5:G8"/>
    <mergeCell ref="H5:H8"/>
    <mergeCell ref="I5:I8"/>
    <mergeCell ref="L5:L8"/>
    <mergeCell ref="M5:M8"/>
    <mergeCell ref="N5:N8"/>
    <mergeCell ref="AE3:AE4"/>
    <mergeCell ref="N3:N4"/>
    <mergeCell ref="M3:M4"/>
    <mergeCell ref="L3:L4"/>
    <mergeCell ref="I3:I4"/>
    <mergeCell ref="A1:B1"/>
    <mergeCell ref="C1:D1"/>
    <mergeCell ref="E1:F1"/>
    <mergeCell ref="U1:V1"/>
    <mergeCell ref="AD3:AD4"/>
    <mergeCell ref="AC3:AC4"/>
    <mergeCell ref="AB3:AB4"/>
    <mergeCell ref="AA3:AA4"/>
    <mergeCell ref="H3:H4"/>
    <mergeCell ref="G3:G4"/>
    <mergeCell ref="G31:G33"/>
    <mergeCell ref="AD31:AD33"/>
    <mergeCell ref="AC31:AC33"/>
    <mergeCell ref="AB31:AB33"/>
    <mergeCell ref="AA31:AA33"/>
    <mergeCell ref="N31:N33"/>
    <mergeCell ref="M31:M33"/>
    <mergeCell ref="L31:L33"/>
    <mergeCell ref="I31:I33"/>
    <mergeCell ref="H31:H33"/>
  </mergeCells>
  <conditionalFormatting sqref="G2:J3 AA2:AF3 J4:J29 AA5:AF5 AA9:AF9 G11:I14 AA11:AF14 G18:I19 AA18:AF19 G23:I24 AA23:AF24 G26:I27 AA26:AF27 J32:K33 G34:AF200 K2:Z2 Q3:Z29 O32:Z33 K3:P3 AF4 K4:K10 O4:P10 H5 AE6:AF8 H9 AE10:AF10 K11:P14 K15:K17 O15:P17 AE15:AF17 K18:P19 K20:K22 O20:P22 AE20:AF22 K23:P24 K25 O25:P25 AE25:AF25 K26:P27 K28:K29 O28:P29 AE28:AF29 AE32:AF33">
    <cfRule type="expression" dxfId="10" priority="68">
      <formula>$C2</formula>
    </cfRule>
  </conditionalFormatting>
  <conditionalFormatting sqref="G2:J3 AD2:AD3 J4:J29 AD5 AD9 G11:I14 AD11:AD14 G18:I19 AD18:AD19 G23:I24 AD23:AD24 G26:I27 AD26:AD27 J32:J33 G34:J200 AD34:AD200">
    <cfRule type="expression" dxfId="9" priority="67">
      <formula>$A2</formula>
    </cfRule>
  </conditionalFormatting>
  <conditionalFormatting sqref="G2:J3 AD2:AD3 Z2:Z29 J4:J29 AD5 AD9 G11:I14 AD11:AD14 G18:I19 AD18:AD19 G23:I24 AD23:AD24 G26:I27 AD26:AD27 Z31:Z200 J32:J33 G34:J200 AD34:AD200">
    <cfRule type="expression" dxfId="8" priority="69">
      <formula>$E2</formula>
    </cfRule>
  </conditionalFormatting>
  <conditionalFormatting sqref="G30:AF31">
    <cfRule type="expression" dxfId="7" priority="3">
      <formula>$C30</formula>
    </cfRule>
  </conditionalFormatting>
  <conditionalFormatting sqref="W2:W200">
    <cfRule type="expression" dxfId="6" priority="1">
      <formula>$AG2</formula>
    </cfRule>
  </conditionalFormatting>
  <conditionalFormatting sqref="Z2:Z200 G30:J31 AD30:AD31">
    <cfRule type="expression" dxfId="5" priority="2">
      <formula>$A2</formula>
    </cfRule>
  </conditionalFormatting>
  <conditionalFormatting sqref="Z30 G30:J31 AD30:AD31">
    <cfRule type="expression" dxfId="4" priority="4">
      <formula>$E30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{7B677C9E-42B2-4750-9B2D-71D376150FB5}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{F4BC048E-0968-425F-822A-73125F8A140C}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{D4E29234-548D-4243-9093-5CF2B42CAB42}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{6A415770-A3CA-4C10-886F-46B7A30EA484}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{6D00740E-020F-4445-A9F5-8F69DBCFA188}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{25A7D67D-A08D-49D8-A29B-0F670B514961}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{F89847C9-2A6A-40DB-99F8-E5378EDF821F}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{76B8C93F-7DD3-48D2-8C37-FA22D2CB8E81}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{06EFA995-40EE-40CF-9FB7-61296896FB56}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{D2EE1158-D3E0-4408-8F77-F0BD260863ED}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{C92FD1FB-D281-4B96-83DC-49B272004FBC}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{1A998C6C-FD99-4FC8-82A7-E7B86F1812CC}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{4877F3D4-5DE8-4245-9FF2-5BFDF045DF48}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{0C61F025-33D7-40DE-AAC5-5DA869C7CE75}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{A5EEB5FA-EC28-4A5E-9270-2AFBB6B7CB8E}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{91BE82E1-C08A-463F-9199-BC80A593926C}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{1655EC95-8030-42E0-8ABE-FA49324949DB}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{227FE474-E96C-4EA9-A93E-4456183263D0}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{7E8EBAA4-6550-4209-B015-FA8DCFEEE00B}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{966FBAE2-16E8-4952-BCDC-0AD44792FDE5}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{787F8854-76A8-4059-8F2D-62B681C36A27}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{45E1957D-ED3F-44B8-903D-14D46744B5E6}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{EE354734-DF18-4D8E-AD4B-95929554AFCC}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{8199959B-73BA-4CF4-A72A-351DDD1FE23D}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{E8ECF352-6122-424C-9C7C-5FF70FF76A03}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{3546C5D1-7D19-4863-A3F2-112DAF40D039}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{312AC310-3DFC-472B-BE77-758E44A5D7C5}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{3BB3F23E-7D22-48A3-8CBC-D7BAD0BEE793}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{0DD8891E-4AF6-4279-9527-F673CE526FD2}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{7B66D845-3F29-497B-A04B-7283A6995AEB}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{B5E6EC35-A85E-405F-9FA1-1514A02B27A5}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{FBF7D0E1-010D-43B3-8AAD-EF0732C56783}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{265785C3-E9B9-428E-AF0E-9E1DF07B207C}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{2CA20772-FB65-40EB-A46A-2064FF15DC57}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{83F53CB6-A5C6-443A-A09A-4B2762A2D29D}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{CFD39C8C-B5EF-49BF-846A-555DE18A3722}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{A3B2DF98-FAC5-4175-B4DB-0918771E7986}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{505F952B-9413-476A-9519-8FF0C9E64FD8}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{5A0F7482-7E01-4159-88CC-64AFD5F33FED}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{8F4B53D1-B940-499F-B174-CA6AA091D2B9}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{5348B256-18DD-4172-BFB3-F9BCCC95CA8D}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{77FFDDB1-41BD-49D0-A1CA-8B3018984268}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{DE74F3C6-F8EF-4BF4-80C2-BE4666FA4B0F}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{DAC6F3B3-B8F2-4123-B6BC-9F7F047213CB}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{9F12098C-BEA9-4A8A-9E7F-5B8134076AE6}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{43CF1F1F-C42F-4234-8F6B-15989E652D7E}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{8D32F291-5D2C-4D78-B3FF-3162C31AA651}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{1194D894-5407-4660-923F-5AED5F85B3BA}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{EF00E56F-8DB0-43AB-B0CE-F080A1F0526F}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{BB6471C9-79D6-466B-8493-BE95A7F40BF3}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{F92D99F1-8996-49C4-B55E-13C6668DDE5E}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{5D7BA573-A1D4-492E-BADF-1C306246A2CC}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{EE02A94A-1919-489F-85C6-A36434784851}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{C17CB6B4-B47B-4620-B82C-F3D8362E3D58}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{3ACE03B8-5A8B-4C78-8051-FA4590D4C901}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{9A858AEE-5B54-456A-9039-00903890B887}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{1B074AAB-7859-446B-A55A-0A0A491B8DCC}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{F94C93FE-2B87-40A5-9284-95F76A286E30}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{CAB4948C-F21B-418B-AD14-9B03C37FD025}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{EA7ADBFE-A6B0-4D59-BC22-51FBF782BDFF}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{45304ECB-F3B8-4196-AA61-D216FC82C5E8}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677C9E-42B2-4750-9B2D-71D376150FB5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F4BC048E-0968-425F-822A-73125F8A140C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D4E29234-548D-4243-9093-5CF2B42CAB42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6A415770-A3CA-4C10-886F-46B7A30EA484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6D00740E-020F-4445-A9F5-8F69DBCFA188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25A7D67D-A08D-49D8-A29B-0F670B514961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F89847C9-2A6A-40DB-99F8-E5378EDF821F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76B8C93F-7DD3-48D2-8C37-FA22D2CB8E81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06EFA995-40EE-40CF-9FB7-61296896FB56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D2EE1158-D3E0-4408-8F77-F0BD260863ED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C92FD1FB-D281-4B96-83DC-49B272004FBC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1A998C6C-FD99-4FC8-82A7-E7B86F1812CC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4877F3D4-5DE8-4245-9FF2-5BFDF045DF48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0C61F025-33D7-40DE-AAC5-5DA869C7CE75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A5EEB5FA-EC28-4A5E-9270-2AFBB6B7CB8E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91BE82E1-C08A-463F-9199-BC80A593926C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1655EC95-8030-42E0-8ABE-FA49324949DB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227FE474-E96C-4EA9-A93E-4456183263D0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7E8EBAA4-6550-4209-B015-FA8DCFEEE00B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966FBAE2-16E8-4952-BCDC-0AD44792FDE5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787F8854-76A8-4059-8F2D-62B681C36A27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45E1957D-ED3F-44B8-903D-14D46744B5E6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EE354734-DF18-4D8E-AD4B-95929554AFCC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8199959B-73BA-4CF4-A72A-351DDD1FE23D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E8ECF352-6122-424C-9C7C-5FF70FF76A03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3546C5D1-7D19-4863-A3F2-112DAF40D039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312AC310-3DFC-472B-BE77-758E44A5D7C5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3BB3F23E-7D22-48A3-8CBC-D7BAD0BEE793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0DD8891E-4AF6-4279-9527-F673CE526FD2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7B66D845-3F29-497B-A04B-7283A6995AEB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B5E6EC35-A85E-405F-9FA1-1514A02B27A5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FBF7D0E1-010D-43B3-8AAD-EF0732C5678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265785C3-E9B9-428E-AF0E-9E1DF07B207C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2CA20772-FB65-40EB-A46A-2064FF15DC57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83F53CB6-A5C6-443A-A09A-4B2762A2D29D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CFD39C8C-B5EF-49BF-846A-555DE18A3722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A3B2DF98-FAC5-4175-B4DB-0918771E7986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505F952B-9413-476A-9519-8FF0C9E64FD8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5A0F7482-7E01-4159-88CC-64AFD5F33FED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8F4B53D1-B940-499F-B174-CA6AA091D2B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5348B256-18DD-4172-BFB3-F9BCCC95CA8D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77FFDDB1-41BD-49D0-A1CA-8B3018984268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DE74F3C6-F8EF-4BF4-80C2-BE4666FA4B0F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DAC6F3B3-B8F2-4123-B6BC-9F7F047213CB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9F12098C-BEA9-4A8A-9E7F-5B8134076AE6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43CF1F1F-C42F-4234-8F6B-15989E652D7E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8D32F291-5D2C-4D78-B3FF-3162C31AA651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1194D894-5407-4660-923F-5AED5F85B3BA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EF00E56F-8DB0-43AB-B0CE-F080A1F0526F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BB6471C9-79D6-466B-8493-BE95A7F40BF3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F92D99F1-8996-49C4-B55E-13C6668DDE5E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5D7BA573-A1D4-492E-BADF-1C306246A2CC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EE02A94A-1919-489F-85C6-A36434784851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17CB6B4-B47B-4620-B82C-F3D8362E3D58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3ACE03B8-5A8B-4C78-8051-FA4590D4C901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9A858AEE-5B54-456A-9039-00903890B887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B074AAB-7859-446B-A55A-0A0A491B8DCC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F94C93FE-2B87-40A5-9284-95F76A286E30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CAB4948C-F21B-418B-AD14-9B03C37FD025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EA7ADBFE-A6B0-4D59-BC22-51FBF782BDFF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45304ECB-F3B8-4196-AA61-D216FC82C5E8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9306-D5C5-4B23-B028-FEAC9B414485}">
  <dimension ref="A1:AR267"/>
  <sheetViews>
    <sheetView rightToLeft="1" tabSelected="1" topLeftCell="G1" zoomScale="70" zoomScaleNormal="70" workbookViewId="0">
      <selection activeCell="M30" sqref="M30"/>
    </sheetView>
  </sheetViews>
  <sheetFormatPr defaultColWidth="9.109375" defaultRowHeight="18"/>
  <cols>
    <col min="1" max="1" width="9.44140625" style="24" hidden="1" customWidth="1"/>
    <col min="2" max="2" width="0.109375" style="24" hidden="1" customWidth="1"/>
    <col min="3" max="3" width="9.44140625" style="24" hidden="1" customWidth="1"/>
    <col min="4" max="4" width="3.109375" style="24" hidden="1" customWidth="1"/>
    <col min="5" max="5" width="9.44140625" style="24" hidden="1" customWidth="1"/>
    <col min="6" max="6" width="3.33203125" style="24" hidden="1" customWidth="1"/>
    <col min="7" max="7" width="8.109375" style="24" bestFit="1" customWidth="1"/>
    <col min="8" max="8" width="30.109375" style="28" bestFit="1" customWidth="1"/>
    <col min="9" max="9" width="26.33203125" style="24" bestFit="1" customWidth="1"/>
    <col min="10" max="10" width="16.33203125" style="24" hidden="1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109375" style="24" bestFit="1" customWidth="1"/>
    <col min="17" max="17" width="67.44140625" style="24" customWidth="1"/>
    <col min="18" max="18" width="22.6640625" style="24" bestFit="1" customWidth="1"/>
    <col min="19" max="19" width="13.44140625" style="24" bestFit="1" customWidth="1"/>
    <col min="20" max="20" width="27" style="29" bestFit="1" customWidth="1"/>
    <col min="21" max="21" width="3.77734375" style="24" customWidth="1"/>
    <col min="22" max="22" width="8.109375" style="24" customWidth="1"/>
    <col min="23" max="23" width="11.6640625" style="24" bestFit="1" customWidth="1"/>
    <col min="24" max="24" width="24.44140625" style="29" bestFit="1" customWidth="1"/>
    <col min="25" max="25" width="21.77734375" style="29" bestFit="1" customWidth="1"/>
    <col min="26" max="26" width="27.109375" style="29" bestFit="1" customWidth="1"/>
    <col min="27" max="27" width="15.44140625" style="24" bestFit="1" customWidth="1"/>
    <col min="28" max="28" width="104.21875" style="24" bestFit="1" customWidth="1"/>
    <col min="29" max="29" width="30.88671875" style="31" bestFit="1" customWidth="1"/>
    <col min="30" max="30" width="13.6640625" style="32" bestFit="1" customWidth="1"/>
    <col min="31" max="31" width="39.6640625" style="24" bestFit="1" customWidth="1"/>
    <col min="32" max="32" width="28.33203125" style="24" bestFit="1" customWidth="1"/>
    <col min="33" max="33" width="13.44140625" style="24" bestFit="1" customWidth="1"/>
    <col min="34" max="34" width="135.77734375" style="33" bestFit="1" customWidth="1"/>
    <col min="35" max="35" width="43" style="24" bestFit="1" customWidth="1"/>
    <col min="36" max="36" width="2.77734375" style="24" bestFit="1" customWidth="1"/>
    <col min="37" max="37" width="34.77734375" style="24" bestFit="1" customWidth="1"/>
    <col min="38" max="38" width="17" style="24" bestFit="1" customWidth="1"/>
    <col min="39" max="39" width="49.109375" style="24" bestFit="1" customWidth="1"/>
    <col min="40" max="40" width="35.109375" style="24" bestFit="1" customWidth="1"/>
    <col min="41" max="41" width="8.777343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450000000000003" customHeight="1">
      <c r="A1" s="137" t="s">
        <v>0</v>
      </c>
      <c r="B1" s="138"/>
      <c r="C1" s="137" t="s">
        <v>1</v>
      </c>
      <c r="D1" s="138"/>
      <c r="E1" s="137" t="s">
        <v>2</v>
      </c>
      <c r="F1" s="13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39" t="s">
        <v>17</v>
      </c>
      <c r="V1" s="14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2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35">
        <v>1</v>
      </c>
      <c r="H2" s="143"/>
      <c r="I2" s="135" t="s">
        <v>1415</v>
      </c>
      <c r="J2" s="9"/>
      <c r="K2" s="11" t="str">
        <f t="shared" ref="K2:K65" ca="1" si="0">IF(C2, TODAY(), "" )</f>
        <v/>
      </c>
      <c r="L2" s="123" t="s">
        <v>437</v>
      </c>
      <c r="M2" s="123" t="s">
        <v>821</v>
      </c>
      <c r="N2" s="123" t="s">
        <v>822</v>
      </c>
      <c r="O2" s="9">
        <v>5511.11</v>
      </c>
      <c r="P2" s="9">
        <v>15</v>
      </c>
      <c r="Q2" s="69" t="str">
        <f>VLOOKUP(O2, '[1]لیست محصولات 1402'!B:C,2,0)</f>
        <v>هامبلا(رست دمی) | Hambella( Filter Roast)</v>
      </c>
      <c r="R2" s="9"/>
      <c r="S2" s="12">
        <f>VLOOKUP(O2, '[1]لیست محصولات 1402'!B:F,5,0)</f>
        <v>150</v>
      </c>
      <c r="T2" s="14">
        <f>VLOOKUP(O2, '[1]لیست محصولات 1402'!B:G,6,0)</f>
        <v>2500000</v>
      </c>
      <c r="U2" s="15"/>
      <c r="V2" s="16">
        <f t="shared" ref="V2:V65" si="1">IF(C2, P2, U2 )</f>
        <v>0</v>
      </c>
      <c r="W2" s="12">
        <f t="shared" ref="W2:W65" si="2">P2-V2</f>
        <v>15</v>
      </c>
      <c r="X2" s="14">
        <f t="shared" ref="X2:X65" si="3">P2*T2</f>
        <v>37500000</v>
      </c>
      <c r="Y2" s="17"/>
      <c r="Z2" s="14">
        <f t="shared" ref="Z2:Z65" si="4">X2-Y2</f>
        <v>37500000</v>
      </c>
      <c r="AA2" s="133" t="s">
        <v>85</v>
      </c>
      <c r="AB2" s="131" t="s">
        <v>70</v>
      </c>
      <c r="AC2" s="129" t="s">
        <v>823</v>
      </c>
      <c r="AD2" s="127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ویکافه - محمدرضا دلجو 09051534303</v>
      </c>
    </row>
    <row r="3" spans="1:34" ht="22.2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36"/>
      <c r="H3" s="144"/>
      <c r="I3" s="136"/>
      <c r="J3" s="9"/>
      <c r="K3" s="11" t="str">
        <f t="shared" ca="1" si="0"/>
        <v/>
      </c>
      <c r="L3" s="124"/>
      <c r="M3" s="124"/>
      <c r="N3" s="124"/>
      <c r="O3" s="9">
        <v>5511.2</v>
      </c>
      <c r="P3" s="9">
        <v>3</v>
      </c>
      <c r="Q3" s="13" t="str">
        <f>VLOOKUP(O3, '[1]لیست محصولات 1402'!B:C,2,0)</f>
        <v>هامبلا | Hambella</v>
      </c>
      <c r="R3" s="9"/>
      <c r="S3" s="12">
        <f>VLOOKUP(O3, '[1]لیست محصولات 1402'!B:F,5,0)</f>
        <v>750</v>
      </c>
      <c r="T3" s="14">
        <f>VLOOKUP(O3, '[1]لیست محصولات 1402'!B:G,6,0)</f>
        <v>11850000</v>
      </c>
      <c r="U3" s="15"/>
      <c r="V3" s="16">
        <f t="shared" si="1"/>
        <v>0</v>
      </c>
      <c r="W3" s="12">
        <f t="shared" si="2"/>
        <v>3</v>
      </c>
      <c r="X3" s="14">
        <f t="shared" si="3"/>
        <v>35550000</v>
      </c>
      <c r="Y3" s="17"/>
      <c r="Z3" s="14">
        <f t="shared" si="4"/>
        <v>35550000</v>
      </c>
      <c r="AA3" s="134"/>
      <c r="AB3" s="132"/>
      <c r="AC3" s="130"/>
      <c r="AD3" s="128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2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66">
        <v>2</v>
      </c>
      <c r="H4" s="67"/>
      <c r="I4" s="68" t="s">
        <v>1415</v>
      </c>
      <c r="J4" s="9"/>
      <c r="K4" s="11" t="str">
        <f t="shared" ca="1" si="0"/>
        <v/>
      </c>
      <c r="L4" s="12" t="s">
        <v>1446</v>
      </c>
      <c r="M4" s="12" t="s">
        <v>343</v>
      </c>
      <c r="N4" s="12" t="s">
        <v>1445</v>
      </c>
      <c r="O4" s="9">
        <v>5501.3</v>
      </c>
      <c r="P4" s="9">
        <v>15</v>
      </c>
      <c r="Q4" s="13" t="str">
        <f>VLOOKUP(O4, '[1]لیست محصولات 1402'!B:C,2,0)</f>
        <v>ورتکس | Vortex</v>
      </c>
      <c r="R4" s="9"/>
      <c r="S4" s="12">
        <f>VLOOKUP(O4, '[1]لیست محصولات 1402'!B:F,5,0)</f>
        <v>4000</v>
      </c>
      <c r="T4" s="14">
        <f>VLOOKUP(O4, '[1]لیست محصولات 1402'!B:G,6,0)</f>
        <v>41600000</v>
      </c>
      <c r="U4" s="15"/>
      <c r="V4" s="16">
        <f t="shared" si="1"/>
        <v>0</v>
      </c>
      <c r="W4" s="12">
        <f t="shared" si="2"/>
        <v>15</v>
      </c>
      <c r="X4" s="14">
        <f t="shared" si="3"/>
        <v>624000000</v>
      </c>
      <c r="Y4" s="17"/>
      <c r="Z4" s="14">
        <f t="shared" si="4"/>
        <v>624000000</v>
      </c>
      <c r="AA4" s="18" t="s">
        <v>85</v>
      </c>
      <c r="AB4" s="13" t="s">
        <v>70</v>
      </c>
      <c r="AC4" s="19" t="s">
        <v>346</v>
      </c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- کافه سدل روم - میر حسام الدین شوشتری 09363562764</v>
      </c>
    </row>
    <row r="5" spans="1:34" ht="22.2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25">
        <v>3</v>
      </c>
      <c r="H5" s="141">
        <v>52658196002</v>
      </c>
      <c r="I5" s="125" t="s">
        <v>1415</v>
      </c>
      <c r="J5" s="9"/>
      <c r="K5" s="11" t="str">
        <f t="shared" ca="1" si="0"/>
        <v/>
      </c>
      <c r="L5" s="123" t="s">
        <v>313</v>
      </c>
      <c r="M5" s="123" t="s">
        <v>1447</v>
      </c>
      <c r="N5" s="123"/>
      <c r="O5" s="9">
        <v>5501.3</v>
      </c>
      <c r="P5" s="9">
        <v>1</v>
      </c>
      <c r="Q5" s="13" t="str">
        <f>VLOOKUP(O5, '[1]لیست محصولات 1402'!B:C,2,0)</f>
        <v>ورتکس | Vortex</v>
      </c>
      <c r="R5" s="9"/>
      <c r="S5" s="12">
        <f>VLOOKUP(O5, '[1]لیست محصولات 1402'!B:F,5,0)</f>
        <v>4000</v>
      </c>
      <c r="T5" s="14">
        <f>VLOOKUP(O5, '[1]لیست محصولات 1402'!B:G,6,0)</f>
        <v>41600000</v>
      </c>
      <c r="U5" s="15"/>
      <c r="V5" s="16">
        <f t="shared" si="1"/>
        <v>0</v>
      </c>
      <c r="W5" s="12">
        <f t="shared" si="2"/>
        <v>1</v>
      </c>
      <c r="X5" s="14">
        <f t="shared" si="3"/>
        <v>41600000</v>
      </c>
      <c r="Y5" s="17"/>
      <c r="Z5" s="14">
        <f t="shared" si="4"/>
        <v>41600000</v>
      </c>
      <c r="AA5" s="133" t="s">
        <v>85</v>
      </c>
      <c r="AB5" s="131" t="s">
        <v>1448</v>
      </c>
      <c r="AC5" s="129" t="s">
        <v>1449</v>
      </c>
      <c r="AD5" s="127"/>
      <c r="AE5" s="19"/>
      <c r="AF5" s="21"/>
      <c r="AG5" s="22" t="str">
        <f t="shared" si="5"/>
        <v>TRUE</v>
      </c>
      <c r="AH5" s="23" t="str">
        <f t="shared" si="6"/>
        <v>تهران تهرانپارس فلکه اول بلوار برادران قانع جنب بوستان آب  - امیرحسین تاجیک 09391942344</v>
      </c>
    </row>
    <row r="6" spans="1:34" ht="22.2" customHeight="1">
      <c r="A6" s="7"/>
      <c r="B6" s="7"/>
      <c r="C6" s="7" t="b">
        <v>0</v>
      </c>
      <c r="D6" s="7"/>
      <c r="E6" s="7"/>
      <c r="F6" s="8"/>
      <c r="G6" s="147"/>
      <c r="H6" s="148"/>
      <c r="I6" s="147"/>
      <c r="J6" s="9"/>
      <c r="K6" s="11" t="str">
        <f t="shared" ca="1" si="0"/>
        <v/>
      </c>
      <c r="L6" s="149"/>
      <c r="M6" s="149"/>
      <c r="N6" s="149"/>
      <c r="O6" s="9">
        <v>5511.11</v>
      </c>
      <c r="P6" s="9">
        <v>1</v>
      </c>
      <c r="Q6" s="69" t="str">
        <f>VLOOKUP(O6, '[1]لیست محصولات 1402'!B:C,2,0)</f>
        <v>هامبلا(رست دمی) | Hambella( Filter Roast)</v>
      </c>
      <c r="R6" s="9"/>
      <c r="S6" s="12">
        <f>VLOOKUP(O6, '[1]لیست محصولات 1402'!B:F,5,0)</f>
        <v>150</v>
      </c>
      <c r="T6" s="14">
        <f>VLOOKUP(O6, '[1]لیست محصولات 1402'!B:G,6,0)</f>
        <v>2500000</v>
      </c>
      <c r="U6" s="15"/>
      <c r="V6" s="16">
        <f t="shared" si="1"/>
        <v>0</v>
      </c>
      <c r="W6" s="12">
        <f t="shared" si="2"/>
        <v>1</v>
      </c>
      <c r="X6" s="14">
        <f t="shared" si="3"/>
        <v>2500000</v>
      </c>
      <c r="Y6" s="17"/>
      <c r="Z6" s="14">
        <f t="shared" si="4"/>
        <v>2500000</v>
      </c>
      <c r="AA6" s="150"/>
      <c r="AB6" s="151"/>
      <c r="AC6" s="152"/>
      <c r="AD6" s="153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2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26"/>
      <c r="H7" s="142"/>
      <c r="I7" s="126"/>
      <c r="J7" s="9"/>
      <c r="K7" s="11" t="str">
        <f t="shared" ca="1" si="0"/>
        <v/>
      </c>
      <c r="L7" s="124"/>
      <c r="M7" s="124"/>
      <c r="N7" s="124"/>
      <c r="O7" s="9">
        <v>5518.1</v>
      </c>
      <c r="P7" s="9">
        <v>1</v>
      </c>
      <c r="Q7" s="13" t="str">
        <f>VLOOKUP(O7, '[1]لیست محصولات 1402'!B:C,2,0)</f>
        <v>هوآنکایو | Peru Huancayo</v>
      </c>
      <c r="R7" s="9"/>
      <c r="S7" s="12">
        <f>VLOOKUP(O7, '[1]لیست محصولات 1402'!B:F,5,0)</f>
        <v>150</v>
      </c>
      <c r="T7" s="14">
        <f>VLOOKUP(O7, '[1]لیست محصولات 1402'!B:G,6,0)</f>
        <v>1800000</v>
      </c>
      <c r="U7" s="26"/>
      <c r="V7" s="16">
        <f t="shared" si="1"/>
        <v>0</v>
      </c>
      <c r="W7" s="12">
        <f t="shared" si="2"/>
        <v>1</v>
      </c>
      <c r="X7" s="14">
        <f t="shared" si="3"/>
        <v>1800000</v>
      </c>
      <c r="Y7" s="17"/>
      <c r="Z7" s="14">
        <f t="shared" si="4"/>
        <v>1800000</v>
      </c>
      <c r="AA7" s="134"/>
      <c r="AB7" s="132"/>
      <c r="AC7" s="130"/>
      <c r="AD7" s="128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2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4</v>
      </c>
      <c r="H8" s="10">
        <v>52658222302</v>
      </c>
      <c r="I8" s="9" t="s">
        <v>1415</v>
      </c>
      <c r="J8" s="9"/>
      <c r="K8" s="11" t="str">
        <f t="shared" ca="1" si="0"/>
        <v/>
      </c>
      <c r="L8" s="12" t="s">
        <v>437</v>
      </c>
      <c r="M8" s="12" t="s">
        <v>516</v>
      </c>
      <c r="N8" s="12" t="s">
        <v>517</v>
      </c>
      <c r="O8" s="9">
        <v>5501.3</v>
      </c>
      <c r="P8" s="9">
        <v>2</v>
      </c>
      <c r="Q8" s="13" t="str">
        <f>VLOOKUP(O8, '[1]لیست محصولات 1402'!B:C,2,0)</f>
        <v>ورتکس | Vortex</v>
      </c>
      <c r="R8" s="9"/>
      <c r="S8" s="12">
        <f>VLOOKUP(O8, '[1]لیست محصولات 1402'!B:F,5,0)</f>
        <v>4000</v>
      </c>
      <c r="T8" s="14">
        <f>VLOOKUP(O8, '[1]لیست محصولات 1402'!B:G,6,0)</f>
        <v>41600000</v>
      </c>
      <c r="U8" s="15"/>
      <c r="V8" s="16">
        <f t="shared" si="1"/>
        <v>0</v>
      </c>
      <c r="W8" s="12">
        <f t="shared" si="2"/>
        <v>2</v>
      </c>
      <c r="X8" s="14">
        <f t="shared" si="3"/>
        <v>83200000</v>
      </c>
      <c r="Y8" s="17"/>
      <c r="Z8" s="14">
        <f t="shared" si="4"/>
        <v>83200000</v>
      </c>
      <c r="AA8" s="18" t="s">
        <v>91</v>
      </c>
      <c r="AB8" s="13" t="s">
        <v>1094</v>
      </c>
      <c r="AC8" s="19" t="s">
        <v>519</v>
      </c>
      <c r="AD8" s="20"/>
      <c r="AE8" s="19"/>
      <c r="AF8" s="21"/>
      <c r="AG8" s="22" t="str">
        <f t="shared" si="5"/>
        <v>TRUE</v>
      </c>
      <c r="AH8" s="23" t="str">
        <f t="shared" si="6"/>
        <v>مازندران ساری - میدان امام بلوار آزادی خیابان بعثت بین بعثت ۲ و ۴ کافه قهومون - محمدرضا غلامی شه بندی 09376143341</v>
      </c>
    </row>
    <row r="9" spans="1:34" ht="22.2" customHeight="1">
      <c r="A9" s="7"/>
      <c r="B9" s="7"/>
      <c r="C9" s="7" t="b">
        <v>0</v>
      </c>
      <c r="D9" s="7"/>
      <c r="E9" s="7"/>
      <c r="F9" s="8"/>
      <c r="G9" s="125">
        <v>5</v>
      </c>
      <c r="H9" s="141">
        <v>52662848802</v>
      </c>
      <c r="I9" s="125" t="s">
        <v>1415</v>
      </c>
      <c r="J9" s="9"/>
      <c r="K9" s="11" t="str">
        <f t="shared" ca="1" si="0"/>
        <v/>
      </c>
      <c r="L9" s="123" t="s">
        <v>149</v>
      </c>
      <c r="M9" s="123" t="s">
        <v>1450</v>
      </c>
      <c r="N9" s="123" t="s">
        <v>1451</v>
      </c>
      <c r="O9" s="9">
        <v>5511.11</v>
      </c>
      <c r="P9" s="9">
        <v>1</v>
      </c>
      <c r="Q9" s="69" t="str">
        <f>VLOOKUP(O9, '[1]لیست محصولات 1402'!B:C,2,0)</f>
        <v>هامبلا(رست دمی) | Hambella( Filter Roast)</v>
      </c>
      <c r="R9" s="9"/>
      <c r="S9" s="12">
        <f>VLOOKUP(O9, '[1]لیست محصولات 1402'!B:F,5,0)</f>
        <v>150</v>
      </c>
      <c r="T9" s="14">
        <f>VLOOKUP(O9, '[1]لیست محصولات 1402'!B:G,6,0)</f>
        <v>2500000</v>
      </c>
      <c r="U9" s="15"/>
      <c r="V9" s="16">
        <f t="shared" si="1"/>
        <v>0</v>
      </c>
      <c r="W9" s="12">
        <f t="shared" si="2"/>
        <v>1</v>
      </c>
      <c r="X9" s="14">
        <f t="shared" si="3"/>
        <v>2500000</v>
      </c>
      <c r="Y9" s="17"/>
      <c r="Z9" s="14">
        <f t="shared" si="4"/>
        <v>2500000</v>
      </c>
      <c r="AA9" s="133" t="s">
        <v>91</v>
      </c>
      <c r="AB9" s="131" t="s">
        <v>1452</v>
      </c>
      <c r="AC9" s="129" t="s">
        <v>1453</v>
      </c>
      <c r="AD9" s="127"/>
      <c r="AE9" s="19"/>
      <c r="AF9" s="21"/>
      <c r="AG9" s="22" t="str">
        <f t="shared" si="5"/>
        <v>TRUE</v>
      </c>
      <c r="AH9" s="23" t="str">
        <f t="shared" si="6"/>
        <v>مازندران بابلسر - خیابان چمران - قبل از چمران 1 کافه رستوران باریکه - امیر جلالیان 09038521374</v>
      </c>
    </row>
    <row r="10" spans="1:34" ht="22.2" customHeight="1">
      <c r="A10" s="7"/>
      <c r="B10" s="7"/>
      <c r="C10" s="7" t="b">
        <v>0</v>
      </c>
      <c r="D10" s="7"/>
      <c r="E10" s="7"/>
      <c r="F10" s="8"/>
      <c r="G10" s="147"/>
      <c r="H10" s="148"/>
      <c r="I10" s="147"/>
      <c r="J10" s="9"/>
      <c r="K10" s="11" t="str">
        <f t="shared" ca="1" si="0"/>
        <v/>
      </c>
      <c r="L10" s="149"/>
      <c r="M10" s="149"/>
      <c r="N10" s="149"/>
      <c r="O10" s="9">
        <v>5501.1</v>
      </c>
      <c r="P10" s="9">
        <v>1</v>
      </c>
      <c r="Q10" s="13" t="str">
        <f>VLOOKUP(O10, '[1]لیست محصولات 1402'!B:C,2,0)</f>
        <v>ورتکس | Vortex</v>
      </c>
      <c r="R10" s="9"/>
      <c r="S10" s="12">
        <f>VLOOKUP(O10, '[1]لیست محصولات 1402'!B:F,5,0)</f>
        <v>150</v>
      </c>
      <c r="T10" s="14">
        <f>VLOOKUP(O10, '[1]لیست محصولات 1402'!B:G,6,0)</f>
        <v>1750000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1750000</v>
      </c>
      <c r="Y10" s="17"/>
      <c r="Z10" s="14">
        <f t="shared" si="4"/>
        <v>1750000</v>
      </c>
      <c r="AA10" s="150"/>
      <c r="AB10" s="151"/>
      <c r="AC10" s="152"/>
      <c r="AD10" s="153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2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26"/>
      <c r="H11" s="142"/>
      <c r="I11" s="126"/>
      <c r="J11" s="9"/>
      <c r="K11" s="11" t="str">
        <f t="shared" ca="1" si="0"/>
        <v/>
      </c>
      <c r="L11" s="124"/>
      <c r="M11" s="124"/>
      <c r="N11" s="124"/>
      <c r="O11" s="9">
        <v>5518.1</v>
      </c>
      <c r="P11" s="9">
        <v>1</v>
      </c>
      <c r="Q11" s="13" t="str">
        <f>VLOOKUP(O11, '[1]لیست محصولات 1402'!B:C,2,0)</f>
        <v>هوآنکایو | Peru Huancayo</v>
      </c>
      <c r="R11" s="9"/>
      <c r="S11" s="12">
        <f>VLOOKUP(O11, '[1]لیست محصولات 1402'!B:F,5,0)</f>
        <v>150</v>
      </c>
      <c r="T11" s="14">
        <f>VLOOKUP(O11, '[1]لیست محصولات 1402'!B:G,6,0)</f>
        <v>1800000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1800000</v>
      </c>
      <c r="Y11" s="17"/>
      <c r="Z11" s="14">
        <f t="shared" si="4"/>
        <v>1800000</v>
      </c>
      <c r="AA11" s="134"/>
      <c r="AB11" s="132"/>
      <c r="AC11" s="130"/>
      <c r="AD11" s="128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2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6</v>
      </c>
      <c r="H12" s="10">
        <v>52666673602</v>
      </c>
      <c r="I12" s="9" t="s">
        <v>1415</v>
      </c>
      <c r="J12" s="9"/>
      <c r="K12" s="11" t="str">
        <f t="shared" ca="1" si="0"/>
        <v/>
      </c>
      <c r="L12" s="12" t="s">
        <v>800</v>
      </c>
      <c r="M12" s="12" t="s">
        <v>182</v>
      </c>
      <c r="N12" s="12"/>
      <c r="O12" s="9">
        <v>5518.2</v>
      </c>
      <c r="P12" s="9">
        <v>1</v>
      </c>
      <c r="Q12" s="13" t="str">
        <f>VLOOKUP(O12, '[1]لیست محصولات 1402'!B:C,2,0)</f>
        <v>هوآنکایو | Peru Huancayo</v>
      </c>
      <c r="R12" s="9"/>
      <c r="S12" s="12">
        <f>VLOOKUP(O12, '[1]لیست محصولات 1402'!B:F,5,0)</f>
        <v>750</v>
      </c>
      <c r="T12" s="14">
        <f>VLOOKUP(O12, '[1]لیست محصولات 1402'!B:G,6,0)</f>
        <v>8300000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8300000</v>
      </c>
      <c r="Y12" s="17"/>
      <c r="Z12" s="14">
        <f t="shared" si="4"/>
        <v>8300000</v>
      </c>
      <c r="AA12" s="18" t="s">
        <v>85</v>
      </c>
      <c r="AB12" s="13" t="s">
        <v>1454</v>
      </c>
      <c r="AC12" s="19" t="s">
        <v>1455</v>
      </c>
      <c r="AD12" s="20" t="s">
        <v>94</v>
      </c>
      <c r="AE12" s="19"/>
      <c r="AF12" s="21"/>
      <c r="AG12" s="22" t="str">
        <f t="shared" si="5"/>
        <v>TRUE</v>
      </c>
      <c r="AH12" s="23" t="str">
        <f t="shared" si="6"/>
        <v>تهران حكيميه بلوار بهار خ پورمختار شكوفه ١ پ ٤٢ واحد ٢  - غزاله رضایی 09126840422</v>
      </c>
    </row>
    <row r="13" spans="1:34" ht="22.2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7</v>
      </c>
      <c r="H13" s="10">
        <v>52670030002</v>
      </c>
      <c r="I13" s="9" t="s">
        <v>1415</v>
      </c>
      <c r="J13" s="9"/>
      <c r="K13" s="11" t="str">
        <f t="shared" ca="1" si="0"/>
        <v/>
      </c>
      <c r="L13" s="12" t="s">
        <v>105</v>
      </c>
      <c r="M13" s="12" t="s">
        <v>1456</v>
      </c>
      <c r="N13" s="12"/>
      <c r="O13" s="9">
        <v>5501.3</v>
      </c>
      <c r="P13" s="9">
        <v>1</v>
      </c>
      <c r="Q13" s="13" t="str">
        <f>VLOOKUP(O13, '[1]لیست محصولات 1402'!B:C,2,0)</f>
        <v>ورتکس | Vortex</v>
      </c>
      <c r="R13" s="9"/>
      <c r="S13" s="12">
        <f>VLOOKUP(O13, '[1]لیست محصولات 1402'!B:F,5,0)</f>
        <v>4000</v>
      </c>
      <c r="T13" s="14">
        <f>VLOOKUP(O13, '[1]لیست محصولات 1402'!B:G,6,0)</f>
        <v>41600000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41600000</v>
      </c>
      <c r="Y13" s="17"/>
      <c r="Z13" s="14">
        <f t="shared" si="4"/>
        <v>41600000</v>
      </c>
      <c r="AA13" s="18" t="s">
        <v>579</v>
      </c>
      <c r="AB13" s="13" t="s">
        <v>1457</v>
      </c>
      <c r="AC13" s="19" t="s">
        <v>1458</v>
      </c>
      <c r="AD13" s="20"/>
      <c r="AE13" s="19"/>
      <c r="AF13" s="21"/>
      <c r="AG13" s="22" t="str">
        <f t="shared" si="5"/>
        <v>TRUE</v>
      </c>
      <c r="AH13" s="23" t="str">
        <f t="shared" si="6"/>
        <v>آذربایجان شرقی تبریز - بالاتر از میدان فهمیده پشت پمپ بنزین خیابان پیام پلاک 79  - علی شیخی 09142399716</v>
      </c>
    </row>
    <row r="14" spans="1:34" ht="22.2" customHeight="1">
      <c r="A14" s="7" t="b">
        <v>0</v>
      </c>
      <c r="B14" s="7"/>
      <c r="C14" s="7" t="b">
        <v>0</v>
      </c>
      <c r="D14" s="7"/>
      <c r="E14" s="7"/>
      <c r="F14" s="8"/>
      <c r="G14" s="9">
        <v>8</v>
      </c>
      <c r="H14" s="10">
        <v>52681396302</v>
      </c>
      <c r="I14" s="9" t="s">
        <v>1459</v>
      </c>
      <c r="J14" s="9"/>
      <c r="K14" s="11" t="str">
        <f t="shared" ca="1" si="0"/>
        <v/>
      </c>
      <c r="L14" s="12" t="s">
        <v>437</v>
      </c>
      <c r="M14" s="12" t="s">
        <v>1460</v>
      </c>
      <c r="N14" s="12"/>
      <c r="O14" s="9">
        <v>5501.1</v>
      </c>
      <c r="P14" s="9">
        <v>1</v>
      </c>
      <c r="Q14" s="13" t="str">
        <f>VLOOKUP(O14, '[1]لیست محصولات 1402'!B:C,2,0)</f>
        <v>ورتکس | Vortex</v>
      </c>
      <c r="R14" s="9" t="s">
        <v>669</v>
      </c>
      <c r="S14" s="12">
        <f>VLOOKUP(O14, '[1]لیست محصولات 1402'!B:F,5,0)</f>
        <v>150</v>
      </c>
      <c r="T14" s="14">
        <f>VLOOKUP(O14, '[1]لیست محصولات 1402'!B:G,6,0)</f>
        <v>1750000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1750000</v>
      </c>
      <c r="Y14" s="17"/>
      <c r="Z14" s="14">
        <f t="shared" si="4"/>
        <v>1750000</v>
      </c>
      <c r="AA14" s="18" t="s">
        <v>579</v>
      </c>
      <c r="AB14" s="13" t="s">
        <v>1461</v>
      </c>
      <c r="AC14" s="19" t="s">
        <v>1462</v>
      </c>
      <c r="AD14" s="20"/>
      <c r="AE14" s="70" t="s">
        <v>1463</v>
      </c>
      <c r="AF14" s="21"/>
      <c r="AG14" s="22" t="str">
        <f t="shared" si="5"/>
        <v>TRUE</v>
      </c>
      <c r="AH14" s="23" t="str">
        <f t="shared" si="6"/>
        <v>آذربایجان شرقی تبریز - خیابان دانشسرا بن بست ساسانی - پلاک 95   - محمدرضا تعظیمی 09226813022</v>
      </c>
    </row>
    <row r="15" spans="1:34" ht="22.2" customHeight="1">
      <c r="A15" s="7"/>
      <c r="B15" s="7"/>
      <c r="C15" s="7"/>
      <c r="D15" s="7"/>
      <c r="E15" s="7"/>
      <c r="F15" s="8"/>
      <c r="G15" s="125">
        <v>9</v>
      </c>
      <c r="H15" s="206" t="s">
        <v>1248</v>
      </c>
      <c r="I15" s="125" t="s">
        <v>1415</v>
      </c>
      <c r="J15" s="9"/>
      <c r="K15" s="11" t="str">
        <f t="shared" ca="1" si="0"/>
        <v/>
      </c>
      <c r="L15" s="123" t="s">
        <v>105</v>
      </c>
      <c r="M15" s="123" t="s">
        <v>295</v>
      </c>
      <c r="N15" s="123" t="s">
        <v>296</v>
      </c>
      <c r="O15" s="9">
        <v>5501.3</v>
      </c>
      <c r="P15" s="9">
        <v>22</v>
      </c>
      <c r="Q15" s="13" t="str">
        <f>VLOOKUP(O15, '[1]لیست محصولات 1402'!B:C,2,0)</f>
        <v>ورتکس | Vortex</v>
      </c>
      <c r="R15" s="9"/>
      <c r="S15" s="12">
        <f>VLOOKUP(O15, '[1]لیست محصولات 1402'!B:F,5,0)</f>
        <v>4000</v>
      </c>
      <c r="T15" s="14">
        <f>VLOOKUP(O15, '[1]لیست محصولات 1402'!B:G,6,0)</f>
        <v>41600000</v>
      </c>
      <c r="U15" s="15"/>
      <c r="V15" s="16">
        <f t="shared" si="1"/>
        <v>0</v>
      </c>
      <c r="W15" s="12">
        <f t="shared" si="2"/>
        <v>22</v>
      </c>
      <c r="X15" s="14">
        <f t="shared" si="3"/>
        <v>915200000</v>
      </c>
      <c r="Y15" s="17"/>
      <c r="Z15" s="14">
        <f t="shared" si="4"/>
        <v>915200000</v>
      </c>
      <c r="AA15" s="133" t="s">
        <v>85</v>
      </c>
      <c r="AB15" s="131" t="s">
        <v>297</v>
      </c>
      <c r="AC15" s="129" t="s">
        <v>298</v>
      </c>
      <c r="AD15" s="127"/>
      <c r="AE15" s="19"/>
      <c r="AF15" s="21"/>
      <c r="AG15" s="22" t="str">
        <f t="shared" si="5"/>
        <v>TRUE</v>
      </c>
      <c r="AH15" s="23" t="str">
        <f t="shared" si="6"/>
        <v>تهران خیابان ایرانشهر پایینتر از کوچه دهخدا پلاک ۵۷ پشت دکه روزنامه فروشی کافه آندورا - علی بختیاری 09214428591</v>
      </c>
    </row>
    <row r="16" spans="1:34" ht="22.2" customHeight="1">
      <c r="A16" s="7"/>
      <c r="B16" s="7"/>
      <c r="C16" s="7"/>
      <c r="D16" s="7"/>
      <c r="E16" s="7"/>
      <c r="F16" s="8"/>
      <c r="G16" s="147"/>
      <c r="H16" s="208"/>
      <c r="I16" s="147"/>
      <c r="J16" s="9"/>
      <c r="K16" s="11" t="str">
        <f t="shared" ca="1" si="0"/>
        <v/>
      </c>
      <c r="L16" s="149"/>
      <c r="M16" s="149"/>
      <c r="N16" s="149"/>
      <c r="O16" s="9">
        <v>5511.22</v>
      </c>
      <c r="P16" s="9">
        <v>1</v>
      </c>
      <c r="Q16" s="69" t="str">
        <f>VLOOKUP(O16, '[1]لیست محصولات 1402'!B:C,2,0)</f>
        <v>هامبلا(رست دمی) | Hambella( Filter Roast)</v>
      </c>
      <c r="R16" s="9"/>
      <c r="S16" s="12">
        <f>VLOOKUP(O16, '[1]لیست محصولات 1402'!B:F,5,0)</f>
        <v>750</v>
      </c>
      <c r="T16" s="14">
        <f>VLOOKUP(O16, '[1]لیست محصولات 1402'!B:G,6,0)</f>
        <v>11850000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11850000</v>
      </c>
      <c r="Y16" s="17"/>
      <c r="Z16" s="14">
        <f t="shared" si="4"/>
        <v>11850000</v>
      </c>
      <c r="AA16" s="150"/>
      <c r="AB16" s="151"/>
      <c r="AC16" s="152"/>
      <c r="AD16" s="153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2" customHeight="1">
      <c r="A17" s="7"/>
      <c r="B17" s="7"/>
      <c r="C17" s="7"/>
      <c r="D17" s="7"/>
      <c r="E17" s="7"/>
      <c r="F17" s="8"/>
      <c r="G17" s="126"/>
      <c r="H17" s="207"/>
      <c r="I17" s="126"/>
      <c r="J17" s="9"/>
      <c r="K17" s="11" t="str">
        <f t="shared" ca="1" si="0"/>
        <v/>
      </c>
      <c r="L17" s="124"/>
      <c r="M17" s="124"/>
      <c r="N17" s="124"/>
      <c r="O17" s="9">
        <v>5511.22</v>
      </c>
      <c r="P17" s="9">
        <v>1</v>
      </c>
      <c r="Q17" s="69" t="str">
        <f>VLOOKUP(O17, '[1]لیست محصولات 1402'!B:C,2,0)</f>
        <v>هامبلا(رست دمی) | Hambella( Filter Roast)</v>
      </c>
      <c r="R17" s="9" t="s">
        <v>1142</v>
      </c>
      <c r="S17" s="12">
        <f>VLOOKUP(O17, '[1]لیست محصولات 1402'!B:F,5,0)</f>
        <v>750</v>
      </c>
      <c r="T17" s="14">
        <f>VLOOKUP(O17, '[1]لیست محصولات 1402'!B:G,6,0)</f>
        <v>11850000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11850000</v>
      </c>
      <c r="Y17" s="17"/>
      <c r="Z17" s="14">
        <f t="shared" si="4"/>
        <v>11850000</v>
      </c>
      <c r="AA17" s="134"/>
      <c r="AB17" s="132"/>
      <c r="AC17" s="130"/>
      <c r="AD17" s="128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2" customHeight="1">
      <c r="A18" s="7"/>
      <c r="B18" s="7"/>
      <c r="C18" s="7"/>
      <c r="D18" s="7"/>
      <c r="E18" s="7"/>
      <c r="F18" s="8"/>
      <c r="G18" s="125">
        <v>10</v>
      </c>
      <c r="H18" s="141">
        <v>52682487202</v>
      </c>
      <c r="I18" s="125" t="s">
        <v>1459</v>
      </c>
      <c r="J18" s="9"/>
      <c r="K18" s="11"/>
      <c r="L18" s="123" t="s">
        <v>347</v>
      </c>
      <c r="M18" s="123" t="s">
        <v>244</v>
      </c>
      <c r="N18" s="123" t="s">
        <v>1091</v>
      </c>
      <c r="O18" s="9">
        <v>5511.2</v>
      </c>
      <c r="P18" s="9">
        <v>3</v>
      </c>
      <c r="Q18" s="13" t="str">
        <f>VLOOKUP(O18, '[1]لیست محصولات 1402'!B:C,2,0)</f>
        <v>هامبلا | Hambella</v>
      </c>
      <c r="R18" s="9"/>
      <c r="S18" s="12">
        <f>VLOOKUP(O18, '[1]لیست محصولات 1402'!B:F,5,0)</f>
        <v>750</v>
      </c>
      <c r="T18" s="14">
        <f>VLOOKUP(O18, '[1]لیست محصولات 1402'!B:G,6,0)</f>
        <v>11850000</v>
      </c>
      <c r="U18" s="15"/>
      <c r="V18" s="16">
        <f t="shared" si="1"/>
        <v>0</v>
      </c>
      <c r="W18" s="12">
        <f t="shared" si="2"/>
        <v>3</v>
      </c>
      <c r="X18" s="14">
        <f t="shared" si="3"/>
        <v>35550000</v>
      </c>
      <c r="Y18" s="17"/>
      <c r="Z18" s="14">
        <f t="shared" si="4"/>
        <v>35550000</v>
      </c>
      <c r="AA18" s="133" t="s">
        <v>85</v>
      </c>
      <c r="AB18" s="131" t="s">
        <v>1092</v>
      </c>
      <c r="AC18" s="129" t="s">
        <v>1093</v>
      </c>
      <c r="AD18" s="127"/>
      <c r="AE18" s="19"/>
      <c r="AF18" s="21"/>
      <c r="AG18" s="22" t="str">
        <f t="shared" si="5"/>
        <v>TRUE</v>
      </c>
      <c r="AH18" s="23" t="str">
        <f t="shared" si="6"/>
        <v>تهران خیابان نیاوران، خیابان جماران، بالاتر از جم سنتر، سرای محله جماران کافه زنو - حسین حسینی 09124436563</v>
      </c>
    </row>
    <row r="19" spans="1:34" ht="22.2" customHeight="1">
      <c r="A19" s="7"/>
      <c r="B19" s="7"/>
      <c r="C19" s="7"/>
      <c r="D19" s="7"/>
      <c r="E19" s="7"/>
      <c r="F19" s="8"/>
      <c r="G19" s="147"/>
      <c r="H19" s="148"/>
      <c r="I19" s="147"/>
      <c r="J19" s="9"/>
      <c r="K19" s="11" t="str">
        <f t="shared" ca="1" si="0"/>
        <v/>
      </c>
      <c r="L19" s="149"/>
      <c r="M19" s="149"/>
      <c r="N19" s="149"/>
      <c r="O19" s="9">
        <v>5518.2</v>
      </c>
      <c r="P19" s="9">
        <v>6</v>
      </c>
      <c r="Q19" s="13" t="str">
        <f>VLOOKUP(O19, '[1]لیست محصولات 1402'!B:C,2,0)</f>
        <v>هوآنکایو | Peru Huancayo</v>
      </c>
      <c r="R19" s="9"/>
      <c r="S19" s="12">
        <f>VLOOKUP(O19, '[1]لیست محصولات 1402'!B:F,5,0)</f>
        <v>750</v>
      </c>
      <c r="T19" s="14">
        <f>VLOOKUP(O19, '[1]لیست محصولات 1402'!B:G,6,0)</f>
        <v>8300000</v>
      </c>
      <c r="U19" s="15"/>
      <c r="V19" s="16">
        <f t="shared" si="1"/>
        <v>0</v>
      </c>
      <c r="W19" s="12">
        <f t="shared" si="2"/>
        <v>6</v>
      </c>
      <c r="X19" s="14">
        <f t="shared" si="3"/>
        <v>49800000</v>
      </c>
      <c r="Y19" s="17"/>
      <c r="Z19" s="14">
        <f t="shared" si="4"/>
        <v>49800000</v>
      </c>
      <c r="AA19" s="150"/>
      <c r="AB19" s="151"/>
      <c r="AC19" s="152"/>
      <c r="AD19" s="153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2" customHeight="1">
      <c r="A20" s="7"/>
      <c r="B20" s="7"/>
      <c r="C20" s="7" t="b">
        <v>0</v>
      </c>
      <c r="D20" s="7"/>
      <c r="E20" s="7"/>
      <c r="F20" s="8"/>
      <c r="G20" s="147"/>
      <c r="H20" s="148"/>
      <c r="I20" s="147"/>
      <c r="J20" s="9"/>
      <c r="K20" s="11" t="str">
        <f t="shared" ca="1" si="0"/>
        <v/>
      </c>
      <c r="L20" s="149"/>
      <c r="M20" s="149"/>
      <c r="N20" s="149"/>
      <c r="O20" s="9">
        <v>1127.0999999999999</v>
      </c>
      <c r="P20" s="9">
        <v>1</v>
      </c>
      <c r="Q20" s="13" t="str">
        <f>VLOOKUP(O20, '[1]لیست محصولات 1402'!B:C,2,0)</f>
        <v>سولداد | Soledad</v>
      </c>
      <c r="R20" s="9" t="s">
        <v>1469</v>
      </c>
      <c r="S20" s="12">
        <f>VLOOKUP(O20, '[1]لیست محصولات 1402'!B:F,5,0)</f>
        <v>80</v>
      </c>
      <c r="T20" s="14">
        <f>VLOOKUP(O20, '[1]لیست محصولات 1402'!B:G,6,0)</f>
        <v>4900000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4900000</v>
      </c>
      <c r="Y20" s="17"/>
      <c r="Z20" s="14">
        <f t="shared" si="4"/>
        <v>4900000</v>
      </c>
      <c r="AA20" s="150"/>
      <c r="AB20" s="151"/>
      <c r="AC20" s="152"/>
      <c r="AD20" s="153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2" customHeight="1">
      <c r="A21" s="7"/>
      <c r="B21" s="7"/>
      <c r="C21" s="7" t="b">
        <v>0</v>
      </c>
      <c r="D21" s="7"/>
      <c r="E21" s="7"/>
      <c r="F21" s="8"/>
      <c r="G21" s="126"/>
      <c r="H21" s="142"/>
      <c r="I21" s="126"/>
      <c r="J21" s="9"/>
      <c r="K21" s="11" t="str">
        <f t="shared" ca="1" si="0"/>
        <v/>
      </c>
      <c r="L21" s="124"/>
      <c r="M21" s="124"/>
      <c r="N21" s="124"/>
      <c r="O21" s="9">
        <v>5511.1</v>
      </c>
      <c r="P21" s="9">
        <v>1</v>
      </c>
      <c r="Q21" s="13" t="str">
        <f>VLOOKUP(O21, '[1]لیست محصولات 1402'!B:C,2,0)</f>
        <v>هامبلا | Hambella</v>
      </c>
      <c r="R21" s="9" t="s">
        <v>122</v>
      </c>
      <c r="S21" s="12">
        <f>VLOOKUP(O21, '[1]لیست محصولات 1402'!B:F,5,0)</f>
        <v>150</v>
      </c>
      <c r="T21" s="14">
        <f>VLOOKUP(O21, '[1]لیست محصولات 1402'!B:G,6,0)</f>
        <v>2500000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2500000</v>
      </c>
      <c r="Y21" s="17"/>
      <c r="Z21" s="14">
        <f t="shared" si="4"/>
        <v>2500000</v>
      </c>
      <c r="AA21" s="134"/>
      <c r="AB21" s="132"/>
      <c r="AC21" s="130"/>
      <c r="AD21" s="128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2" customHeight="1">
      <c r="A22" s="7" t="b">
        <v>0</v>
      </c>
      <c r="B22" s="7"/>
      <c r="C22" s="7" t="b">
        <v>0</v>
      </c>
      <c r="D22" s="7"/>
      <c r="E22" s="7"/>
      <c r="F22" s="8"/>
      <c r="G22" s="66">
        <v>11</v>
      </c>
      <c r="H22" s="67"/>
      <c r="I22" s="66" t="s">
        <v>1459</v>
      </c>
      <c r="J22" s="9"/>
      <c r="K22" s="11" t="str">
        <f t="shared" ca="1" si="0"/>
        <v/>
      </c>
      <c r="L22" s="12" t="s">
        <v>284</v>
      </c>
      <c r="M22" s="12" t="s">
        <v>285</v>
      </c>
      <c r="N22" s="12" t="s">
        <v>286</v>
      </c>
      <c r="O22" s="9">
        <v>5501.3</v>
      </c>
      <c r="P22" s="9">
        <v>2</v>
      </c>
      <c r="Q22" s="13" t="str">
        <f>VLOOKUP(O22, '[1]لیست محصولات 1402'!B:C,2,0)</f>
        <v>ورتکس | Vortex</v>
      </c>
      <c r="R22" s="9"/>
      <c r="S22" s="12">
        <f>VLOOKUP(O22, '[1]لیست محصولات 1402'!B:F,5,0)</f>
        <v>4000</v>
      </c>
      <c r="T22" s="14">
        <f>VLOOKUP(O22, '[1]لیست محصولات 1402'!B:G,6,0)</f>
        <v>41600000</v>
      </c>
      <c r="U22" s="15"/>
      <c r="V22" s="16">
        <f t="shared" si="1"/>
        <v>0</v>
      </c>
      <c r="W22" s="12">
        <f t="shared" si="2"/>
        <v>2</v>
      </c>
      <c r="X22" s="14">
        <f t="shared" si="3"/>
        <v>83200000</v>
      </c>
      <c r="Y22" s="17"/>
      <c r="Z22" s="14">
        <f t="shared" si="4"/>
        <v>83200000</v>
      </c>
      <c r="AA22" s="18" t="s">
        <v>85</v>
      </c>
      <c r="AB22" s="13" t="s">
        <v>70</v>
      </c>
      <c r="AC22" s="19" t="s">
        <v>289</v>
      </c>
      <c r="AD22" s="20"/>
      <c r="AE22" s="19"/>
      <c r="AF22" s="21"/>
      <c r="AG22" s="22" t="str">
        <f t="shared" si="5"/>
        <v>TRUE</v>
      </c>
      <c r="AH22" s="23" t="str">
        <f t="shared" si="6"/>
        <v>تهران - کافه آرمه - اردوان یوسفی 09124047817</v>
      </c>
    </row>
    <row r="23" spans="1:34" ht="22.2" customHeight="1">
      <c r="A23" s="7"/>
      <c r="B23" s="7"/>
      <c r="C23" s="7" t="b">
        <v>0</v>
      </c>
      <c r="D23" s="7"/>
      <c r="E23" s="7"/>
      <c r="F23" s="8"/>
      <c r="G23" s="135">
        <v>12</v>
      </c>
      <c r="H23" s="143" t="s">
        <v>601</v>
      </c>
      <c r="I23" s="135" t="s">
        <v>1459</v>
      </c>
      <c r="J23" s="9"/>
      <c r="K23" s="11" t="str">
        <f t="shared" ca="1" si="0"/>
        <v/>
      </c>
      <c r="L23" s="123" t="s">
        <v>105</v>
      </c>
      <c r="M23" s="123" t="s">
        <v>1471</v>
      </c>
      <c r="N23" s="123" t="s">
        <v>1472</v>
      </c>
      <c r="O23" s="9">
        <v>5501.3</v>
      </c>
      <c r="P23" s="9">
        <v>8</v>
      </c>
      <c r="Q23" s="13" t="str">
        <f>VLOOKUP(O23, '[1]لیست محصولات 1402'!B:C,2,0)</f>
        <v>ورتکس | Vortex</v>
      </c>
      <c r="R23" s="9"/>
      <c r="S23" s="12">
        <f>VLOOKUP(O23, '[1]لیست محصولات 1402'!B:F,5,0)</f>
        <v>4000</v>
      </c>
      <c r="T23" s="14">
        <f>VLOOKUP(O23, '[1]لیست محصولات 1402'!B:G,6,0)</f>
        <v>41600000</v>
      </c>
      <c r="U23" s="15"/>
      <c r="V23" s="16">
        <f t="shared" si="1"/>
        <v>0</v>
      </c>
      <c r="W23" s="12">
        <f t="shared" si="2"/>
        <v>8</v>
      </c>
      <c r="X23" s="14">
        <f t="shared" si="3"/>
        <v>332800000</v>
      </c>
      <c r="Y23" s="17"/>
      <c r="Z23" s="14">
        <f t="shared" si="4"/>
        <v>332800000</v>
      </c>
      <c r="AA23" s="133" t="s">
        <v>102</v>
      </c>
      <c r="AB23" s="131" t="s">
        <v>1474</v>
      </c>
      <c r="AC23" s="129" t="s">
        <v>1475</v>
      </c>
      <c r="AD23" s="127"/>
      <c r="AE23" s="121" t="s">
        <v>1473</v>
      </c>
      <c r="AF23" s="21"/>
      <c r="AG23" s="22" t="str">
        <f t="shared" si="5"/>
        <v>TRUE</v>
      </c>
      <c r="AH23" s="23" t="str">
        <f t="shared" si="6"/>
        <v>خراسان رضوی مشهد - وکیل آباد - نبش حافظ 6 کافه دویپو - علی صالحی 09159205885</v>
      </c>
    </row>
    <row r="24" spans="1:34" ht="22.2" customHeight="1">
      <c r="A24" s="7"/>
      <c r="B24" s="7"/>
      <c r="C24" s="7" t="b">
        <v>0</v>
      </c>
      <c r="D24" s="7"/>
      <c r="E24" s="7"/>
      <c r="F24" s="8"/>
      <c r="G24" s="136"/>
      <c r="H24" s="144"/>
      <c r="I24" s="136"/>
      <c r="J24" s="9"/>
      <c r="K24" s="11" t="str">
        <f t="shared" ca="1" si="0"/>
        <v/>
      </c>
      <c r="L24" s="124"/>
      <c r="M24" s="124"/>
      <c r="N24" s="124"/>
      <c r="O24" s="9">
        <v>5511.2</v>
      </c>
      <c r="P24" s="9">
        <v>5</v>
      </c>
      <c r="Q24" s="13" t="str">
        <f>VLOOKUP(O24, '[1]لیست محصولات 1402'!B:C,2,0)</f>
        <v>هامبلا | Hambella</v>
      </c>
      <c r="R24" s="9"/>
      <c r="S24" s="12">
        <f>VLOOKUP(O24, '[1]لیست محصولات 1402'!B:F,5,0)</f>
        <v>750</v>
      </c>
      <c r="T24" s="14">
        <f>VLOOKUP(O24, '[1]لیست محصولات 1402'!B:G,6,0)</f>
        <v>11850000</v>
      </c>
      <c r="U24" s="15"/>
      <c r="V24" s="16">
        <f t="shared" si="1"/>
        <v>0</v>
      </c>
      <c r="W24" s="12">
        <f t="shared" si="2"/>
        <v>5</v>
      </c>
      <c r="X24" s="14">
        <f t="shared" si="3"/>
        <v>59250000</v>
      </c>
      <c r="Y24" s="17"/>
      <c r="Z24" s="14">
        <f t="shared" si="4"/>
        <v>59250000</v>
      </c>
      <c r="AA24" s="134"/>
      <c r="AB24" s="132"/>
      <c r="AC24" s="130"/>
      <c r="AD24" s="128"/>
      <c r="AE24" s="122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2" customHeight="1">
      <c r="A25" s="7"/>
      <c r="B25" s="7"/>
      <c r="C25" s="7" t="b">
        <v>0</v>
      </c>
      <c r="D25" s="7"/>
      <c r="E25" s="7"/>
      <c r="F25" s="8"/>
      <c r="G25" s="66">
        <v>13</v>
      </c>
      <c r="H25" s="67" t="s">
        <v>601</v>
      </c>
      <c r="I25" s="66" t="s">
        <v>1459</v>
      </c>
      <c r="J25" s="9"/>
      <c r="K25" s="11" t="str">
        <f t="shared" ca="1" si="0"/>
        <v/>
      </c>
      <c r="L25" s="12" t="s">
        <v>158</v>
      </c>
      <c r="M25" s="12" t="s">
        <v>818</v>
      </c>
      <c r="N25" s="12" t="s">
        <v>817</v>
      </c>
      <c r="O25" s="9">
        <v>5518.3</v>
      </c>
      <c r="P25" s="9">
        <v>1</v>
      </c>
      <c r="Q25" s="13" t="str">
        <f>VLOOKUP(O25, '[1]لیست محصولات 1402'!B:C,2,0)</f>
        <v>هوآنکایو | Peru Huancayo</v>
      </c>
      <c r="R25" s="9"/>
      <c r="S25" s="12">
        <f>VLOOKUP(O25, '[1]لیست محصولات 1402'!B:F,5,0)</f>
        <v>4000</v>
      </c>
      <c r="T25" s="14">
        <f>VLOOKUP(O25, '[1]لیست محصولات 1402'!B:G,6,0)</f>
        <v>42000000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42000000</v>
      </c>
      <c r="Y25" s="17"/>
      <c r="Z25" s="14">
        <f t="shared" si="4"/>
        <v>42000000</v>
      </c>
      <c r="AA25" s="18" t="s">
        <v>85</v>
      </c>
      <c r="AB25" s="13" t="s">
        <v>1476</v>
      </c>
      <c r="AC25" s="19" t="s">
        <v>819</v>
      </c>
      <c r="AD25" s="20"/>
      <c r="AE25" s="19"/>
      <c r="AF25" s="21"/>
      <c r="AG25" s="22" t="str">
        <f t="shared" si="5"/>
        <v>TRUE</v>
      </c>
      <c r="AH25" s="23" t="str">
        <f t="shared" si="6"/>
        <v>تهران هفت تير - خيابان سنايي - نبش نژادكي - پلاك 78  کافه جوی - عرفان نظامی 09122125497</v>
      </c>
    </row>
    <row r="26" spans="1:34" ht="22.2" customHeight="1">
      <c r="A26" s="7"/>
      <c r="B26" s="7"/>
      <c r="C26" s="7"/>
      <c r="D26" s="7"/>
      <c r="E26" s="7"/>
      <c r="F26" s="8"/>
      <c r="G26" s="9">
        <v>14</v>
      </c>
      <c r="H26" s="10">
        <v>52686904402</v>
      </c>
      <c r="I26" s="9" t="s">
        <v>1459</v>
      </c>
      <c r="J26" s="9"/>
      <c r="K26" s="11" t="str">
        <f t="shared" ca="1" si="0"/>
        <v/>
      </c>
      <c r="L26" s="12" t="s">
        <v>427</v>
      </c>
      <c r="M26" s="12" t="s">
        <v>1477</v>
      </c>
      <c r="N26" s="12"/>
      <c r="O26" s="9">
        <v>5501.2</v>
      </c>
      <c r="P26" s="9">
        <v>1</v>
      </c>
      <c r="Q26" s="13" t="str">
        <f>VLOOKUP(O26, '[1]لیست محصولات 1402'!B:C,2,0)</f>
        <v>ورتکس | Vortex</v>
      </c>
      <c r="R26" s="9"/>
      <c r="S26" s="12">
        <f>VLOOKUP(O26, '[1]لیست محصولات 1402'!B:F,5,0)</f>
        <v>750</v>
      </c>
      <c r="T26" s="14">
        <f>VLOOKUP(O26, '[1]لیست محصولات 1402'!B:G,6,0)</f>
        <v>8200000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8200000</v>
      </c>
      <c r="Y26" s="17"/>
      <c r="Z26" s="14">
        <f t="shared" si="4"/>
        <v>8200000</v>
      </c>
      <c r="AA26" s="18" t="s">
        <v>266</v>
      </c>
      <c r="AB26" s="13" t="s">
        <v>1478</v>
      </c>
      <c r="AC26" s="19" t="s">
        <v>1479</v>
      </c>
      <c r="AD26" s="20"/>
      <c r="AE26" s="19"/>
      <c r="AF26" s="21"/>
      <c r="AG26" s="22" t="str">
        <f t="shared" si="5"/>
        <v>TRUE</v>
      </c>
      <c r="AH26" s="23" t="str">
        <f t="shared" si="6"/>
        <v>اصفهان کاشان - خیابان ایت‌الله کاشانی-انتهای کوچه صاحبقدم-کوچه فروردین ۹-پلاک ۸۸  - امین حسنی 09331614004</v>
      </c>
    </row>
    <row r="27" spans="1:34" ht="22.2" customHeight="1">
      <c r="A27" s="7"/>
      <c r="B27" s="7"/>
      <c r="C27" s="7" t="b">
        <v>0</v>
      </c>
      <c r="D27" s="7"/>
      <c r="E27" s="7"/>
      <c r="F27" s="8"/>
      <c r="G27" s="9">
        <v>15</v>
      </c>
      <c r="H27" s="87" t="s">
        <v>1248</v>
      </c>
      <c r="I27" s="9" t="s">
        <v>1459</v>
      </c>
      <c r="J27" s="9"/>
      <c r="K27" s="11" t="str">
        <f t="shared" ca="1" si="0"/>
        <v/>
      </c>
      <c r="L27" s="12" t="s">
        <v>1332</v>
      </c>
      <c r="M27" s="12" t="s">
        <v>1481</v>
      </c>
      <c r="N27" s="12" t="s">
        <v>1482</v>
      </c>
      <c r="O27" s="9">
        <v>5518.2</v>
      </c>
      <c r="P27" s="9">
        <v>1</v>
      </c>
      <c r="Q27" s="13" t="str">
        <f>VLOOKUP(O27, '[1]لیست محصولات 1402'!B:C,2,0)</f>
        <v>هوآنکایو | Peru Huancayo</v>
      </c>
      <c r="R27" s="9"/>
      <c r="S27" s="12">
        <f>VLOOKUP(O27, '[1]لیست محصولات 1402'!B:F,5,0)</f>
        <v>750</v>
      </c>
      <c r="T27" s="14">
        <f>VLOOKUP(O27, '[1]لیست محصولات 1402'!B:G,6,0)</f>
        <v>8300000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8300000</v>
      </c>
      <c r="Y27" s="17"/>
      <c r="Z27" s="14">
        <f t="shared" si="4"/>
        <v>8300000</v>
      </c>
      <c r="AA27" s="18" t="s">
        <v>102</v>
      </c>
      <c r="AB27" s="13" t="s">
        <v>1484</v>
      </c>
      <c r="AC27" s="19" t="s">
        <v>1483</v>
      </c>
      <c r="AD27" s="20"/>
      <c r="AE27" s="19"/>
      <c r="AF27" s="21"/>
      <c r="AG27" s="22" t="str">
        <f t="shared" si="5"/>
        <v>TRUE</v>
      </c>
      <c r="AH27" s="23" t="str">
        <f t="shared" si="6"/>
        <v>خراسان رضوی مشهد پیروزی پیروزی ۱۱ زکریای ۱۰ پلاک ۱۰۱ واحد ۲ زنگ دوم * برای تحویل، با شماره گیرنده تماس گرفته شود. * کافه نون - وحید ثابتی پور 09354541512</v>
      </c>
    </row>
    <row r="28" spans="1:34" ht="22.2" customHeight="1">
      <c r="A28" s="7"/>
      <c r="B28" s="7"/>
      <c r="C28" s="7" t="b">
        <v>0</v>
      </c>
      <c r="D28" s="7"/>
      <c r="E28" s="7"/>
      <c r="F28" s="8"/>
      <c r="G28" s="9">
        <v>16</v>
      </c>
      <c r="H28" s="10">
        <v>52691493802</v>
      </c>
      <c r="I28" s="9" t="s">
        <v>1459</v>
      </c>
      <c r="J28" s="9"/>
      <c r="K28" s="11" t="str">
        <f t="shared" ca="1" si="0"/>
        <v/>
      </c>
      <c r="L28" s="12" t="s">
        <v>126</v>
      </c>
      <c r="M28" s="12" t="s">
        <v>1485</v>
      </c>
      <c r="N28" s="12" t="s">
        <v>1486</v>
      </c>
      <c r="O28" s="9">
        <v>5518.2</v>
      </c>
      <c r="P28" s="9">
        <v>2</v>
      </c>
      <c r="Q28" s="13" t="str">
        <f>VLOOKUP(O28, '[1]لیست محصولات 1402'!B:C,2,0)</f>
        <v>هوآنکایو | Peru Huancayo</v>
      </c>
      <c r="R28" s="9"/>
      <c r="S28" s="12">
        <f>VLOOKUP(O28, '[1]لیست محصولات 1402'!B:F,5,0)</f>
        <v>750</v>
      </c>
      <c r="T28" s="14">
        <f>VLOOKUP(O28, '[1]لیست محصولات 1402'!B:G,6,0)</f>
        <v>8300000</v>
      </c>
      <c r="U28" s="15"/>
      <c r="V28" s="16">
        <f t="shared" si="1"/>
        <v>0</v>
      </c>
      <c r="W28" s="12">
        <f t="shared" si="2"/>
        <v>2</v>
      </c>
      <c r="X28" s="14">
        <f t="shared" si="3"/>
        <v>16600000</v>
      </c>
      <c r="Y28" s="17"/>
      <c r="Z28" s="14">
        <f t="shared" si="4"/>
        <v>16600000</v>
      </c>
      <c r="AA28" s="18" t="s">
        <v>85</v>
      </c>
      <c r="AB28" s="13" t="s">
        <v>1487</v>
      </c>
      <c r="AC28" s="19" t="s">
        <v>1488</v>
      </c>
      <c r="AD28" s="20" t="s">
        <v>94</v>
      </c>
      <c r="AE28" s="19"/>
      <c r="AF28" s="21"/>
      <c r="AG28" s="22" t="str">
        <f t="shared" si="5"/>
        <v>TRUE</v>
      </c>
      <c r="AH28" s="23" t="str">
        <f t="shared" si="6"/>
        <v>تهران خیابان کریمخان خیابان سنایی پلاک 166  کافه طیف - مهدی گلی 09024342502</v>
      </c>
    </row>
    <row r="29" spans="1:34" ht="22.2" customHeight="1">
      <c r="A29" s="7"/>
      <c r="B29" s="7"/>
      <c r="C29" s="7" t="b">
        <v>0</v>
      </c>
      <c r="D29" s="7"/>
      <c r="E29" s="7"/>
      <c r="F29" s="8"/>
      <c r="G29" s="9">
        <v>17</v>
      </c>
      <c r="H29" s="10">
        <v>52712487702</v>
      </c>
      <c r="I29" s="9" t="s">
        <v>1489</v>
      </c>
      <c r="J29" s="9"/>
      <c r="K29" s="11" t="str">
        <f t="shared" ca="1" si="0"/>
        <v/>
      </c>
      <c r="L29" s="12" t="s">
        <v>1490</v>
      </c>
      <c r="M29" s="12" t="s">
        <v>1491</v>
      </c>
      <c r="N29" s="12"/>
      <c r="O29" s="9">
        <v>5518.1</v>
      </c>
      <c r="P29" s="9">
        <v>2</v>
      </c>
      <c r="Q29" s="13" t="str">
        <f>VLOOKUP(O29, '[1]لیست محصولات 1402'!B:C,2,0)</f>
        <v>هوآنکایو | Peru Huancayo</v>
      </c>
      <c r="R29" s="9" t="s">
        <v>180</v>
      </c>
      <c r="S29" s="12">
        <f>VLOOKUP(O29, '[1]لیست محصولات 1402'!B:F,5,0)</f>
        <v>150</v>
      </c>
      <c r="T29" s="14">
        <f>VLOOKUP(O29, '[1]لیست محصولات 1402'!B:G,6,0)</f>
        <v>1800000</v>
      </c>
      <c r="U29" s="15"/>
      <c r="V29" s="16">
        <f t="shared" si="1"/>
        <v>0</v>
      </c>
      <c r="W29" s="12">
        <f t="shared" si="2"/>
        <v>2</v>
      </c>
      <c r="X29" s="14">
        <f t="shared" si="3"/>
        <v>3600000</v>
      </c>
      <c r="Y29" s="17"/>
      <c r="Z29" s="14">
        <f t="shared" si="4"/>
        <v>3600000</v>
      </c>
      <c r="AA29" s="18" t="s">
        <v>85</v>
      </c>
      <c r="AB29" s="13" t="s">
        <v>1492</v>
      </c>
      <c r="AC29" s="19" t="s">
        <v>1493</v>
      </c>
      <c r="AD29" s="20" t="s">
        <v>94</v>
      </c>
      <c r="AE29" s="19"/>
      <c r="AF29" s="21"/>
      <c r="AG29" s="22" t="str">
        <f t="shared" si="5"/>
        <v>TRUE</v>
      </c>
      <c r="AH29" s="23" t="str">
        <f t="shared" si="6"/>
        <v>تهران جردن، خیابان دیدار شمالی، بن بست کیش، پلاک ٣۵، واحد ٢  - فرنوش واله 09122156561</v>
      </c>
    </row>
    <row r="30" spans="1:34" ht="22.2" customHeight="1">
      <c r="A30" s="7"/>
      <c r="B30" s="7"/>
      <c r="C30" s="7" t="b">
        <v>0</v>
      </c>
      <c r="D30" s="7"/>
      <c r="E30" s="7" t="b">
        <v>0</v>
      </c>
      <c r="F30" s="8"/>
      <c r="G30" s="66">
        <v>18</v>
      </c>
      <c r="H30" s="67" t="s">
        <v>601</v>
      </c>
      <c r="I30" s="66" t="s">
        <v>1489</v>
      </c>
      <c r="J30" s="9"/>
      <c r="K30" s="11" t="str">
        <f t="shared" ca="1" si="0"/>
        <v/>
      </c>
      <c r="L30" s="12" t="s">
        <v>1494</v>
      </c>
      <c r="M30" s="12" t="s">
        <v>1495</v>
      </c>
      <c r="N30" s="12" t="s">
        <v>1496</v>
      </c>
      <c r="O30" s="9">
        <v>5501.2</v>
      </c>
      <c r="P30" s="9">
        <v>14</v>
      </c>
      <c r="Q30" s="13" t="str">
        <f>VLOOKUP(O30, '[1]لیست محصولات 1402'!B:C,2,0)</f>
        <v>ورتکس | Vortex</v>
      </c>
      <c r="R30" s="9"/>
      <c r="S30" s="12">
        <f>VLOOKUP(O30, '[1]لیست محصولات 1402'!B:F,5,0)</f>
        <v>750</v>
      </c>
      <c r="T30" s="14">
        <f>VLOOKUP(O30, '[1]لیست محصولات 1402'!B:G,6,0)</f>
        <v>8200000</v>
      </c>
      <c r="U30" s="15"/>
      <c r="V30" s="16">
        <f t="shared" si="1"/>
        <v>0</v>
      </c>
      <c r="W30" s="12">
        <f t="shared" si="2"/>
        <v>14</v>
      </c>
      <c r="X30" s="14">
        <f t="shared" si="3"/>
        <v>114800000</v>
      </c>
      <c r="Y30" s="17"/>
      <c r="Z30" s="14">
        <f t="shared" si="4"/>
        <v>114800000</v>
      </c>
      <c r="AA30" s="18" t="s">
        <v>930</v>
      </c>
      <c r="AB30" s="13" t="s">
        <v>1497</v>
      </c>
      <c r="AC30" s="19" t="s">
        <v>1498</v>
      </c>
      <c r="AD30" s="20"/>
      <c r="AE30" s="70" t="s">
        <v>1346</v>
      </c>
      <c r="AF30" s="21"/>
      <c r="AG30" s="22" t="str">
        <f t="shared" si="5"/>
        <v>TRUE</v>
      </c>
      <c r="AH30" s="23" t="str">
        <f t="shared" si="6"/>
        <v>هرمزگان کیش، بلوار ایران، میدان اقتصاد، خ اقتصاد یکم، ساختمان EX25, شوروم هورکا - کسری علیدادی 09347692448</v>
      </c>
    </row>
    <row r="31" spans="1:34" ht="22.2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1402'!B:C,2,0)</f>
        <v>#N/A</v>
      </c>
      <c r="R31" s="9"/>
      <c r="S31" s="12" t="e">
        <f>VLOOKUP(O31, '[1]لیست محصولات 1402'!B:F,5,0)</f>
        <v>#N/A</v>
      </c>
      <c r="T31" s="14" t="e">
        <f>VLOOKUP(O31, '[1]لیست محصولات 1402'!B:G,6,0)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2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1402'!B:C,2,0)</f>
        <v>#N/A</v>
      </c>
      <c r="R32" s="9"/>
      <c r="S32" s="12" t="e">
        <f>VLOOKUP(O32, '[1]لیست محصولات 1402'!B:F,5,0)</f>
        <v>#N/A</v>
      </c>
      <c r="T32" s="14" t="e">
        <f>VLOOKUP(O32, '[1]لیست محصولات 1402'!B:G,6,0)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2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1402'!B:C,2,0)</f>
        <v>#N/A</v>
      </c>
      <c r="R33" s="9"/>
      <c r="S33" s="12" t="e">
        <f>VLOOKUP(O33, '[1]لیست محصولات 1402'!B:F,5,0)</f>
        <v>#N/A</v>
      </c>
      <c r="T33" s="14" t="e">
        <f>VLOOKUP(O33, '[1]لیست محصولات 1402'!B:G,6,0)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2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1402'!B:C,2,0)</f>
        <v>#N/A</v>
      </c>
      <c r="R34" s="9"/>
      <c r="S34" s="12" t="e">
        <f>VLOOKUP(O34, '[1]لیست محصولات 1402'!B:F,5,0)</f>
        <v>#N/A</v>
      </c>
      <c r="T34" s="14" t="e">
        <f>VLOOKUP(O34, '[1]لیست محصولات 1402'!B:G,6,0)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2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1402'!B:C,2,0)</f>
        <v>#N/A</v>
      </c>
      <c r="R35" s="9"/>
      <c r="S35" s="12" t="e">
        <f>VLOOKUP(O35, '[1]لیست محصولات 1402'!B:F,5,0)</f>
        <v>#N/A</v>
      </c>
      <c r="T35" s="14" t="e">
        <f>VLOOKUP(O35, '[1]لیست محصولات 1402'!B:G,6,0)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2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1402'!B:C,2,0)</f>
        <v>#N/A</v>
      </c>
      <c r="R36" s="9"/>
      <c r="S36" s="12" t="e">
        <f>VLOOKUP(O36, '[1]لیست محصولات 1402'!B:F,5,0)</f>
        <v>#N/A</v>
      </c>
      <c r="T36" s="14" t="e">
        <f>VLOOKUP(O36, '[1]لیست محصولات 1402'!B:G,6,0)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2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1402'!B:C,2,0)</f>
        <v>#N/A</v>
      </c>
      <c r="R37" s="9"/>
      <c r="S37" s="12" t="e">
        <f>VLOOKUP(O37, '[1]لیست محصولات 1402'!B:F,5,0)</f>
        <v>#N/A</v>
      </c>
      <c r="T37" s="14" t="e">
        <f>VLOOKUP(O37, '[1]لیست محصولات 1402'!B:G,6,0)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2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1402'!B:C,2,0)</f>
        <v>#N/A</v>
      </c>
      <c r="R38" s="9"/>
      <c r="S38" s="12" t="e">
        <f>VLOOKUP(O38, '[1]لیست محصولات 1402'!B:F,5,0)</f>
        <v>#N/A</v>
      </c>
      <c r="T38" s="14" t="e">
        <f>VLOOKUP(O38, '[1]لیست محصولات 1402'!B:G,6,0)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2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1402'!B:C,2,0)</f>
        <v>#N/A</v>
      </c>
      <c r="R39" s="9"/>
      <c r="S39" s="12" t="e">
        <f>VLOOKUP(O39, '[1]لیست محصولات 1402'!B:F,5,0)</f>
        <v>#N/A</v>
      </c>
      <c r="T39" s="14" t="e">
        <f>VLOOKUP(O39, '[1]لیست محصولات 1402'!B:G,6,0)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2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1402'!B:C,2,0)</f>
        <v>#N/A</v>
      </c>
      <c r="R40" s="9"/>
      <c r="S40" s="12" t="e">
        <f>VLOOKUP(O40, '[1]لیست محصولات 1402'!B:F,5,0)</f>
        <v>#N/A</v>
      </c>
      <c r="T40" s="14" t="e">
        <f>VLOOKUP(O40, '[1]لیست محصولات 1402'!B:G,6,0)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2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1402'!B:C,2,0)</f>
        <v>#N/A</v>
      </c>
      <c r="R41" s="9"/>
      <c r="S41" s="12" t="e">
        <f>VLOOKUP(O41, '[1]لیست محصولات 1402'!B:F,5,0)</f>
        <v>#N/A</v>
      </c>
      <c r="T41" s="14" t="e">
        <f>VLOOKUP(O41, '[1]لیست محصولات 1402'!B:G,6,0)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2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1402'!B:C,2,0)</f>
        <v>#N/A</v>
      </c>
      <c r="R42" s="9"/>
      <c r="S42" s="12" t="e">
        <f>VLOOKUP(O42, '[1]لیست محصولات 1402'!B:F,5,0)</f>
        <v>#N/A</v>
      </c>
      <c r="T42" s="14" t="e">
        <f>VLOOKUP(O42, '[1]لیست محصولات 1402'!B:G,6,0)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2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1402'!B:C,2,0)</f>
        <v>#N/A</v>
      </c>
      <c r="R43" s="9"/>
      <c r="S43" s="12" t="e">
        <f>VLOOKUP(O43, '[1]لیست محصولات 1402'!B:F,5,0)</f>
        <v>#N/A</v>
      </c>
      <c r="T43" s="14" t="e">
        <f>VLOOKUP(O43, '[1]لیست محصولات 1402'!B:G,6,0)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2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1402'!B:C,2,0)</f>
        <v>#N/A</v>
      </c>
      <c r="R44" s="9"/>
      <c r="S44" s="12" t="e">
        <f>VLOOKUP(O44, '[1]لیست محصولات 1402'!B:F,5,0)</f>
        <v>#N/A</v>
      </c>
      <c r="T44" s="14" t="e">
        <f>VLOOKUP(O44, '[1]لیست محصولات 1402'!B:G,6,0)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2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1402'!B:C,2,0)</f>
        <v>#N/A</v>
      </c>
      <c r="R45" s="9"/>
      <c r="S45" s="12" t="e">
        <f>VLOOKUP(O45, '[1]لیست محصولات 1402'!B:F,5,0)</f>
        <v>#N/A</v>
      </c>
      <c r="T45" s="14" t="e">
        <f>VLOOKUP(O45, '[1]لیست محصولات 1402'!B:G,6,0)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2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1402'!B:C,2,0)</f>
        <v>#N/A</v>
      </c>
      <c r="R46" s="9"/>
      <c r="S46" s="12" t="e">
        <f>VLOOKUP(O46, '[1]لیست محصولات 1402'!B:F,5,0)</f>
        <v>#N/A</v>
      </c>
      <c r="T46" s="14" t="e">
        <f>VLOOKUP(O46, '[1]لیست محصولات 1402'!B:G,6,0)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2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1402'!B:C,2,0)</f>
        <v>#N/A</v>
      </c>
      <c r="R47" s="9"/>
      <c r="S47" s="12" t="e">
        <f>VLOOKUP(O47, '[1]لیست محصولات 1402'!B:F,5,0)</f>
        <v>#N/A</v>
      </c>
      <c r="T47" s="14" t="e">
        <f>VLOOKUP(O47, '[1]لیست محصولات 1402'!B:G,6,0)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2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1402'!B:C,2,0)</f>
        <v>#N/A</v>
      </c>
      <c r="R48" s="9"/>
      <c r="S48" s="12" t="e">
        <f>VLOOKUP(O48, '[1]لیست محصولات 1402'!B:F,5,0)</f>
        <v>#N/A</v>
      </c>
      <c r="T48" s="14" t="e">
        <f>VLOOKUP(O48, '[1]لیست محصولات 1402'!B:G,6,0)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2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1402'!B:C,2,0)</f>
        <v>#N/A</v>
      </c>
      <c r="R49" s="9"/>
      <c r="S49" s="12" t="e">
        <f>VLOOKUP(O49, '[1]لیست محصولات 1402'!B:F,5,0)</f>
        <v>#N/A</v>
      </c>
      <c r="T49" s="14" t="e">
        <f>VLOOKUP(O49, '[1]لیست محصولات 1402'!B:G,6,0)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2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1402'!B:C,2,0)</f>
        <v>#N/A</v>
      </c>
      <c r="R50" s="9"/>
      <c r="S50" s="12" t="e">
        <f>VLOOKUP(O50, '[1]لیست محصولات 1402'!B:F,5,0)</f>
        <v>#N/A</v>
      </c>
      <c r="T50" s="14" t="e">
        <f>VLOOKUP(O50, '[1]لیست محصولات 1402'!B:G,6,0)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2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1402'!B:C,2,0)</f>
        <v>#N/A</v>
      </c>
      <c r="R51" s="9"/>
      <c r="S51" s="12" t="e">
        <f>VLOOKUP(O51, '[1]لیست محصولات 1402'!B:F,5,0)</f>
        <v>#N/A</v>
      </c>
      <c r="T51" s="14" t="e">
        <f>VLOOKUP(O51, '[1]لیست محصولات 1402'!B:G,6,0)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2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1402'!B:C,2,0)</f>
        <v>#N/A</v>
      </c>
      <c r="R52" s="9"/>
      <c r="S52" s="12" t="e">
        <f>VLOOKUP(O52, '[1]لیست محصولات 1402'!B:F,5,0)</f>
        <v>#N/A</v>
      </c>
      <c r="T52" s="14" t="e">
        <f>VLOOKUP(O52, '[1]لیست محصولات 1402'!B:G,6,0)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2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1402'!B:C,2,0)</f>
        <v>#N/A</v>
      </c>
      <c r="R53" s="9"/>
      <c r="S53" s="12" t="e">
        <f>VLOOKUP(O53, '[1]لیست محصولات 1402'!B:F,5,0)</f>
        <v>#N/A</v>
      </c>
      <c r="T53" s="14" t="e">
        <f>VLOOKUP(O53, '[1]لیست محصولات 1402'!B:G,6,0)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2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1402'!B:C,2,0)</f>
        <v>#N/A</v>
      </c>
      <c r="R54" s="9"/>
      <c r="S54" s="12" t="e">
        <f>VLOOKUP(O54, '[1]لیست محصولات 1402'!B:F,5,0)</f>
        <v>#N/A</v>
      </c>
      <c r="T54" s="14" t="e">
        <f>VLOOKUP(O54, '[1]لیست محصولات 1402'!B:G,6,0)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2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1402'!B:C,2,0)</f>
        <v>#N/A</v>
      </c>
      <c r="R55" s="9"/>
      <c r="S55" s="12" t="e">
        <f>VLOOKUP(O55, '[1]لیست محصولات 1402'!B:F,5,0)</f>
        <v>#N/A</v>
      </c>
      <c r="T55" s="14" t="e">
        <f>VLOOKUP(O55, '[1]لیست محصولات 1402'!B:G,6,0)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2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1402'!B:C,2,0)</f>
        <v>#N/A</v>
      </c>
      <c r="R56" s="9"/>
      <c r="S56" s="12" t="e">
        <f>VLOOKUP(O56, '[1]لیست محصولات 1402'!B:F,5,0)</f>
        <v>#N/A</v>
      </c>
      <c r="T56" s="14" t="e">
        <f>VLOOKUP(O56, '[1]لیست محصولات 1402'!B:G,6,0)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2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1402'!B:C,2,0)</f>
        <v>#N/A</v>
      </c>
      <c r="R57" s="9"/>
      <c r="S57" s="12" t="e">
        <f>VLOOKUP(O57, '[1]لیست محصولات 1402'!B:F,5,0)</f>
        <v>#N/A</v>
      </c>
      <c r="T57" s="14" t="e">
        <f>VLOOKUP(O57, '[1]لیست محصولات 1402'!B:G,6,0)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2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1402'!B:C,2,0)</f>
        <v>#N/A</v>
      </c>
      <c r="R58" s="9"/>
      <c r="S58" s="12" t="e">
        <f>VLOOKUP(O58, '[1]لیست محصولات 1402'!B:F,5,0)</f>
        <v>#N/A</v>
      </c>
      <c r="T58" s="14" t="e">
        <f>VLOOKUP(O58, '[1]لیست محصولات 1402'!B:G,6,0)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2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1402'!B:C,2,0)</f>
        <v>#N/A</v>
      </c>
      <c r="R59" s="9"/>
      <c r="S59" s="12" t="e">
        <f>VLOOKUP(O59, '[1]لیست محصولات 1402'!B:F,5,0)</f>
        <v>#N/A</v>
      </c>
      <c r="T59" s="14" t="e">
        <f>VLOOKUP(O59, '[1]لیست محصولات 1402'!B:G,6,0)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2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1402'!B:C,2,0)</f>
        <v>#N/A</v>
      </c>
      <c r="R60" s="9"/>
      <c r="S60" s="12" t="e">
        <f>VLOOKUP(O60, '[1]لیست محصولات 1402'!B:F,5,0)</f>
        <v>#N/A</v>
      </c>
      <c r="T60" s="14" t="e">
        <f>VLOOKUP(O60, '[1]لیست محصولات 1402'!B:G,6,0)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2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1402'!B:C,2,0)</f>
        <v>#N/A</v>
      </c>
      <c r="R61" s="9"/>
      <c r="S61" s="12" t="e">
        <f>VLOOKUP(O61, '[1]لیست محصولات 1402'!B:F,5,0)</f>
        <v>#N/A</v>
      </c>
      <c r="T61" s="14" t="e">
        <f>VLOOKUP(O61, '[1]لیست محصولات 1402'!B:G,6,0)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2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1402'!B:C,2,0)</f>
        <v>#N/A</v>
      </c>
      <c r="R62" s="9"/>
      <c r="S62" s="12" t="e">
        <f>VLOOKUP(O62, '[1]لیست محصولات 1402'!B:F,5,0)</f>
        <v>#N/A</v>
      </c>
      <c r="T62" s="14" t="e">
        <f>VLOOKUP(O62, '[1]لیست محصولات 1402'!B:G,6,0)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2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1402'!B:C,2,0)</f>
        <v>#N/A</v>
      </c>
      <c r="R63" s="9"/>
      <c r="S63" s="12" t="e">
        <f>VLOOKUP(O63, '[1]لیست محصولات 1402'!B:F,5,0)</f>
        <v>#N/A</v>
      </c>
      <c r="T63" s="14" t="e">
        <f>VLOOKUP(O63, '[1]لیست محصولات 1402'!B:G,6,0)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2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1402'!B:C,2,0)</f>
        <v>#N/A</v>
      </c>
      <c r="R64" s="9"/>
      <c r="S64" s="12" t="e">
        <f>VLOOKUP(O64, '[1]لیست محصولات 1402'!B:F,5,0)</f>
        <v>#N/A</v>
      </c>
      <c r="T64" s="14" t="e">
        <f>VLOOKUP(O64, '[1]لیست محصولات 1402'!B:G,6,0)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2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1402'!B:C,2,0)</f>
        <v>#N/A</v>
      </c>
      <c r="R65" s="9"/>
      <c r="S65" s="12" t="e">
        <f>VLOOKUP(O65, '[1]لیست محصولات 1402'!B:F,5,0)</f>
        <v>#N/A</v>
      </c>
      <c r="T65" s="14" t="e">
        <f>VLOOKUP(O65, '[1]لیست محصولات 1402'!B:G,6,0)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2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1402'!B:C,2,0)</f>
        <v>#N/A</v>
      </c>
      <c r="R66" s="9"/>
      <c r="S66" s="12" t="e">
        <f>VLOOKUP(O66, '[1]لیست محصولات 1402'!B:F,5,0)</f>
        <v>#N/A</v>
      </c>
      <c r="T66" s="14" t="e">
        <f>VLOOKUP(O66, '[1]لیست محصولات 1402'!B:G,6,0)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2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1402'!B:C,2,0)</f>
        <v>#N/A</v>
      </c>
      <c r="R67" s="9"/>
      <c r="S67" s="12" t="e">
        <f>VLOOKUP(O67, '[1]لیست محصولات 1402'!B:F,5,0)</f>
        <v>#N/A</v>
      </c>
      <c r="T67" s="14" t="e">
        <f>VLOOKUP(O67, '[1]لیست محصولات 1402'!B:G,6,0)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2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1402'!B:C,2,0)</f>
        <v>#N/A</v>
      </c>
      <c r="R68" s="9"/>
      <c r="S68" s="12" t="e">
        <f>VLOOKUP(O68, '[1]لیست محصولات 1402'!B:F,5,0)</f>
        <v>#N/A</v>
      </c>
      <c r="T68" s="14" t="e">
        <f>VLOOKUP(O68, '[1]لیست محصولات 1402'!B:G,6,0)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2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1402'!B:C,2,0)</f>
        <v>#N/A</v>
      </c>
      <c r="R69" s="9"/>
      <c r="S69" s="12" t="e">
        <f>VLOOKUP(O69, '[1]لیست محصولات 1402'!B:F,5,0)</f>
        <v>#N/A</v>
      </c>
      <c r="T69" s="14" t="e">
        <f>VLOOKUP(O69, '[1]لیست محصولات 1402'!B:G,6,0)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2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1402'!B:C,2,0)</f>
        <v>#N/A</v>
      </c>
      <c r="R70" s="9"/>
      <c r="S70" s="12" t="e">
        <f>VLOOKUP(O70, '[1]لیست محصولات 1402'!B:F,5,0)</f>
        <v>#N/A</v>
      </c>
      <c r="T70" s="14" t="e">
        <f>VLOOKUP(O70, '[1]لیست محصولات 1402'!B:G,6,0)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2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1402'!B:C,2,0)</f>
        <v>#N/A</v>
      </c>
      <c r="R71" s="9"/>
      <c r="S71" s="12" t="e">
        <f>VLOOKUP(O71, '[1]لیست محصولات 1402'!B:F,5,0)</f>
        <v>#N/A</v>
      </c>
      <c r="T71" s="14" t="e">
        <f>VLOOKUP(O71, '[1]لیست محصولات 1402'!B:G,6,0)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2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1402'!B:C,2,0)</f>
        <v>#N/A</v>
      </c>
      <c r="R72" s="9"/>
      <c r="S72" s="12" t="e">
        <f>VLOOKUP(O72, '[1]لیست محصولات 1402'!B:F,5,0)</f>
        <v>#N/A</v>
      </c>
      <c r="T72" s="14" t="e">
        <f>VLOOKUP(O72, '[1]لیست محصولات 1402'!B:G,6,0)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2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1402'!B:C,2,0)</f>
        <v>#N/A</v>
      </c>
      <c r="R73" s="9"/>
      <c r="S73" s="12" t="e">
        <f>VLOOKUP(O73, '[1]لیست محصولات 1402'!B:F,5,0)</f>
        <v>#N/A</v>
      </c>
      <c r="T73" s="14" t="e">
        <f>VLOOKUP(O73, '[1]لیست محصولات 1402'!B:G,6,0)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2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1402'!B:C,2,0)</f>
        <v>#N/A</v>
      </c>
      <c r="R74" s="9"/>
      <c r="S74" s="12" t="e">
        <f>VLOOKUP(O74, '[1]لیست محصولات 1402'!B:F,5,0)</f>
        <v>#N/A</v>
      </c>
      <c r="T74" s="14" t="e">
        <f>VLOOKUP(O74, '[1]لیست محصولات 1402'!B:G,6,0)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2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1402'!B:C,2,0)</f>
        <v>#N/A</v>
      </c>
      <c r="R75" s="9"/>
      <c r="S75" s="12" t="e">
        <f>VLOOKUP(O75, '[1]لیست محصولات 1402'!B:F,5,0)</f>
        <v>#N/A</v>
      </c>
      <c r="T75" s="14" t="e">
        <f>VLOOKUP(O75, '[1]لیست محصولات 1402'!B:G,6,0)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2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1402'!B:C,2,0)</f>
        <v>#N/A</v>
      </c>
      <c r="R76" s="9"/>
      <c r="S76" s="12" t="e">
        <f>VLOOKUP(O76, '[1]لیست محصولات 1402'!B:F,5,0)</f>
        <v>#N/A</v>
      </c>
      <c r="T76" s="14" t="e">
        <f>VLOOKUP(O76, '[1]لیست محصولات 1402'!B:G,6,0)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2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1402'!B:C,2,0)</f>
        <v>#N/A</v>
      </c>
      <c r="R77" s="9"/>
      <c r="S77" s="12" t="e">
        <f>VLOOKUP(O77, '[1]لیست محصولات 1402'!B:F,5,0)</f>
        <v>#N/A</v>
      </c>
      <c r="T77" s="14" t="e">
        <f>VLOOKUP(O77, '[1]لیست محصولات 1402'!B:G,6,0)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2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1402'!B:C,2,0)</f>
        <v>#N/A</v>
      </c>
      <c r="R78" s="9"/>
      <c r="S78" s="12" t="e">
        <f>VLOOKUP(O78, '[1]لیست محصولات 1402'!B:F,5,0)</f>
        <v>#N/A</v>
      </c>
      <c r="T78" s="14" t="e">
        <f>VLOOKUP(O78, '[1]لیست محصولات 1402'!B:G,6,0)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2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1402'!B:C,2,0)</f>
        <v>#N/A</v>
      </c>
      <c r="R79" s="9"/>
      <c r="S79" s="12" t="e">
        <f>VLOOKUP(O79, '[1]لیست محصولات 1402'!B:F,5,0)</f>
        <v>#N/A</v>
      </c>
      <c r="T79" s="14" t="e">
        <f>VLOOKUP(O79, '[1]لیست محصولات 1402'!B:G,6,0)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2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1402'!B:C,2,0)</f>
        <v>#N/A</v>
      </c>
      <c r="R80" s="9"/>
      <c r="S80" s="12" t="e">
        <f>VLOOKUP(O80, '[1]لیست محصولات 1402'!B:F,5,0)</f>
        <v>#N/A</v>
      </c>
      <c r="T80" s="14" t="e">
        <f>VLOOKUP(O80, '[1]لیست محصولات 1402'!B:G,6,0)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2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1402'!B:C,2,0)</f>
        <v>#N/A</v>
      </c>
      <c r="R81" s="9"/>
      <c r="S81" s="12" t="e">
        <f>VLOOKUP(O81, '[1]لیست محصولات 1402'!B:F,5,0)</f>
        <v>#N/A</v>
      </c>
      <c r="T81" s="14" t="e">
        <f>VLOOKUP(O81, '[1]لیست محصولات 1402'!B:G,6,0)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2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1402'!B:C,2,0)</f>
        <v>#N/A</v>
      </c>
      <c r="R82" s="9"/>
      <c r="S82" s="12" t="e">
        <f>VLOOKUP(O82, '[1]لیست محصولات 1402'!B:F,5,0)</f>
        <v>#N/A</v>
      </c>
      <c r="T82" s="14" t="e">
        <f>VLOOKUP(O82, '[1]لیست محصولات 1402'!B:G,6,0)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2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1402'!B:C,2,0)</f>
        <v>#N/A</v>
      </c>
      <c r="R83" s="9"/>
      <c r="S83" s="12" t="e">
        <f>VLOOKUP(O83, '[1]لیست محصولات 1402'!B:F,5,0)</f>
        <v>#N/A</v>
      </c>
      <c r="T83" s="14" t="e">
        <f>VLOOKUP(O83, '[1]لیست محصولات 1402'!B:G,6,0)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2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1402'!B:C,2,0)</f>
        <v>#N/A</v>
      </c>
      <c r="R84" s="9"/>
      <c r="S84" s="12" t="e">
        <f>VLOOKUP(O84, '[1]لیست محصولات 1402'!B:F,5,0)</f>
        <v>#N/A</v>
      </c>
      <c r="T84" s="14" t="e">
        <f>VLOOKUP(O84, '[1]لیست محصولات 1402'!B:G,6,0)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2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1402'!B:C,2,0)</f>
        <v>#N/A</v>
      </c>
      <c r="R85" s="9"/>
      <c r="S85" s="12" t="e">
        <f>VLOOKUP(O85, '[1]لیست محصولات 1402'!B:F,5,0)</f>
        <v>#N/A</v>
      </c>
      <c r="T85" s="14" t="e">
        <f>VLOOKUP(O85, '[1]لیست محصولات 1402'!B:G,6,0)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2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1402'!B:C,2,0)</f>
        <v>#N/A</v>
      </c>
      <c r="R86" s="9"/>
      <c r="S86" s="12" t="e">
        <f>VLOOKUP(O86, '[1]لیست محصولات 1402'!B:F,5,0)</f>
        <v>#N/A</v>
      </c>
      <c r="T86" s="14" t="e">
        <f>VLOOKUP(O86, '[1]لیست محصولات 1402'!B:G,6,0)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2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1402'!B:C,2,0)</f>
        <v>#N/A</v>
      </c>
      <c r="R87" s="9"/>
      <c r="S87" s="12" t="e">
        <f>VLOOKUP(O87, '[1]لیست محصولات 1402'!B:F,5,0)</f>
        <v>#N/A</v>
      </c>
      <c r="T87" s="14" t="e">
        <f>VLOOKUP(O87, '[1]لیست محصولات 1402'!B:G,6,0)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2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1402'!B:C,2,0)</f>
        <v>#N/A</v>
      </c>
      <c r="R88" s="9"/>
      <c r="S88" s="12" t="e">
        <f>VLOOKUP(O88, '[1]لیست محصولات 1402'!B:F,5,0)</f>
        <v>#N/A</v>
      </c>
      <c r="T88" s="14" t="e">
        <f>VLOOKUP(O88, '[1]لیست محصولات 1402'!B:G,6,0)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2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1402'!B:C,2,0)</f>
        <v>#N/A</v>
      </c>
      <c r="R89" s="9"/>
      <c r="S89" s="12" t="e">
        <f>VLOOKUP(O89, '[1]لیست محصولات 1402'!B:F,5,0)</f>
        <v>#N/A</v>
      </c>
      <c r="T89" s="14" t="e">
        <f>VLOOKUP(O89, '[1]لیست محصولات 1402'!B:G,6,0)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2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1402'!B:C,2,0)</f>
        <v>#N/A</v>
      </c>
      <c r="R90" s="9"/>
      <c r="S90" s="12" t="e">
        <f>VLOOKUP(O90, '[1]لیست محصولات 1402'!B:F,5,0)</f>
        <v>#N/A</v>
      </c>
      <c r="T90" s="14" t="e">
        <f>VLOOKUP(O90, '[1]لیست محصولات 1402'!B:G,6,0)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2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1402'!B:C,2,0)</f>
        <v>#N/A</v>
      </c>
      <c r="R91" s="9"/>
      <c r="S91" s="12" t="e">
        <f>VLOOKUP(O91, '[1]لیست محصولات 1402'!B:F,5,0)</f>
        <v>#N/A</v>
      </c>
      <c r="T91" s="14" t="e">
        <f>VLOOKUP(O91, '[1]لیست محصولات 1402'!B:G,6,0)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2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1402'!B:C,2,0)</f>
        <v>#N/A</v>
      </c>
      <c r="R92" s="9"/>
      <c r="S92" s="12" t="e">
        <f>VLOOKUP(O92, '[1]لیست محصولات 1402'!B:F,5,0)</f>
        <v>#N/A</v>
      </c>
      <c r="T92" s="14" t="e">
        <f>VLOOKUP(O92, '[1]لیست محصولات 1402'!B:G,6,0)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2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1402'!B:C,2,0)</f>
        <v>#N/A</v>
      </c>
      <c r="R93" s="9"/>
      <c r="S93" s="12" t="e">
        <f>VLOOKUP(O93, '[1]لیست محصولات 1402'!B:F,5,0)</f>
        <v>#N/A</v>
      </c>
      <c r="T93" s="14" t="e">
        <f>VLOOKUP(O93, '[1]لیست محصولات 1402'!B:G,6,0)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2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1402'!B:C,2,0)</f>
        <v>#N/A</v>
      </c>
      <c r="R94" s="9"/>
      <c r="S94" s="12" t="e">
        <f>VLOOKUP(O94, '[1]لیست محصولات 1402'!B:F,5,0)</f>
        <v>#N/A</v>
      </c>
      <c r="T94" s="14" t="e">
        <f>VLOOKUP(O94, '[1]لیست محصولات 1402'!B:G,6,0)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2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1402'!B:C,2,0)</f>
        <v>#N/A</v>
      </c>
      <c r="R95" s="9"/>
      <c r="S95" s="12" t="e">
        <f>VLOOKUP(O95, '[1]لیست محصولات 1402'!B:F,5,0)</f>
        <v>#N/A</v>
      </c>
      <c r="T95" s="14" t="e">
        <f>VLOOKUP(O95, '[1]لیست محصولات 1402'!B:G,6,0)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2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1402'!B:C,2,0)</f>
        <v>#N/A</v>
      </c>
      <c r="R96" s="9"/>
      <c r="S96" s="12" t="e">
        <f>VLOOKUP(O96, '[1]لیست محصولات 1402'!B:F,5,0)</f>
        <v>#N/A</v>
      </c>
      <c r="T96" s="14" t="e">
        <f>VLOOKUP(O96, '[1]لیست محصولات 1402'!B:G,6,0)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2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1402'!B:C,2,0)</f>
        <v>#N/A</v>
      </c>
      <c r="R97" s="9"/>
      <c r="S97" s="12" t="e">
        <f>VLOOKUP(O97, '[1]لیست محصولات 1402'!B:F,5,0)</f>
        <v>#N/A</v>
      </c>
      <c r="T97" s="14" t="e">
        <f>VLOOKUP(O97, '[1]لیست محصولات 1402'!B:G,6,0)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2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1402'!B:C,2,0)</f>
        <v>#N/A</v>
      </c>
      <c r="R98" s="9"/>
      <c r="S98" s="12" t="e">
        <f>VLOOKUP(O98, '[1]لیست محصولات 1402'!B:F,5,0)</f>
        <v>#N/A</v>
      </c>
      <c r="T98" s="14" t="e">
        <f>VLOOKUP(O98, '[1]لیست محصولات 1402'!B:G,6,0)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2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1402'!B:C,2,0)</f>
        <v>#N/A</v>
      </c>
      <c r="R99" s="9"/>
      <c r="S99" s="12" t="e">
        <f>VLOOKUP(O99, '[1]لیست محصولات 1402'!B:F,5,0)</f>
        <v>#N/A</v>
      </c>
      <c r="T99" s="14" t="e">
        <f>VLOOKUP(O99, '[1]لیست محصولات 1402'!B:G,6,0)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2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1402'!B:C,2,0)</f>
        <v>#N/A</v>
      </c>
      <c r="R100" s="9"/>
      <c r="S100" s="12" t="e">
        <f>VLOOKUP(O100, '[1]لیست محصولات 1402'!B:F,5,0)</f>
        <v>#N/A</v>
      </c>
      <c r="T100" s="14" t="e">
        <f>VLOOKUP(O100, '[1]لیست محصولات 1402'!B:G,6,0)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2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1402'!B:C,2,0)</f>
        <v>#N/A</v>
      </c>
      <c r="R101" s="9"/>
      <c r="S101" s="12" t="e">
        <f>VLOOKUP(O101, '[1]لیست محصولات 1402'!B:F,5,0)</f>
        <v>#N/A</v>
      </c>
      <c r="T101" s="14" t="e">
        <f>VLOOKUP(O101, '[1]لیست محصولات 1402'!B:G,6,0)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2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1402'!B:C,2,0)</f>
        <v>#N/A</v>
      </c>
      <c r="R102" s="9"/>
      <c r="S102" s="12" t="e">
        <f>VLOOKUP(O102, '[1]لیست محصولات 1402'!B:F,5,0)</f>
        <v>#N/A</v>
      </c>
      <c r="T102" s="14" t="e">
        <f>VLOOKUP(O102, '[1]لیست محصولات 1402'!B:G,6,0)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2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1402'!B:C,2,0)</f>
        <v>#N/A</v>
      </c>
      <c r="R103" s="9"/>
      <c r="S103" s="12" t="e">
        <f>VLOOKUP(O103, '[1]لیست محصولات 1402'!B:F,5,0)</f>
        <v>#N/A</v>
      </c>
      <c r="T103" s="14" t="e">
        <f>VLOOKUP(O103, '[1]لیست محصولات 1402'!B:G,6,0)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2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1402'!B:C,2,0)</f>
        <v>#N/A</v>
      </c>
      <c r="R104" s="9"/>
      <c r="S104" s="12" t="e">
        <f>VLOOKUP(O104, '[1]لیست محصولات 1402'!B:F,5,0)</f>
        <v>#N/A</v>
      </c>
      <c r="T104" s="14" t="e">
        <f>VLOOKUP(O104, '[1]لیست محصولات 1402'!B:G,6,0)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2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1402'!B:C,2,0)</f>
        <v>#N/A</v>
      </c>
      <c r="R105" s="9"/>
      <c r="S105" s="12" t="e">
        <f>VLOOKUP(O105, '[1]لیست محصولات 1402'!B:F,5,0)</f>
        <v>#N/A</v>
      </c>
      <c r="T105" s="14" t="e">
        <f>VLOOKUP(O105, '[1]لیست محصولات 1402'!B:G,6,0)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2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1402'!B:C,2,0)</f>
        <v>#N/A</v>
      </c>
      <c r="R106" s="9"/>
      <c r="S106" s="12" t="e">
        <f>VLOOKUP(O106, '[1]لیست محصولات 1402'!B:F,5,0)</f>
        <v>#N/A</v>
      </c>
      <c r="T106" s="14" t="e">
        <f>VLOOKUP(O106, '[1]لیست محصولات 1402'!B:G,6,0)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2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1402'!B:C,2,0)</f>
        <v>#N/A</v>
      </c>
      <c r="R107" s="9"/>
      <c r="S107" s="12" t="e">
        <f>VLOOKUP(O107, '[1]لیست محصولات 1402'!B:F,5,0)</f>
        <v>#N/A</v>
      </c>
      <c r="T107" s="14" t="e">
        <f>VLOOKUP(O107, '[1]لیست محصولات 1402'!B:G,6,0)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2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1402'!B:C,2,0)</f>
        <v>#N/A</v>
      </c>
      <c r="R108" s="9"/>
      <c r="S108" s="12" t="e">
        <f>VLOOKUP(O108, '[1]لیست محصولات 1402'!B:F,5,0)</f>
        <v>#N/A</v>
      </c>
      <c r="T108" s="14" t="e">
        <f>VLOOKUP(O108, '[1]لیست محصولات 1402'!B:G,6,0)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2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1402'!B:C,2,0)</f>
        <v>#N/A</v>
      </c>
      <c r="R109" s="9"/>
      <c r="S109" s="12" t="e">
        <f>VLOOKUP(O109, '[1]لیست محصولات 1402'!B:F,5,0)</f>
        <v>#N/A</v>
      </c>
      <c r="T109" s="14" t="e">
        <f>VLOOKUP(O109, '[1]لیست محصولات 1402'!B:G,6,0)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2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1402'!B:C,2,0)</f>
        <v>#N/A</v>
      </c>
      <c r="R110" s="9"/>
      <c r="S110" s="12" t="e">
        <f>VLOOKUP(O110, '[1]لیست محصولات 1402'!B:F,5,0)</f>
        <v>#N/A</v>
      </c>
      <c r="T110" s="14" t="e">
        <f>VLOOKUP(O110, '[1]لیست محصولات 1402'!B:G,6,0)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2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1402'!B:C,2,0)</f>
        <v>#N/A</v>
      </c>
      <c r="R111" s="9"/>
      <c r="S111" s="12" t="e">
        <f>VLOOKUP(O111, '[1]لیست محصولات 1402'!B:F,5,0)</f>
        <v>#N/A</v>
      </c>
      <c r="T111" s="14" t="e">
        <f>VLOOKUP(O111, '[1]لیست محصولات 1402'!B:G,6,0)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2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1402'!B:C,2,0)</f>
        <v>#N/A</v>
      </c>
      <c r="R112" s="9"/>
      <c r="S112" s="12" t="e">
        <f>VLOOKUP(O112, '[1]لیست محصولات 1402'!B:F,5,0)</f>
        <v>#N/A</v>
      </c>
      <c r="T112" s="14" t="e">
        <f>VLOOKUP(O112, '[1]لیست محصولات 1402'!B:G,6,0)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2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1402'!B:C,2,0)</f>
        <v>#N/A</v>
      </c>
      <c r="R113" s="9"/>
      <c r="S113" s="12" t="e">
        <f>VLOOKUP(O113, '[1]لیست محصولات 1402'!B:F,5,0)</f>
        <v>#N/A</v>
      </c>
      <c r="T113" s="14" t="e">
        <f>VLOOKUP(O113, '[1]لیست محصولات 1402'!B:G,6,0)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2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1402'!B:C,2,0)</f>
        <v>#N/A</v>
      </c>
      <c r="R114" s="9"/>
      <c r="S114" s="12" t="e">
        <f>VLOOKUP(O114, '[1]لیست محصولات 1402'!B:F,5,0)</f>
        <v>#N/A</v>
      </c>
      <c r="T114" s="14" t="e">
        <f>VLOOKUP(O114, '[1]لیست محصولات 1402'!B:G,6,0)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2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1402'!B:C,2,0)</f>
        <v>#N/A</v>
      </c>
      <c r="R115" s="9"/>
      <c r="S115" s="12" t="e">
        <f>VLOOKUP(O115, '[1]لیست محصولات 1402'!B:F,5,0)</f>
        <v>#N/A</v>
      </c>
      <c r="T115" s="14" t="e">
        <f>VLOOKUP(O115, '[1]لیست محصولات 1402'!B:G,6,0)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2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1402'!B:C,2,0)</f>
        <v>#N/A</v>
      </c>
      <c r="R116" s="9"/>
      <c r="S116" s="12" t="e">
        <f>VLOOKUP(O116, '[1]لیست محصولات 1402'!B:F,5,0)</f>
        <v>#N/A</v>
      </c>
      <c r="T116" s="14" t="e">
        <f>VLOOKUP(O116, '[1]لیست محصولات 1402'!B:G,6,0)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2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1402'!B:C,2,0)</f>
        <v>#N/A</v>
      </c>
      <c r="R117" s="9"/>
      <c r="S117" s="12" t="e">
        <f>VLOOKUP(O117, '[1]لیست محصولات 1402'!B:F,5,0)</f>
        <v>#N/A</v>
      </c>
      <c r="T117" s="14" t="e">
        <f>VLOOKUP(O117, '[1]لیست محصولات 1402'!B:G,6,0)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2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1402'!B:C,2,0)</f>
        <v>#N/A</v>
      </c>
      <c r="R118" s="9"/>
      <c r="S118" s="12" t="e">
        <f>VLOOKUP(O118, '[1]لیست محصولات 1402'!B:F,5,0)</f>
        <v>#N/A</v>
      </c>
      <c r="T118" s="14" t="e">
        <f>VLOOKUP(O118, '[1]لیست محصولات 1402'!B:G,6,0)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2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1402'!B:C,2,0)</f>
        <v>#N/A</v>
      </c>
      <c r="R119" s="9"/>
      <c r="S119" s="12" t="e">
        <f>VLOOKUP(O119, '[1]لیست محصولات 1402'!B:F,5,0)</f>
        <v>#N/A</v>
      </c>
      <c r="T119" s="14" t="e">
        <f>VLOOKUP(O119, '[1]لیست محصولات 1402'!B:G,6,0)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2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1402'!B:C,2,0)</f>
        <v>#N/A</v>
      </c>
      <c r="R120" s="9"/>
      <c r="S120" s="12" t="e">
        <f>VLOOKUP(O120, '[1]لیست محصولات 1402'!B:F,5,0)</f>
        <v>#N/A</v>
      </c>
      <c r="T120" s="14" t="e">
        <f>VLOOKUP(O120, '[1]لیست محصولات 1402'!B:G,6,0)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2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1402'!B:C,2,0)</f>
        <v>#N/A</v>
      </c>
      <c r="R121" s="9"/>
      <c r="S121" s="12" t="e">
        <f>VLOOKUP(O121, '[1]لیست محصولات 1402'!B:F,5,0)</f>
        <v>#N/A</v>
      </c>
      <c r="T121" s="14" t="e">
        <f>VLOOKUP(O121, '[1]لیست محصولات 1402'!B:G,6,0)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2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1402'!B:C,2,0)</f>
        <v>#N/A</v>
      </c>
      <c r="R122" s="9"/>
      <c r="S122" s="12" t="e">
        <f>VLOOKUP(O122, '[1]لیست محصولات 1402'!B:F,5,0)</f>
        <v>#N/A</v>
      </c>
      <c r="T122" s="14" t="e">
        <f>VLOOKUP(O122, '[1]لیست محصولات 1402'!B:G,6,0)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2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1402'!B:C,2,0)</f>
        <v>#N/A</v>
      </c>
      <c r="R123" s="9"/>
      <c r="S123" s="12" t="e">
        <f>VLOOKUP(O123, '[1]لیست محصولات 1402'!B:F,5,0)</f>
        <v>#N/A</v>
      </c>
      <c r="T123" s="14" t="e">
        <f>VLOOKUP(O123, '[1]لیست محصولات 1402'!B:G,6,0)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2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1402'!B:C,2,0)</f>
        <v>#N/A</v>
      </c>
      <c r="R124" s="9"/>
      <c r="S124" s="12" t="e">
        <f>VLOOKUP(O124, '[1]لیست محصولات 1402'!B:F,5,0)</f>
        <v>#N/A</v>
      </c>
      <c r="T124" s="14" t="e">
        <f>VLOOKUP(O124, '[1]لیست محصولات 1402'!B:G,6,0)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2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1402'!B:C,2,0)</f>
        <v>#N/A</v>
      </c>
      <c r="R125" s="9"/>
      <c r="S125" s="12" t="e">
        <f>VLOOKUP(O125, '[1]لیست محصولات 1402'!B:F,5,0)</f>
        <v>#N/A</v>
      </c>
      <c r="T125" s="14" t="e">
        <f>VLOOKUP(O125, '[1]لیست محصولات 1402'!B:G,6,0)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2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1402'!B:C,2,0)</f>
        <v>#N/A</v>
      </c>
      <c r="R126" s="9"/>
      <c r="S126" s="12" t="e">
        <f>VLOOKUP(O126, '[1]لیست محصولات 1402'!B:F,5,0)</f>
        <v>#N/A</v>
      </c>
      <c r="T126" s="14" t="e">
        <f>VLOOKUP(O126, '[1]لیست محصولات 1402'!B:G,6,0)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2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1402'!B:C,2,0)</f>
        <v>#N/A</v>
      </c>
      <c r="R127" s="9"/>
      <c r="S127" s="12" t="e">
        <f>VLOOKUP(O127, '[1]لیست محصولات 1402'!B:F,5,0)</f>
        <v>#N/A</v>
      </c>
      <c r="T127" s="14" t="e">
        <f>VLOOKUP(O127, '[1]لیست محصولات 1402'!B:G,6,0)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2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1402'!B:C,2,0)</f>
        <v>#N/A</v>
      </c>
      <c r="R128" s="9"/>
      <c r="S128" s="12" t="e">
        <f>VLOOKUP(O128, '[1]لیست محصولات 1402'!B:F,5,0)</f>
        <v>#N/A</v>
      </c>
      <c r="T128" s="14" t="e">
        <f>VLOOKUP(O128, '[1]لیست محصولات 1402'!B:G,6,0)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2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1402'!B:C,2,0)</f>
        <v>#N/A</v>
      </c>
      <c r="R129" s="9"/>
      <c r="S129" s="12" t="e">
        <f>VLOOKUP(O129, '[1]لیست محصولات 1402'!B:F,5,0)</f>
        <v>#N/A</v>
      </c>
      <c r="T129" s="14" t="e">
        <f>VLOOKUP(O129, '[1]لیست محصولات 1402'!B:G,6,0)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2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1402'!B:C,2,0)</f>
        <v>#N/A</v>
      </c>
      <c r="R130" s="9"/>
      <c r="S130" s="12" t="e">
        <f>VLOOKUP(O130, '[1]لیست محصولات 1402'!B:F,5,0)</f>
        <v>#N/A</v>
      </c>
      <c r="T130" s="14" t="e">
        <f>VLOOKUP(O130, '[1]لیست محصولات 1402'!B:G,6,0)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2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1402'!B:C,2,0)</f>
        <v>#N/A</v>
      </c>
      <c r="R131" s="9"/>
      <c r="S131" s="12" t="e">
        <f>VLOOKUP(O131, '[1]لیست محصولات 1402'!B:F,5,0)</f>
        <v>#N/A</v>
      </c>
      <c r="T131" s="14" t="e">
        <f>VLOOKUP(O131, '[1]لیست محصولات 1402'!B:G,6,0)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2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1402'!B:C,2,0)</f>
        <v>#N/A</v>
      </c>
      <c r="R132" s="9"/>
      <c r="S132" s="12" t="e">
        <f>VLOOKUP(O132, '[1]لیست محصولات 1402'!B:F,5,0)</f>
        <v>#N/A</v>
      </c>
      <c r="T132" s="14" t="e">
        <f>VLOOKUP(O132, '[1]لیست محصولات 1402'!B:G,6,0)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2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1402'!B:C,2,0)</f>
        <v>#N/A</v>
      </c>
      <c r="R133" s="9"/>
      <c r="S133" s="12" t="e">
        <f>VLOOKUP(O133, '[1]لیست محصولات 1402'!B:F,5,0)</f>
        <v>#N/A</v>
      </c>
      <c r="T133" s="14" t="e">
        <f>VLOOKUP(O133, '[1]لیست محصولات 1402'!B:G,6,0)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2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1402'!B:C,2,0)</f>
        <v>#N/A</v>
      </c>
      <c r="R134" s="9"/>
      <c r="S134" s="12" t="e">
        <f>VLOOKUP(O134, '[1]لیست محصولات 1402'!B:F,5,0)</f>
        <v>#N/A</v>
      </c>
      <c r="T134" s="14" t="e">
        <f>VLOOKUP(O134, '[1]لیست محصولات 1402'!B:G,6,0)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2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1402'!B:C,2,0)</f>
        <v>#N/A</v>
      </c>
      <c r="R135" s="9"/>
      <c r="S135" s="12" t="e">
        <f>VLOOKUP(O135, '[1]لیست محصولات 1402'!B:F,5,0)</f>
        <v>#N/A</v>
      </c>
      <c r="T135" s="14" t="e">
        <f>VLOOKUP(O135, '[1]لیست محصولات 1402'!B:G,6,0)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2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1402'!B:C,2,0)</f>
        <v>#N/A</v>
      </c>
      <c r="R136" s="9"/>
      <c r="S136" s="12" t="e">
        <f>VLOOKUP(O136, '[1]لیست محصولات 1402'!B:F,5,0)</f>
        <v>#N/A</v>
      </c>
      <c r="T136" s="14" t="e">
        <f>VLOOKUP(O136, '[1]لیست محصولات 1402'!B:G,6,0)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2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1402'!B:C,2,0)</f>
        <v>#N/A</v>
      </c>
      <c r="R137" s="9"/>
      <c r="S137" s="12" t="e">
        <f>VLOOKUP(O137, '[1]لیست محصولات 1402'!B:F,5,0)</f>
        <v>#N/A</v>
      </c>
      <c r="T137" s="14" t="e">
        <f>VLOOKUP(O137, '[1]لیست محصولات 1402'!B:G,6,0)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2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1402'!B:C,2,0)</f>
        <v>#N/A</v>
      </c>
      <c r="R138" s="9"/>
      <c r="S138" s="12" t="e">
        <f>VLOOKUP(O138, '[1]لیست محصولات 1402'!B:F,5,0)</f>
        <v>#N/A</v>
      </c>
      <c r="T138" s="14" t="e">
        <f>VLOOKUP(O138, '[1]لیست محصولات 1402'!B:G,6,0)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2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1402'!B:C,2,0)</f>
        <v>#N/A</v>
      </c>
      <c r="R139" s="9"/>
      <c r="S139" s="12" t="e">
        <f>VLOOKUP(O139, '[1]لیست محصولات 1402'!B:F,5,0)</f>
        <v>#N/A</v>
      </c>
      <c r="T139" s="14" t="e">
        <f>VLOOKUP(O139, '[1]لیست محصولات 1402'!B:G,6,0)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2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1402'!B:C,2,0)</f>
        <v>#N/A</v>
      </c>
      <c r="R140" s="9"/>
      <c r="S140" s="12" t="e">
        <f>VLOOKUP(O140, '[1]لیست محصولات 1402'!B:F,5,0)</f>
        <v>#N/A</v>
      </c>
      <c r="T140" s="14" t="e">
        <f>VLOOKUP(O140, '[1]لیست محصولات 1402'!B:G,6,0)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2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1402'!B:C,2,0)</f>
        <v>#N/A</v>
      </c>
      <c r="R141" s="9"/>
      <c r="S141" s="12" t="e">
        <f>VLOOKUP(O141, '[1]لیست محصولات 1402'!B:F,5,0)</f>
        <v>#N/A</v>
      </c>
      <c r="T141" s="14" t="e">
        <f>VLOOKUP(O141, '[1]لیست محصولات 1402'!B:G,6,0)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2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1402'!B:C,2,0)</f>
        <v>#N/A</v>
      </c>
      <c r="R142" s="9"/>
      <c r="S142" s="12" t="e">
        <f>VLOOKUP(O142, '[1]لیست محصولات 1402'!B:F,5,0)</f>
        <v>#N/A</v>
      </c>
      <c r="T142" s="14" t="e">
        <f>VLOOKUP(O142, '[1]لیست محصولات 1402'!B:G,6,0)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2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1402'!B:C,2,0)</f>
        <v>#N/A</v>
      </c>
      <c r="R143" s="9"/>
      <c r="S143" s="12" t="e">
        <f>VLOOKUP(O143, '[1]لیست محصولات 1402'!B:F,5,0)</f>
        <v>#N/A</v>
      </c>
      <c r="T143" s="14" t="e">
        <f>VLOOKUP(O143, '[1]لیست محصولات 1402'!B:G,6,0)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2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1402'!B:C,2,0)</f>
        <v>#N/A</v>
      </c>
      <c r="R144" s="9"/>
      <c r="S144" s="12" t="e">
        <f>VLOOKUP(O144, '[1]لیست محصولات 1402'!B:F,5,0)</f>
        <v>#N/A</v>
      </c>
      <c r="T144" s="14" t="e">
        <f>VLOOKUP(O144, '[1]لیست محصولات 1402'!B:G,6,0)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2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1402'!B:C,2,0)</f>
        <v>#N/A</v>
      </c>
      <c r="R145" s="9"/>
      <c r="S145" s="12" t="e">
        <f>VLOOKUP(O145, '[1]لیست محصولات 1402'!B:F,5,0)</f>
        <v>#N/A</v>
      </c>
      <c r="T145" s="14" t="e">
        <f>VLOOKUP(O145, '[1]لیست محصولات 1402'!B:G,6,0)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2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1402'!B:C,2,0)</f>
        <v>#N/A</v>
      </c>
      <c r="R146" s="9"/>
      <c r="S146" s="12" t="e">
        <f>VLOOKUP(O146, '[1]لیست محصولات 1402'!B:F,5,0)</f>
        <v>#N/A</v>
      </c>
      <c r="T146" s="14" t="e">
        <f>VLOOKUP(O146, '[1]لیست محصولات 1402'!B:G,6,0)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2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1402'!B:C,2,0)</f>
        <v>#N/A</v>
      </c>
      <c r="R147" s="9"/>
      <c r="S147" s="12" t="e">
        <f>VLOOKUP(O147, '[1]لیست محصولات 1402'!B:F,5,0)</f>
        <v>#N/A</v>
      </c>
      <c r="T147" s="14" t="e">
        <f>VLOOKUP(O147, '[1]لیست محصولات 1402'!B:G,6,0)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2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1402'!B:C,2,0)</f>
        <v>#N/A</v>
      </c>
      <c r="R148" s="9"/>
      <c r="S148" s="12" t="e">
        <f>VLOOKUP(O148, '[1]لیست محصولات 1402'!B:F,5,0)</f>
        <v>#N/A</v>
      </c>
      <c r="T148" s="14" t="e">
        <f>VLOOKUP(O148, '[1]لیست محصولات 1402'!B:G,6,0)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2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1402'!B:C,2,0)</f>
        <v>#N/A</v>
      </c>
      <c r="R149" s="9"/>
      <c r="S149" s="12" t="e">
        <f>VLOOKUP(O149, '[1]لیست محصولات 1402'!B:F,5,0)</f>
        <v>#N/A</v>
      </c>
      <c r="T149" s="14" t="e">
        <f>VLOOKUP(O149, '[1]لیست محصولات 1402'!B:G,6,0)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2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1402'!B:C,2,0)</f>
        <v>#N/A</v>
      </c>
      <c r="R150" s="9"/>
      <c r="S150" s="12" t="e">
        <f>VLOOKUP(O150, '[1]لیست محصولات 1402'!B:F,5,0)</f>
        <v>#N/A</v>
      </c>
      <c r="T150" s="14" t="e">
        <f>VLOOKUP(O150, '[1]لیست محصولات 1402'!B:G,6,0)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2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1402'!B:C,2,0)</f>
        <v>#N/A</v>
      </c>
      <c r="R151" s="9"/>
      <c r="S151" s="12" t="e">
        <f>VLOOKUP(O151, '[1]لیست محصولات 1402'!B:F,5,0)</f>
        <v>#N/A</v>
      </c>
      <c r="T151" s="14" t="e">
        <f>VLOOKUP(O151, '[1]لیست محصولات 1402'!B:G,6,0)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2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1402'!B:C,2,0)</f>
        <v>#N/A</v>
      </c>
      <c r="R152" s="9"/>
      <c r="S152" s="12" t="e">
        <f>VLOOKUP(O152, '[1]لیست محصولات 1402'!B:F,5,0)</f>
        <v>#N/A</v>
      </c>
      <c r="T152" s="14" t="e">
        <f>VLOOKUP(O152, '[1]لیست محصولات 1402'!B:G,6,0)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2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1402'!B:C,2,0)</f>
        <v>#N/A</v>
      </c>
      <c r="R153" s="9"/>
      <c r="S153" s="12" t="e">
        <f>VLOOKUP(O153, '[1]لیست محصولات 1402'!B:F,5,0)</f>
        <v>#N/A</v>
      </c>
      <c r="T153" s="14" t="e">
        <f>VLOOKUP(O153, '[1]لیست محصولات 1402'!B:G,6,0)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2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1402'!B:C,2,0)</f>
        <v>#N/A</v>
      </c>
      <c r="R154" s="9"/>
      <c r="S154" s="12" t="e">
        <f>VLOOKUP(O154, '[1]لیست محصولات 1402'!B:F,5,0)</f>
        <v>#N/A</v>
      </c>
      <c r="T154" s="14" t="e">
        <f>VLOOKUP(O154, '[1]لیست محصولات 1402'!B:G,6,0)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2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1402'!B:C,2,0)</f>
        <v>#N/A</v>
      </c>
      <c r="R155" s="9"/>
      <c r="S155" s="12" t="e">
        <f>VLOOKUP(O155, '[1]لیست محصولات 1402'!B:F,5,0)</f>
        <v>#N/A</v>
      </c>
      <c r="T155" s="14" t="e">
        <f>VLOOKUP(O155, '[1]لیست محصولات 1402'!B:G,6,0)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2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1402'!B:C,2,0)</f>
        <v>#N/A</v>
      </c>
      <c r="R156" s="9"/>
      <c r="S156" s="12" t="e">
        <f>VLOOKUP(O156, '[1]لیست محصولات 1402'!B:F,5,0)</f>
        <v>#N/A</v>
      </c>
      <c r="T156" s="14" t="e">
        <f>VLOOKUP(O156, '[1]لیست محصولات 1402'!B:G,6,0)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2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1402'!B:C,2,0)</f>
        <v>#N/A</v>
      </c>
      <c r="R157" s="9"/>
      <c r="S157" s="12" t="e">
        <f>VLOOKUP(O157, '[1]لیست محصولات 1402'!B:F,5,0)</f>
        <v>#N/A</v>
      </c>
      <c r="T157" s="14" t="e">
        <f>VLOOKUP(O157, '[1]لیست محصولات 1402'!B:G,6,0)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2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1402'!B:C,2,0)</f>
        <v>#N/A</v>
      </c>
      <c r="R158" s="9"/>
      <c r="S158" s="12" t="e">
        <f>VLOOKUP(O158, '[1]لیست محصولات 1402'!B:F,5,0)</f>
        <v>#N/A</v>
      </c>
      <c r="T158" s="14" t="e">
        <f>VLOOKUP(O158, '[1]لیست محصولات 1402'!B:G,6,0)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2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1402'!B:C,2,0)</f>
        <v>#N/A</v>
      </c>
      <c r="R159" s="9"/>
      <c r="S159" s="12" t="e">
        <f>VLOOKUP(O159, '[1]لیست محصولات 1402'!B:F,5,0)</f>
        <v>#N/A</v>
      </c>
      <c r="T159" s="14" t="e">
        <f>VLOOKUP(O159, '[1]لیست محصولات 1402'!B:G,6,0)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2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1402'!B:C,2,0)</f>
        <v>#N/A</v>
      </c>
      <c r="R160" s="9"/>
      <c r="S160" s="12" t="e">
        <f>VLOOKUP(O160, '[1]لیست محصولات 1402'!B:F,5,0)</f>
        <v>#N/A</v>
      </c>
      <c r="T160" s="14" t="e">
        <f>VLOOKUP(O160, '[1]لیست محصولات 1402'!B:G,6,0)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2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1402'!B:C,2,0)</f>
        <v>#N/A</v>
      </c>
      <c r="R161" s="9"/>
      <c r="S161" s="12" t="e">
        <f>VLOOKUP(O161, '[1]لیست محصولات 1402'!B:F,5,0)</f>
        <v>#N/A</v>
      </c>
      <c r="T161" s="14" t="e">
        <f>VLOOKUP(O161, '[1]لیست محصولات 1402'!B:G,6,0)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2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1402'!B:C,2,0)</f>
        <v>#N/A</v>
      </c>
      <c r="R162" s="9"/>
      <c r="S162" s="12" t="e">
        <f>VLOOKUP(O162, '[1]لیست محصولات 1402'!B:F,5,0)</f>
        <v>#N/A</v>
      </c>
      <c r="T162" s="14" t="e">
        <f>VLOOKUP(O162, '[1]لیست محصولات 1402'!B:G,6,0)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2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1402'!B:C,2,0)</f>
        <v>#N/A</v>
      </c>
      <c r="R163" s="9"/>
      <c r="S163" s="12" t="e">
        <f>VLOOKUP(O163, '[1]لیست محصولات 1402'!B:F,5,0)</f>
        <v>#N/A</v>
      </c>
      <c r="T163" s="14" t="e">
        <f>VLOOKUP(O163, '[1]لیست محصولات 1402'!B:G,6,0)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2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1402'!B:C,2,0)</f>
        <v>#N/A</v>
      </c>
      <c r="R164" s="9"/>
      <c r="S164" s="12" t="e">
        <f>VLOOKUP(O164, '[1]لیست محصولات 1402'!B:F,5,0)</f>
        <v>#N/A</v>
      </c>
      <c r="T164" s="14" t="e">
        <f>VLOOKUP(O164, '[1]لیست محصولات 1402'!B:G,6,0)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2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1402'!B:C,2,0)</f>
        <v>#N/A</v>
      </c>
      <c r="R165" s="9"/>
      <c r="S165" s="12" t="e">
        <f>VLOOKUP(O165, '[1]لیست محصولات 1402'!B:F,5,0)</f>
        <v>#N/A</v>
      </c>
      <c r="T165" s="14" t="e">
        <f>VLOOKUP(O165, '[1]لیست محصولات 1402'!B:G,6,0)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2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1402'!B:C,2,0)</f>
        <v>#N/A</v>
      </c>
      <c r="R166" s="9"/>
      <c r="S166" s="12" t="e">
        <f>VLOOKUP(O166, '[1]لیست محصولات 1402'!B:F,5,0)</f>
        <v>#N/A</v>
      </c>
      <c r="T166" s="14" t="e">
        <f>VLOOKUP(O166, '[1]لیست محصولات 1402'!B:G,6,0)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2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1402'!B:C,2,0)</f>
        <v>#N/A</v>
      </c>
      <c r="R167" s="9"/>
      <c r="S167" s="12" t="e">
        <f>VLOOKUP(O167, '[1]لیست محصولات 1402'!B:F,5,0)</f>
        <v>#N/A</v>
      </c>
      <c r="T167" s="14" t="e">
        <f>VLOOKUP(O167, '[1]لیست محصولات 1402'!B:G,6,0)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2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1402'!B:C,2,0)</f>
        <v>#N/A</v>
      </c>
      <c r="R168" s="9"/>
      <c r="S168" s="12" t="e">
        <f>VLOOKUP(O168, '[1]لیست محصولات 1402'!B:F,5,0)</f>
        <v>#N/A</v>
      </c>
      <c r="T168" s="14" t="e">
        <f>VLOOKUP(O168, '[1]لیست محصولات 1402'!B:G,6,0)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2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1402'!B:C,2,0)</f>
        <v>#N/A</v>
      </c>
      <c r="R169" s="9"/>
      <c r="S169" s="12" t="e">
        <f>VLOOKUP(O169, '[1]لیست محصولات 1402'!B:F,5,0)</f>
        <v>#N/A</v>
      </c>
      <c r="T169" s="14" t="e">
        <f>VLOOKUP(O169, '[1]لیست محصولات 1402'!B:G,6,0)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2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1402'!B:C,2,0)</f>
        <v>#N/A</v>
      </c>
      <c r="R170" s="9"/>
      <c r="S170" s="12" t="e">
        <f>VLOOKUP(O170, '[1]لیست محصولات 1402'!B:F,5,0)</f>
        <v>#N/A</v>
      </c>
      <c r="T170" s="14" t="e">
        <f>VLOOKUP(O170, '[1]لیست محصولات 1402'!B:G,6,0)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2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1402'!B:C,2,0)</f>
        <v>#N/A</v>
      </c>
      <c r="R171" s="9"/>
      <c r="S171" s="12" t="e">
        <f>VLOOKUP(O171, '[1]لیست محصولات 1402'!B:F,5,0)</f>
        <v>#N/A</v>
      </c>
      <c r="T171" s="14" t="e">
        <f>VLOOKUP(O171, '[1]لیست محصولات 1402'!B:G,6,0)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2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1402'!B:C,2,0)</f>
        <v>#N/A</v>
      </c>
      <c r="R172" s="9"/>
      <c r="S172" s="12" t="e">
        <f>VLOOKUP(O172, '[1]لیست محصولات 1402'!B:F,5,0)</f>
        <v>#N/A</v>
      </c>
      <c r="T172" s="14" t="e">
        <f>VLOOKUP(O172, '[1]لیست محصولات 1402'!B:G,6,0)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2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1402'!B:C,2,0)</f>
        <v>#N/A</v>
      </c>
      <c r="R173" s="9"/>
      <c r="S173" s="12" t="e">
        <f>VLOOKUP(O173, '[1]لیست محصولات 1402'!B:F,5,0)</f>
        <v>#N/A</v>
      </c>
      <c r="T173" s="14" t="e">
        <f>VLOOKUP(O173, '[1]لیست محصولات 1402'!B:G,6,0)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2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1402'!B:C,2,0)</f>
        <v>#N/A</v>
      </c>
      <c r="R174" s="9"/>
      <c r="S174" s="12" t="e">
        <f>VLOOKUP(O174, '[1]لیست محصولات 1402'!B:F,5,0)</f>
        <v>#N/A</v>
      </c>
      <c r="T174" s="14" t="e">
        <f>VLOOKUP(O174, '[1]لیست محصولات 1402'!B:G,6,0)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2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1402'!B:C,2,0)</f>
        <v>#N/A</v>
      </c>
      <c r="R175" s="9"/>
      <c r="S175" s="12" t="e">
        <f>VLOOKUP(O175, '[1]لیست محصولات 1402'!B:F,5,0)</f>
        <v>#N/A</v>
      </c>
      <c r="T175" s="14" t="e">
        <f>VLOOKUP(O175, '[1]لیست محصولات 1402'!B:G,6,0)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2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1402'!B:C,2,0)</f>
        <v>#N/A</v>
      </c>
      <c r="R176" s="9"/>
      <c r="S176" s="12" t="e">
        <f>VLOOKUP(O176, '[1]لیست محصولات 1402'!B:F,5,0)</f>
        <v>#N/A</v>
      </c>
      <c r="T176" s="14" t="e">
        <f>VLOOKUP(O176, '[1]لیست محصولات 1402'!B:G,6,0)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2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1402'!B:C,2,0)</f>
        <v>#N/A</v>
      </c>
      <c r="R177" s="9"/>
      <c r="S177" s="12" t="e">
        <f>VLOOKUP(O177, '[1]لیست محصولات 1402'!B:F,5,0)</f>
        <v>#N/A</v>
      </c>
      <c r="T177" s="14" t="e">
        <f>VLOOKUP(O177, '[1]لیست محصولات 1402'!B:G,6,0)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2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1402'!B:C,2,0)</f>
        <v>#N/A</v>
      </c>
      <c r="R178" s="9"/>
      <c r="S178" s="12" t="e">
        <f>VLOOKUP(O178, '[1]لیست محصولات 1402'!B:F,5,0)</f>
        <v>#N/A</v>
      </c>
      <c r="T178" s="14" t="e">
        <f>VLOOKUP(O178, '[1]لیست محصولات 1402'!B:G,6,0)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2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1402'!B:C,2,0)</f>
        <v>#N/A</v>
      </c>
      <c r="R179" s="9"/>
      <c r="S179" s="12" t="e">
        <f>VLOOKUP(O179, '[1]لیست محصولات 1402'!B:F,5,0)</f>
        <v>#N/A</v>
      </c>
      <c r="T179" s="14" t="e">
        <f>VLOOKUP(O179, '[1]لیست محصولات 1402'!B:G,6,0)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2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1402'!B:C,2,0)</f>
        <v>#N/A</v>
      </c>
      <c r="R180" s="9"/>
      <c r="S180" s="12" t="e">
        <f>VLOOKUP(O180, '[1]لیست محصولات 1402'!B:F,5,0)</f>
        <v>#N/A</v>
      </c>
      <c r="T180" s="14" t="e">
        <f>VLOOKUP(O180, '[1]لیست محصولات 1402'!B:G,6,0)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2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1402'!B:C,2,0)</f>
        <v>#N/A</v>
      </c>
      <c r="R181" s="9"/>
      <c r="S181" s="12" t="e">
        <f>VLOOKUP(O181, '[1]لیست محصولات 1402'!B:F,5,0)</f>
        <v>#N/A</v>
      </c>
      <c r="T181" s="14" t="e">
        <f>VLOOKUP(O181, '[1]لیست محصولات 1402'!B:G,6,0)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2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1402'!B:C,2,0)</f>
        <v>#N/A</v>
      </c>
      <c r="R182" s="9"/>
      <c r="S182" s="12" t="e">
        <f>VLOOKUP(O182, '[1]لیست محصولات 1402'!B:F,5,0)</f>
        <v>#N/A</v>
      </c>
      <c r="T182" s="14" t="e">
        <f>VLOOKUP(O182, '[1]لیست محصولات 1402'!B:G,6,0)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2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1402'!B:C,2,0)</f>
        <v>#N/A</v>
      </c>
      <c r="R183" s="9"/>
      <c r="S183" s="12" t="e">
        <f>VLOOKUP(O183, '[1]لیست محصولات 1402'!B:F,5,0)</f>
        <v>#N/A</v>
      </c>
      <c r="T183" s="14" t="e">
        <f>VLOOKUP(O183, '[1]لیست محصولات 1402'!B:G,6,0)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2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1402'!B:C,2,0)</f>
        <v>#N/A</v>
      </c>
      <c r="R184" s="9"/>
      <c r="S184" s="12" t="e">
        <f>VLOOKUP(O184, '[1]لیست محصولات 1402'!B:F,5,0)</f>
        <v>#N/A</v>
      </c>
      <c r="T184" s="14" t="e">
        <f>VLOOKUP(O184, '[1]لیست محصولات 1402'!B:G,6,0)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2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1402'!B:C,2,0)</f>
        <v>#N/A</v>
      </c>
      <c r="R185" s="9"/>
      <c r="S185" s="12" t="e">
        <f>VLOOKUP(O185, '[1]لیست محصولات 1402'!B:F,5,0)</f>
        <v>#N/A</v>
      </c>
      <c r="T185" s="14" t="e">
        <f>VLOOKUP(O185, '[1]لیست محصولات 1402'!B:G,6,0)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2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1402'!B:C,2,0)</f>
        <v>#N/A</v>
      </c>
      <c r="R186" s="9"/>
      <c r="S186" s="12" t="e">
        <f>VLOOKUP(O186, '[1]لیست محصولات 1402'!B:F,5,0)</f>
        <v>#N/A</v>
      </c>
      <c r="T186" s="14" t="e">
        <f>VLOOKUP(O186, '[1]لیست محصولات 1402'!B:G,6,0)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2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1402'!B:C,2,0)</f>
        <v>#N/A</v>
      </c>
      <c r="R187" s="9"/>
      <c r="S187" s="12" t="e">
        <f>VLOOKUP(O187, '[1]لیست محصولات 1402'!B:F,5,0)</f>
        <v>#N/A</v>
      </c>
      <c r="T187" s="14" t="e">
        <f>VLOOKUP(O187, '[1]لیست محصولات 1402'!B:G,6,0)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2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1402'!B:C,2,0)</f>
        <v>#N/A</v>
      </c>
      <c r="R188" s="9"/>
      <c r="S188" s="12" t="e">
        <f>VLOOKUP(O188, '[1]لیست محصولات 1402'!B:F,5,0)</f>
        <v>#N/A</v>
      </c>
      <c r="T188" s="14" t="e">
        <f>VLOOKUP(O188, '[1]لیست محصولات 1402'!B:G,6,0)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2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1402'!B:C,2,0)</f>
        <v>#N/A</v>
      </c>
      <c r="R189" s="9"/>
      <c r="S189" s="12" t="e">
        <f>VLOOKUP(O189, '[1]لیست محصولات 1402'!B:F,5,0)</f>
        <v>#N/A</v>
      </c>
      <c r="T189" s="14" t="e">
        <f>VLOOKUP(O189, '[1]لیست محصولات 1402'!B:G,6,0)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2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1402'!B:C,2,0)</f>
        <v>#N/A</v>
      </c>
      <c r="R190" s="9"/>
      <c r="S190" s="12" t="e">
        <f>VLOOKUP(O190, '[1]لیست محصولات 1402'!B:F,5,0)</f>
        <v>#N/A</v>
      </c>
      <c r="T190" s="14" t="e">
        <f>VLOOKUP(O190, '[1]لیست محصولات 1402'!B:G,6,0)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2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1402'!B:C,2,0)</f>
        <v>#N/A</v>
      </c>
      <c r="R191" s="9"/>
      <c r="S191" s="12" t="e">
        <f>VLOOKUP(O191, '[1]لیست محصولات 1402'!B:F,5,0)</f>
        <v>#N/A</v>
      </c>
      <c r="T191" s="14" t="e">
        <f>VLOOKUP(O191, '[1]لیست محصولات 1402'!B:G,6,0)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2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1402'!B:C,2,0)</f>
        <v>#N/A</v>
      </c>
      <c r="R192" s="9"/>
      <c r="S192" s="12" t="e">
        <f>VLOOKUP(O192, '[1]لیست محصولات 1402'!B:F,5,0)</f>
        <v>#N/A</v>
      </c>
      <c r="T192" s="14" t="e">
        <f>VLOOKUP(O192, '[1]لیست محصولات 1402'!B:G,6,0)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2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1402'!B:C,2,0)</f>
        <v>#N/A</v>
      </c>
      <c r="R193" s="9"/>
      <c r="S193" s="12" t="e">
        <f>VLOOKUP(O193, '[1]لیست محصولات 1402'!B:F,5,0)</f>
        <v>#N/A</v>
      </c>
      <c r="T193" s="14" t="e">
        <f>VLOOKUP(O193, '[1]لیست محصولات 1402'!B:G,6,0)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2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1402'!B:C,2,0)</f>
        <v>#N/A</v>
      </c>
      <c r="R194" s="9"/>
      <c r="S194" s="12" t="e">
        <f>VLOOKUP(O194, '[1]لیست محصولات 1402'!B:F,5,0)</f>
        <v>#N/A</v>
      </c>
      <c r="T194" s="14" t="e">
        <f>VLOOKUP(O194, '[1]لیست محصولات 1402'!B:G,6,0)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2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1402'!B:C,2,0)</f>
        <v>#N/A</v>
      </c>
      <c r="R195" s="9"/>
      <c r="S195" s="12" t="e">
        <f>VLOOKUP(O195, '[1]لیست محصولات 1402'!B:F,5,0)</f>
        <v>#N/A</v>
      </c>
      <c r="T195" s="14" t="e">
        <f>VLOOKUP(O195, '[1]لیست محصولات 1402'!B:G,6,0)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2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1402'!B:C,2,0)</f>
        <v>#N/A</v>
      </c>
      <c r="R196" s="9"/>
      <c r="S196" s="12" t="e">
        <f>VLOOKUP(O196, '[1]لیست محصولات 1402'!B:F,5,0)</f>
        <v>#N/A</v>
      </c>
      <c r="T196" s="14" t="e">
        <f>VLOOKUP(O196, '[1]لیست محصولات 1402'!B:G,6,0)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2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1402'!B:C,2,0)</f>
        <v>#N/A</v>
      </c>
      <c r="R197" s="9"/>
      <c r="S197" s="12" t="e">
        <f>VLOOKUP(O197, '[1]لیست محصولات 1402'!B:F,5,0)</f>
        <v>#N/A</v>
      </c>
      <c r="T197" s="14" t="e">
        <f>VLOOKUP(O197, '[1]لیست محصولات 1402'!B:G,6,0)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2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1402'!B:C,2,0)</f>
        <v>#N/A</v>
      </c>
      <c r="R198" s="9"/>
      <c r="S198" s="12" t="e">
        <f>VLOOKUP(O198, '[1]لیست محصولات 1402'!B:F,5,0)</f>
        <v>#N/A</v>
      </c>
      <c r="T198" s="14" t="e">
        <f>VLOOKUP(O198, '[1]لیست محصولات 1402'!B:G,6,0)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2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1402'!B:C,2,0)</f>
        <v>#N/A</v>
      </c>
      <c r="R199" s="9"/>
      <c r="S199" s="12" t="e">
        <f>VLOOKUP(O199, '[1]لیست محصولات 1402'!B:F,5,0)</f>
        <v>#N/A</v>
      </c>
      <c r="T199" s="14" t="e">
        <f>VLOOKUP(O199, '[1]لیست محصولات 1402'!B:G,6,0)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2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1402'!B:C,2,0)</f>
        <v>#N/A</v>
      </c>
      <c r="R200" s="9"/>
      <c r="S200" s="12" t="e">
        <f>VLOOKUP(O200, '[1]لیست محصولات 1402'!B:F,5,0)</f>
        <v>#N/A</v>
      </c>
      <c r="T200" s="14" t="e">
        <f>VLOOKUP(O200, '[1]لیست محصولات 1402'!B:G,6,0)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2" customHeight="1">
      <c r="U201" s="30"/>
    </row>
    <row r="202" spans="1:44" ht="22.2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2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2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2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2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2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2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2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2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2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2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2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2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2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2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2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2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2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2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2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2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2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2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2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2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2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2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2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2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2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2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2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2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2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2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2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2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2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2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2</v>
      </c>
      <c r="AI240" s="56">
        <f t="shared" si="19"/>
        <v>0</v>
      </c>
      <c r="AJ240" s="57">
        <f>AH240-AI240</f>
        <v>2</v>
      </c>
      <c r="AK240" s="58">
        <f t="shared" si="23"/>
        <v>0.3</v>
      </c>
      <c r="AL240" s="59">
        <f>AO240+AQ240-[2]Sheet1!$AH241</f>
        <v>0</v>
      </c>
      <c r="AM240" s="59">
        <f t="shared" si="25"/>
        <v>-2</v>
      </c>
      <c r="AN240" s="58">
        <f t="shared" si="21"/>
        <v>0</v>
      </c>
      <c r="AO240" s="59"/>
      <c r="AP240" s="58">
        <f t="shared" si="22"/>
        <v>-0.3</v>
      </c>
      <c r="AQ240" s="59"/>
      <c r="AR240" s="22">
        <v>30</v>
      </c>
    </row>
    <row r="241" spans="27:44" ht="22.2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15</v>
      </c>
      <c r="AI241" s="56">
        <f t="shared" si="19"/>
        <v>0</v>
      </c>
      <c r="AJ241" s="57">
        <f t="shared" ref="AJ241:AJ264" si="27">AH241-AI241</f>
        <v>15</v>
      </c>
      <c r="AK241" s="58">
        <f>AH241*AG241/1000</f>
        <v>11.25</v>
      </c>
      <c r="AL241" s="59">
        <f>AO241+AQ241-[2]Sheet1!$AH242</f>
        <v>0</v>
      </c>
      <c r="AM241" s="59">
        <f t="shared" si="25"/>
        <v>-15</v>
      </c>
      <c r="AN241" s="58">
        <f t="shared" si="21"/>
        <v>0</v>
      </c>
      <c r="AO241" s="59"/>
      <c r="AP241" s="58">
        <f t="shared" si="22"/>
        <v>-11.25</v>
      </c>
      <c r="AQ241" s="59"/>
      <c r="AR241" s="22">
        <v>20</v>
      </c>
    </row>
    <row r="242" spans="27:44" ht="22.2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51</v>
      </c>
      <c r="AI242" s="56">
        <f t="shared" si="19"/>
        <v>0</v>
      </c>
      <c r="AJ242" s="57">
        <f t="shared" si="27"/>
        <v>51</v>
      </c>
      <c r="AK242" s="58">
        <f t="shared" ref="AK242:AK267" si="28">AH242*AG242/1000</f>
        <v>204</v>
      </c>
      <c r="AL242" s="59">
        <f>AO242+AQ242-[2]Sheet1!$AH243</f>
        <v>0</v>
      </c>
      <c r="AM242" s="59">
        <f t="shared" si="25"/>
        <v>-51</v>
      </c>
      <c r="AN242" s="58">
        <f t="shared" si="21"/>
        <v>0</v>
      </c>
      <c r="AO242" s="59"/>
      <c r="AP242" s="58">
        <f t="shared" si="22"/>
        <v>-204</v>
      </c>
      <c r="AQ242" s="59"/>
      <c r="AR242" s="22">
        <v>42</v>
      </c>
    </row>
    <row r="243" spans="27:44" ht="22.2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2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2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2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2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2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2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2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2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</v>
      </c>
      <c r="AI251" s="56">
        <f t="shared" si="19"/>
        <v>0</v>
      </c>
      <c r="AJ251" s="57">
        <f t="shared" si="27"/>
        <v>1</v>
      </c>
      <c r="AK251" s="58">
        <f t="shared" si="28"/>
        <v>0.15</v>
      </c>
      <c r="AL251" s="59">
        <f>AO251+AQ251-[2]Sheet1!$AH252</f>
        <v>0</v>
      </c>
      <c r="AM251" s="59">
        <f t="shared" si="25"/>
        <v>-1</v>
      </c>
      <c r="AN251" s="58">
        <f t="shared" si="21"/>
        <v>0</v>
      </c>
      <c r="AO251" s="59"/>
      <c r="AP251" s="58">
        <f t="shared" si="22"/>
        <v>-0.15</v>
      </c>
      <c r="AQ251" s="59"/>
      <c r="AR251" s="22">
        <v>20</v>
      </c>
    </row>
    <row r="252" spans="27:44" ht="22.2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11</v>
      </c>
      <c r="AI252" s="56">
        <f t="shared" si="19"/>
        <v>0</v>
      </c>
      <c r="AJ252" s="57">
        <f t="shared" si="27"/>
        <v>11</v>
      </c>
      <c r="AK252" s="58">
        <f t="shared" si="28"/>
        <v>8.25</v>
      </c>
      <c r="AL252" s="59">
        <f>AO252+AQ252-[2]Sheet1!$AH253</f>
        <v>0</v>
      </c>
      <c r="AM252" s="59">
        <f t="shared" si="25"/>
        <v>-11</v>
      </c>
      <c r="AN252" s="58">
        <f t="shared" si="21"/>
        <v>0</v>
      </c>
      <c r="AO252" s="59"/>
      <c r="AP252" s="58">
        <f t="shared" si="22"/>
        <v>-8.25</v>
      </c>
      <c r="AQ252" s="59"/>
      <c r="AR252" s="22">
        <v>36</v>
      </c>
    </row>
    <row r="253" spans="27:44" ht="22.2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17</v>
      </c>
      <c r="AI253" s="56">
        <f t="shared" si="19"/>
        <v>0</v>
      </c>
      <c r="AJ253" s="57">
        <f t="shared" si="27"/>
        <v>17</v>
      </c>
      <c r="AK253" s="58">
        <f t="shared" si="28"/>
        <v>2.5499999999999998</v>
      </c>
      <c r="AL253" s="59">
        <f>AO253+AQ253-[2]Sheet1!$AH254</f>
        <v>0</v>
      </c>
      <c r="AM253" s="59">
        <f t="shared" si="25"/>
        <v>-17</v>
      </c>
      <c r="AN253" s="58">
        <f t="shared" si="21"/>
        <v>0</v>
      </c>
      <c r="AO253" s="59"/>
      <c r="AP253" s="58">
        <f t="shared" si="22"/>
        <v>-2.5499999999999998</v>
      </c>
      <c r="AQ253" s="59"/>
      <c r="AR253" s="22">
        <v>20</v>
      </c>
    </row>
    <row r="254" spans="27:44" ht="22.2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2</v>
      </c>
      <c r="AI254" s="56">
        <f t="shared" si="19"/>
        <v>0</v>
      </c>
      <c r="AJ254" s="57">
        <f t="shared" si="27"/>
        <v>2</v>
      </c>
      <c r="AK254" s="58">
        <f t="shared" si="28"/>
        <v>1.5</v>
      </c>
      <c r="AL254" s="59">
        <f>AO254+AQ254-[2]Sheet1!$AH255</f>
        <v>0</v>
      </c>
      <c r="AM254" s="59">
        <f t="shared" si="25"/>
        <v>-2</v>
      </c>
      <c r="AN254" s="58">
        <f t="shared" si="21"/>
        <v>0</v>
      </c>
      <c r="AO254" s="59"/>
      <c r="AP254" s="58">
        <f t="shared" si="22"/>
        <v>-1.5</v>
      </c>
      <c r="AQ254" s="59"/>
      <c r="AR254" s="22">
        <v>36</v>
      </c>
    </row>
    <row r="255" spans="27:44" ht="22.2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2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2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2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2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4</v>
      </c>
      <c r="AI259" s="56">
        <f t="shared" si="19"/>
        <v>0</v>
      </c>
      <c r="AJ259" s="57">
        <f t="shared" si="27"/>
        <v>4</v>
      </c>
      <c r="AK259" s="58">
        <f t="shared" si="28"/>
        <v>0.6</v>
      </c>
      <c r="AL259" s="59">
        <f>AO259+AQ259-[2]Sheet1!$AH260</f>
        <v>0</v>
      </c>
      <c r="AM259" s="59">
        <f t="shared" si="25"/>
        <v>-4</v>
      </c>
      <c r="AN259" s="58">
        <f t="shared" si="21"/>
        <v>0</v>
      </c>
      <c r="AO259" s="59"/>
      <c r="AP259" s="58">
        <f t="shared" si="22"/>
        <v>-0.6</v>
      </c>
      <c r="AQ259" s="59"/>
      <c r="AR259" s="22">
        <v>20</v>
      </c>
    </row>
    <row r="260" spans="27:44" ht="22.2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10</v>
      </c>
      <c r="AI260" s="56">
        <f t="shared" si="19"/>
        <v>0</v>
      </c>
      <c r="AJ260" s="57">
        <f t="shared" si="27"/>
        <v>10</v>
      </c>
      <c r="AK260" s="58">
        <f t="shared" si="28"/>
        <v>7.5</v>
      </c>
      <c r="AL260" s="59">
        <f>AO260+AQ260-[2]Sheet1!$AH261</f>
        <v>0</v>
      </c>
      <c r="AM260" s="59">
        <f t="shared" si="25"/>
        <v>-10</v>
      </c>
      <c r="AN260" s="58">
        <f t="shared" si="21"/>
        <v>0</v>
      </c>
      <c r="AO260" s="59"/>
      <c r="AP260" s="58">
        <f t="shared" si="22"/>
        <v>-7.5</v>
      </c>
      <c r="AQ260" s="59"/>
      <c r="AR260" s="22">
        <v>15</v>
      </c>
    </row>
    <row r="261" spans="27:44" ht="22.2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1</v>
      </c>
      <c r="AI261" s="56">
        <f t="shared" si="19"/>
        <v>0</v>
      </c>
      <c r="AJ261" s="57">
        <f t="shared" si="27"/>
        <v>1</v>
      </c>
      <c r="AK261" s="58">
        <f t="shared" si="28"/>
        <v>4</v>
      </c>
      <c r="AL261" s="59">
        <f>AO261+AQ261-[2]Sheet1!$AH262</f>
        <v>0</v>
      </c>
      <c r="AM261" s="59">
        <f t="shared" si="25"/>
        <v>-1</v>
      </c>
      <c r="AN261" s="58">
        <f t="shared" si="21"/>
        <v>0</v>
      </c>
      <c r="AO261" s="59"/>
      <c r="AP261" s="58">
        <f t="shared" si="22"/>
        <v>-4</v>
      </c>
      <c r="AQ261" s="59"/>
      <c r="AR261" s="22">
        <v>42</v>
      </c>
    </row>
    <row r="262" spans="27:44" ht="22.2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2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2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2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2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2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65">
    <mergeCell ref="A1:B1"/>
    <mergeCell ref="C1:D1"/>
    <mergeCell ref="E1:F1"/>
    <mergeCell ref="U1:V1"/>
    <mergeCell ref="N2:N3"/>
    <mergeCell ref="M2:M3"/>
    <mergeCell ref="L2:L3"/>
    <mergeCell ref="I2:I3"/>
    <mergeCell ref="H2:H3"/>
    <mergeCell ref="G2:G3"/>
    <mergeCell ref="AD2:AD3"/>
    <mergeCell ref="AC2:AC3"/>
    <mergeCell ref="AB2:AB3"/>
    <mergeCell ref="AA2:AA3"/>
    <mergeCell ref="N5:N7"/>
    <mergeCell ref="AD5:AD7"/>
    <mergeCell ref="AC5:AC7"/>
    <mergeCell ref="AB5:AB7"/>
    <mergeCell ref="AA5:AA7"/>
    <mergeCell ref="M5:M7"/>
    <mergeCell ref="L5:L7"/>
    <mergeCell ref="I5:I7"/>
    <mergeCell ref="H5:H7"/>
    <mergeCell ref="G5:G7"/>
    <mergeCell ref="G9:G11"/>
    <mergeCell ref="AD9:AD11"/>
    <mergeCell ref="AC9:AC11"/>
    <mergeCell ref="AB9:AB11"/>
    <mergeCell ref="AA9:AA11"/>
    <mergeCell ref="N9:N11"/>
    <mergeCell ref="M9:M11"/>
    <mergeCell ref="L9:L11"/>
    <mergeCell ref="I9:I11"/>
    <mergeCell ref="H9:H11"/>
    <mergeCell ref="G15:G17"/>
    <mergeCell ref="AD15:AD17"/>
    <mergeCell ref="AC15:AC17"/>
    <mergeCell ref="AB15:AB17"/>
    <mergeCell ref="AA15:AA17"/>
    <mergeCell ref="N15:N17"/>
    <mergeCell ref="M15:M17"/>
    <mergeCell ref="L15:L17"/>
    <mergeCell ref="I15:I17"/>
    <mergeCell ref="H15:H17"/>
    <mergeCell ref="AD18:AD21"/>
    <mergeCell ref="AC18:AC21"/>
    <mergeCell ref="AB18:AB21"/>
    <mergeCell ref="AA18:AA21"/>
    <mergeCell ref="G18:G21"/>
    <mergeCell ref="H18:H21"/>
    <mergeCell ref="I18:I21"/>
    <mergeCell ref="L18:L21"/>
    <mergeCell ref="M18:M21"/>
    <mergeCell ref="N18:N21"/>
    <mergeCell ref="AE23:AE24"/>
    <mergeCell ref="G23:G24"/>
    <mergeCell ref="AD23:AD24"/>
    <mergeCell ref="AC23:AC24"/>
    <mergeCell ref="AB23:AB24"/>
    <mergeCell ref="AA23:AA24"/>
    <mergeCell ref="N23:N24"/>
    <mergeCell ref="M23:M24"/>
    <mergeCell ref="L23:L24"/>
    <mergeCell ref="I23:I24"/>
    <mergeCell ref="H23:H24"/>
  </mergeCells>
  <conditionalFormatting sqref="G2:J2 AD2 Z2:Z200 J3:J200 AD4:AD5 AD8:AD9 G12:I15 AD12:AD15 G18:I18 AD18 G22:I23 AD22:AD23 G25:I200 AD25:AD200">
    <cfRule type="expression" dxfId="3" priority="63">
      <formula>$A2</formula>
    </cfRule>
    <cfRule type="expression" dxfId="2" priority="65">
      <formula>$E2</formula>
    </cfRule>
  </conditionalFormatting>
  <conditionalFormatting sqref="G2:AF2 J3:J200 Q3:Z200 AA4:AF5 AA8:AF9 G12:I15 AA12:AF15 G18:I18 AA18:AF18 G22:I23 AA22:AF23 G25:I200 AE3:AF3 K3:K11 O3:P11 H4:H5 AE6:AF7 H8:H9 AE10:AF11 K12:P15 K16:K17 O16:P17 AE16:AF17 K18:P18 K19:K21 O19:P21 AE19:AF21 K22:P23 K24 O24:P24 AF24 K25:P200 AA25:AF200">
    <cfRule type="expression" dxfId="1" priority="64">
      <formula>$C2</formula>
    </cfRule>
  </conditionalFormatting>
  <conditionalFormatting sqref="W2:W200">
    <cfRule type="expression" dxfId="0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{0EE5C7C6-DDD7-4966-98D6-1CD236479AA3}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{895FD48D-E5B8-4262-9F77-E4770DC55FF6}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{60CFAE79-EA2F-4778-BFA4-F4362F432730}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{985EA6C6-BAA5-4EE4-851F-B456D25A71C1}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{731E2708-8CC6-43F6-A27D-D7EE875F0857}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{527E1B6F-563B-4BCB-8948-217E0913318F}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{F41355D7-0A6F-45A1-8834-66C4A2B3F035}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{D58046D8-FA2D-4C55-BD85-A8DB9962FB3D}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{58A827CB-AD74-4C96-BF62-210409AAFDC5}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{5945BF95-99A8-4C44-9D28-51731EC85AC7}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{5437CC2C-0009-44BC-B21D-EC79440E5CCF}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{DB16DA7F-3161-4DFF-9D22-03D6AF0B25CF}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{66187DC7-BE2A-454E-B13C-39CCA37A6D01}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{B9E40CFD-0BD8-4E6B-B1E6-62645F11C660}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{9F8EDA8F-49B4-47A0-9989-FD1336505A09}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{55073E14-C382-418B-96D2-2DE3C90F2927}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{2A0F6FBE-010B-4363-938C-5006066FD0EF}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{3B1F9B7E-1440-4F8C-AAEE-ABDEACAAC480}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{20F08F4E-3B53-4A8C-A433-CD3823F0F735}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{CC145DC1-038C-4082-B72B-D8F4232A2025}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{049D66B7-9129-46C4-8B1C-8ED42F9D85CE}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{330DE818-FBD9-4BBB-99F2-DF0635ED2D15}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{02201E23-0AA8-4D83-97E2-182365E8F599}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{01022FFA-9BC8-4BE0-A428-C699C19E143A}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{37618E97-F26D-42BC-A11A-CBC142B1721C}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{3E1BF033-87CF-4D5C-9323-154C71C88CB6}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{FF200A89-35F6-4A3E-8A85-F325F2333256}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{C335CAE6-DFD6-4777-BBCE-C22DF7ABA3D8}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{3813772E-DC78-497E-AF08-717E53BE182D}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{C7CFFC7D-F349-4427-8109-5440F0B44FDE}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{97747CE8-2C0D-41C5-9998-55408FA060FD}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{90E5608E-CA74-47B4-B8EC-7BA04D839ABD}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{C8CD21CD-734F-4764-934F-418F0EA6FA86}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{F006FF6E-86C8-4251-AE4E-64B38E85C0C9}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{649914BB-F8C6-4449-B784-75263D63A8E2}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{9EE991F4-7D0F-433E-8731-EE1B9C2B35A5}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{924FDEA1-5839-4527-997A-B92E02EE3ED6}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{3149A24A-308E-4F9C-B78B-22C6D6D50DF6}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{675ACC43-0DD9-4AFE-952E-4A5159D29B2C}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{2980D8A1-42AC-436C-97CF-1136E3C83500}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{726EE6CE-5467-464F-B8FB-A312618BC2FD}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{5C8FF669-DF2D-4A7F-A2D2-49166A49F20C}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{795E0C7B-4B31-4499-A27B-CB1F6DCE6FC4}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{53E44F68-3F25-4664-B58F-23BCFFFBC799}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{9DFED3CB-FD33-4912-B689-9DE80A68DEF6}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{D26D516D-424D-4202-987C-9EDE57F57ED1}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{11E2D87C-7F2D-400C-AAB6-425EF47C55AF}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{7AA5474C-8462-4A5C-9F77-D6E2E06D17CE}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{232C858B-DCD4-441E-A2B0-74AFB2941F38}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{1CD7C2E1-A9F2-43F8-9BBE-03FF77A8EC93}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{1680EF8A-FECF-46FE-9F32-2F48A92F678D}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{3AEC4F96-DC63-42FD-A5F0-6E88C4E0E892}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{3FB4D88C-9218-4ABE-A6FB-518374B66785}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{9DEB5095-5E92-407D-B6C5-D77D49FEFB11}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{E281E920-533E-4CF2-BE75-1A8C297F2AEA}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{5E17F00D-FB22-4C04-A435-B5E0FCA74FC3}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{1F7B2130-66FE-4118-A042-042CA5B81C9E}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{1A6F365B-F6B9-40B0-A628-2D4A7705A0A5}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{8ED00611-5BA2-407E-A18E-8BED9AA49144}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{082E38D3-AFA6-46E7-9171-7754B3065901}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{F6FBD143-A1AE-4CA3-BC31-2B10F3669141}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E5C7C6-DDD7-4966-98D6-1CD236479AA3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895FD48D-E5B8-4262-9F77-E4770DC55FF6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60CFAE79-EA2F-4778-BFA4-F4362F432730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985EA6C6-BAA5-4EE4-851F-B456D25A71C1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731E2708-8CC6-43F6-A27D-D7EE875F0857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527E1B6F-563B-4BCB-8948-217E0913318F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F41355D7-0A6F-45A1-8834-66C4A2B3F035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D58046D8-FA2D-4C55-BD85-A8DB9962FB3D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58A827CB-AD74-4C96-BF62-210409AAFDC5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5945BF95-99A8-4C44-9D28-51731EC85AC7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5437CC2C-0009-44BC-B21D-EC79440E5CCF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DB16DA7F-3161-4DFF-9D22-03D6AF0B25CF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66187DC7-BE2A-454E-B13C-39CCA37A6D01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B9E40CFD-0BD8-4E6B-B1E6-62645F11C660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9F8EDA8F-49B4-47A0-9989-FD1336505A0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55073E14-C382-418B-96D2-2DE3C90F2927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2A0F6FBE-010B-4363-938C-5006066FD0EF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3B1F9B7E-1440-4F8C-AAEE-ABDEACAAC480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20F08F4E-3B53-4A8C-A433-CD3823F0F735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CC145DC1-038C-4082-B72B-D8F4232A2025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049D66B7-9129-46C4-8B1C-8ED42F9D85CE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330DE818-FBD9-4BBB-99F2-DF0635ED2D15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02201E23-0AA8-4D83-97E2-182365E8F599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01022FFA-9BC8-4BE0-A428-C699C19E143A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37618E97-F26D-42BC-A11A-CBC142B1721C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3E1BF033-87CF-4D5C-9323-154C71C88CB6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FF200A89-35F6-4A3E-8A85-F325F2333256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C335CAE6-DFD6-4777-BBCE-C22DF7ABA3D8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3813772E-DC78-497E-AF08-717E53BE182D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C7CFFC7D-F349-4427-8109-5440F0B44FDE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97747CE8-2C0D-41C5-9998-55408FA060FD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90E5608E-CA74-47B4-B8EC-7BA04D839ABD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C8CD21CD-734F-4764-934F-418F0EA6FA86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F006FF6E-86C8-4251-AE4E-64B38E85C0C9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649914BB-F8C6-4449-B784-75263D63A8E2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9EE991F4-7D0F-433E-8731-EE1B9C2B35A5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924FDEA1-5839-4527-997A-B92E02EE3ED6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3149A24A-308E-4F9C-B78B-22C6D6D50DF6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675ACC43-0DD9-4AFE-952E-4A5159D29B2C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2980D8A1-42AC-436C-97CF-1136E3C83500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726EE6CE-5467-464F-B8FB-A312618BC2FD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5C8FF669-DF2D-4A7F-A2D2-49166A49F20C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795E0C7B-4B31-4499-A27B-CB1F6DCE6FC4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53E44F68-3F25-4664-B58F-23BCFFFBC799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9DFED3CB-FD33-4912-B689-9DE80A68DEF6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D26D516D-424D-4202-987C-9EDE57F57ED1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11E2D87C-7F2D-400C-AAB6-425EF47C55AF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7AA5474C-8462-4A5C-9F77-D6E2E06D17CE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232C858B-DCD4-441E-A2B0-74AFB2941F38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1CD7C2E1-A9F2-43F8-9BBE-03FF77A8EC93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1680EF8A-FECF-46FE-9F32-2F48A92F678D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3AEC4F96-DC63-42FD-A5F0-6E88C4E0E892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3FB4D88C-9218-4ABE-A6FB-518374B66785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9DEB5095-5E92-407D-B6C5-D77D49FEFB11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281E920-533E-4CF2-BE75-1A8C297F2AEA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5E17F00D-FB22-4C04-A435-B5E0FCA74FC3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F7B2130-66FE-4118-A042-042CA5B81C9E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1A6F365B-F6B9-40B0-A628-2D4A7705A0A5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8ED00611-5BA2-407E-A18E-8BED9AA49144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082E38D3-AFA6-46E7-9171-7754B3065901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F6FBD143-A1AE-4CA3-BC31-2B10F3669141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5</vt:lpstr>
      <vt:lpstr>6</vt:lpstr>
      <vt:lpstr>7</vt:lpstr>
      <vt:lpstr>8</vt:lpstr>
      <vt:lpstr>9</vt:lpstr>
      <vt:lpstr>11</vt:lpstr>
      <vt:lpstr>14</vt:lpstr>
      <vt:lpstr>15</vt:lpstr>
      <vt:lpstr>16</vt:lpstr>
      <vt:lpstr>18</vt:lpstr>
      <vt:lpstr>19</vt:lpstr>
      <vt:lpstr>20</vt:lpstr>
      <vt:lpstr>21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Noshad Shokouhfar</dc:creator>
  <cp:lastModifiedBy>Noshad Shokouhfar</cp:lastModifiedBy>
  <dcterms:created xsi:type="dcterms:W3CDTF">2024-03-16T08:41:11Z</dcterms:created>
  <dcterms:modified xsi:type="dcterms:W3CDTF">2024-04-18T09:22:57Z</dcterms:modified>
</cp:coreProperties>
</file>