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پائیز 1403\07 - مهر\"/>
    </mc:Choice>
  </mc:AlternateContent>
  <xr:revisionPtr revIDLastSave="0" documentId="13_ncr:1_{E2F1A840-FEE8-45D1-B85E-910E570EF2C3}" xr6:coauthVersionLast="47" xr6:coauthVersionMax="47" xr10:uidLastSave="{00000000-0000-0000-0000-000000000000}"/>
  <bookViews>
    <workbookView xWindow="11424" yWindow="0" windowWidth="11712" windowHeight="12336" tabRatio="983" firstSheet="13" activeTab="25" xr2:uid="{E38C7972-5D06-4590-A1FA-4D4A2CD7B9EC}"/>
  </bookViews>
  <sheets>
    <sheet name="1" sheetId="1" r:id="rId1"/>
    <sheet name="2" sheetId="2" r:id="rId2"/>
    <sheet name="3" sheetId="3" r:id="rId3"/>
    <sheet name="4" sheetId="4" r:id="rId4"/>
    <sheet name="5" sheetId="5" r:id="rId5"/>
    <sheet name="7" sheetId="6" r:id="rId6"/>
    <sheet name="8" sheetId="7" r:id="rId7"/>
    <sheet name="9" sheetId="8" r:id="rId8"/>
    <sheet name="10" sheetId="9" r:id="rId9"/>
    <sheet name="11" sheetId="10" r:id="rId10"/>
    <sheet name="12" sheetId="11" r:id="rId11"/>
    <sheet name="14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1" sheetId="18" r:id="rId18"/>
    <sheet name="22" sheetId="19" r:id="rId19"/>
    <sheet name="23" sheetId="20" r:id="rId20"/>
    <sheet name="24" sheetId="21" r:id="rId21"/>
    <sheet name="25" sheetId="22" r:id="rId22"/>
    <sheet name="26" sheetId="23" r:id="rId23"/>
    <sheet name="28" sheetId="24" r:id="rId24"/>
    <sheet name="29" sheetId="25" r:id="rId25"/>
    <sheet name="30" sheetId="26" r:id="rId26"/>
  </sheets>
  <externalReferences>
    <externalReference r:id="rId27"/>
    <externalReference r:id="rId28"/>
  </externalReferences>
  <definedNames>
    <definedName name="A">'18'!$EM$5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26" l="1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V6" i="26" l="1"/>
  <c r="W6" i="26" s="1"/>
  <c r="T6" i="26"/>
  <c r="X6" i="26" s="1"/>
  <c r="Z6" i="26" s="1"/>
  <c r="S6" i="26"/>
  <c r="Q6" i="26"/>
  <c r="K6" i="26"/>
  <c r="V45" i="25"/>
  <c r="W45" i="25" s="1"/>
  <c r="T45" i="25"/>
  <c r="X45" i="25" s="1"/>
  <c r="Z45" i="25" s="1"/>
  <c r="S45" i="25"/>
  <c r="Q45" i="25"/>
  <c r="K45" i="25"/>
  <c r="AH3" i="25"/>
  <c r="AH4" i="25"/>
  <c r="AH5" i="25"/>
  <c r="AH6" i="25"/>
  <c r="AH7" i="25"/>
  <c r="AH8" i="25"/>
  <c r="AH9" i="25"/>
  <c r="AH10" i="25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0" i="25"/>
  <c r="AH71" i="25"/>
  <c r="AH72" i="25"/>
  <c r="AH73" i="25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H90" i="25"/>
  <c r="AH91" i="25"/>
  <c r="AH92" i="25"/>
  <c r="AH93" i="25"/>
  <c r="AH94" i="25"/>
  <c r="AH95" i="25"/>
  <c r="AH96" i="25"/>
  <c r="AH97" i="25"/>
  <c r="AH98" i="25"/>
  <c r="AH99" i="25"/>
  <c r="AH100" i="25"/>
  <c r="AH101" i="25"/>
  <c r="AH102" i="25"/>
  <c r="AH103" i="25"/>
  <c r="AH104" i="25"/>
  <c r="AH105" i="25"/>
  <c r="AH106" i="25"/>
  <c r="AH107" i="25"/>
  <c r="AH108" i="25"/>
  <c r="AH109" i="25"/>
  <c r="AH110" i="25"/>
  <c r="AH111" i="25"/>
  <c r="AH112" i="25"/>
  <c r="AH113" i="25"/>
  <c r="AH114" i="25"/>
  <c r="AH115" i="25"/>
  <c r="AH116" i="25"/>
  <c r="AH117" i="25"/>
  <c r="AH118" i="25"/>
  <c r="AH119" i="25"/>
  <c r="AH120" i="25"/>
  <c r="AH121" i="25"/>
  <c r="AH122" i="25"/>
  <c r="AH123" i="25"/>
  <c r="AH124" i="25"/>
  <c r="AH125" i="25"/>
  <c r="AH126" i="25"/>
  <c r="AH127" i="25"/>
  <c r="AH128" i="25"/>
  <c r="AH129" i="25"/>
  <c r="AH130" i="25"/>
  <c r="AH131" i="25"/>
  <c r="AH132" i="25"/>
  <c r="AH133" i="25"/>
  <c r="AH134" i="25"/>
  <c r="AH135" i="25"/>
  <c r="AH136" i="25"/>
  <c r="AH137" i="25"/>
  <c r="AH138" i="25"/>
  <c r="AH139" i="25"/>
  <c r="AH140" i="25"/>
  <c r="AH141" i="25"/>
  <c r="AH142" i="25"/>
  <c r="AH143" i="25"/>
  <c r="AH144" i="25"/>
  <c r="AH145" i="25"/>
  <c r="AH146" i="25"/>
  <c r="AH147" i="25"/>
  <c r="AH148" i="25"/>
  <c r="AH149" i="25"/>
  <c r="AH150" i="25"/>
  <c r="AH151" i="25"/>
  <c r="AH152" i="25"/>
  <c r="AH153" i="25"/>
  <c r="AH154" i="25"/>
  <c r="AH155" i="25"/>
  <c r="AH156" i="25"/>
  <c r="AH157" i="25"/>
  <c r="AH158" i="25"/>
  <c r="AH159" i="25"/>
  <c r="AH160" i="25"/>
  <c r="AH161" i="25"/>
  <c r="AH162" i="25"/>
  <c r="AH163" i="25"/>
  <c r="AH164" i="25"/>
  <c r="AH165" i="25"/>
  <c r="AH166" i="25"/>
  <c r="AH167" i="25"/>
  <c r="AH168" i="25"/>
  <c r="AH169" i="25"/>
  <c r="AH170" i="25"/>
  <c r="AH171" i="25"/>
  <c r="AH172" i="25"/>
  <c r="AH173" i="25"/>
  <c r="AH174" i="25"/>
  <c r="AH175" i="25"/>
  <c r="AH176" i="25"/>
  <c r="AH177" i="25"/>
  <c r="AH178" i="25"/>
  <c r="AH179" i="25"/>
  <c r="AH180" i="25"/>
  <c r="AH181" i="25"/>
  <c r="AH182" i="25"/>
  <c r="AH183" i="25"/>
  <c r="AH184" i="25"/>
  <c r="AH185" i="25"/>
  <c r="AH186" i="25"/>
  <c r="AH187" i="25"/>
  <c r="AH188" i="25"/>
  <c r="AH189" i="25"/>
  <c r="AH190" i="25"/>
  <c r="AH191" i="25"/>
  <c r="AH192" i="25"/>
  <c r="AH193" i="25"/>
  <c r="AH194" i="25"/>
  <c r="AH195" i="25"/>
  <c r="AH196" i="25"/>
  <c r="AH197" i="25"/>
  <c r="AH198" i="25"/>
  <c r="AH199" i="25"/>
  <c r="AH200" i="25"/>
  <c r="Q22" i="25"/>
  <c r="AH27" i="23" l="1"/>
  <c r="W27" i="23"/>
  <c r="V27" i="23"/>
  <c r="AG27" i="23" s="1"/>
  <c r="T27" i="23"/>
  <c r="X27" i="23" s="1"/>
  <c r="Z27" i="23" s="1"/>
  <c r="S27" i="23"/>
  <c r="Q27" i="23"/>
  <c r="K27" i="23"/>
  <c r="AH26" i="23"/>
  <c r="W26" i="23"/>
  <c r="V26" i="23"/>
  <c r="AG26" i="23" s="1"/>
  <c r="T26" i="23"/>
  <c r="X26" i="23" s="1"/>
  <c r="Z26" i="23" s="1"/>
  <c r="S26" i="23"/>
  <c r="Q26" i="23"/>
  <c r="K26" i="23"/>
  <c r="AH25" i="23"/>
  <c r="V25" i="23"/>
  <c r="W25" i="23" s="1"/>
  <c r="T25" i="23"/>
  <c r="X25" i="23" s="1"/>
  <c r="Z25" i="23" s="1"/>
  <c r="S25" i="23"/>
  <c r="Q25" i="23"/>
  <c r="K25" i="23"/>
  <c r="K24" i="23"/>
  <c r="AG25" i="23" l="1"/>
  <c r="AH3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H172" i="22"/>
  <c r="AH173" i="22"/>
  <c r="AH174" i="22"/>
  <c r="AH175" i="22"/>
  <c r="AH176" i="22"/>
  <c r="AH177" i="22"/>
  <c r="AH178" i="22"/>
  <c r="AH179" i="22"/>
  <c r="AH180" i="22"/>
  <c r="AH181" i="22"/>
  <c r="AH182" i="22"/>
  <c r="AH183" i="22"/>
  <c r="AH184" i="22"/>
  <c r="AH185" i="22"/>
  <c r="AH186" i="22"/>
  <c r="AH187" i="22"/>
  <c r="AH188" i="22"/>
  <c r="AH189" i="22"/>
  <c r="AH190" i="22"/>
  <c r="AH191" i="22"/>
  <c r="AH192" i="22"/>
  <c r="AH193" i="22"/>
  <c r="AH194" i="22"/>
  <c r="AH195" i="22"/>
  <c r="AH196" i="22"/>
  <c r="AH197" i="22"/>
  <c r="AH198" i="22"/>
  <c r="AH199" i="22"/>
  <c r="AH200" i="22"/>
  <c r="AH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V51" i="19"/>
  <c r="W51" i="19" s="1"/>
  <c r="T51" i="19"/>
  <c r="X51" i="19" s="1"/>
  <c r="Z51" i="19" s="1"/>
  <c r="S51" i="19"/>
  <c r="Q51" i="19"/>
  <c r="K51" i="19"/>
  <c r="T200" i="26"/>
  <c r="S200" i="26"/>
  <c r="Q200" i="26"/>
  <c r="T199" i="26"/>
  <c r="S199" i="26"/>
  <c r="Q199" i="26"/>
  <c r="T198" i="26"/>
  <c r="S198" i="26"/>
  <c r="Q198" i="26"/>
  <c r="T197" i="26"/>
  <c r="S197" i="26"/>
  <c r="Q197" i="26"/>
  <c r="T196" i="26"/>
  <c r="S196" i="26"/>
  <c r="Q196" i="26"/>
  <c r="T195" i="26"/>
  <c r="S195" i="26"/>
  <c r="Q195" i="26"/>
  <c r="T194" i="26"/>
  <c r="S194" i="26"/>
  <c r="Q194" i="26"/>
  <c r="T193" i="26"/>
  <c r="S193" i="26"/>
  <c r="Q193" i="26"/>
  <c r="T192" i="26"/>
  <c r="S192" i="26"/>
  <c r="Q192" i="26"/>
  <c r="T191" i="26"/>
  <c r="S191" i="26"/>
  <c r="Q191" i="26"/>
  <c r="T190" i="26"/>
  <c r="S190" i="26"/>
  <c r="Q190" i="26"/>
  <c r="T189" i="26"/>
  <c r="S189" i="26"/>
  <c r="Q189" i="26"/>
  <c r="T188" i="26"/>
  <c r="S188" i="26"/>
  <c r="Q188" i="26"/>
  <c r="T187" i="26"/>
  <c r="S187" i="26"/>
  <c r="Q187" i="26"/>
  <c r="T186" i="26"/>
  <c r="S186" i="26"/>
  <c r="Q186" i="26"/>
  <c r="T185" i="26"/>
  <c r="S185" i="26"/>
  <c r="Q185" i="26"/>
  <c r="T184" i="26"/>
  <c r="S184" i="26"/>
  <c r="Q184" i="26"/>
  <c r="T183" i="26"/>
  <c r="S183" i="26"/>
  <c r="Q183" i="26"/>
  <c r="T182" i="26"/>
  <c r="S182" i="26"/>
  <c r="Q182" i="26"/>
  <c r="T181" i="26"/>
  <c r="S181" i="26"/>
  <c r="Q181" i="26"/>
  <c r="T180" i="26"/>
  <c r="S180" i="26"/>
  <c r="Q180" i="26"/>
  <c r="T179" i="26"/>
  <c r="S179" i="26"/>
  <c r="Q179" i="26"/>
  <c r="T178" i="26"/>
  <c r="S178" i="26"/>
  <c r="Q178" i="26"/>
  <c r="T177" i="26"/>
  <c r="S177" i="26"/>
  <c r="Q177" i="26"/>
  <c r="T176" i="26"/>
  <c r="S176" i="26"/>
  <c r="Q176" i="26"/>
  <c r="T175" i="26"/>
  <c r="S175" i="26"/>
  <c r="Q175" i="26"/>
  <c r="T174" i="26"/>
  <c r="S174" i="26"/>
  <c r="Q174" i="26"/>
  <c r="T173" i="26"/>
  <c r="S173" i="26"/>
  <c r="Q173" i="26"/>
  <c r="T172" i="26"/>
  <c r="S172" i="26"/>
  <c r="Q172" i="26"/>
  <c r="T171" i="26"/>
  <c r="S171" i="26"/>
  <c r="Q171" i="26"/>
  <c r="T170" i="26"/>
  <c r="S170" i="26"/>
  <c r="Q170" i="26"/>
  <c r="T169" i="26"/>
  <c r="S169" i="26"/>
  <c r="Q169" i="26"/>
  <c r="T168" i="26"/>
  <c r="S168" i="26"/>
  <c r="Q168" i="26"/>
  <c r="T167" i="26"/>
  <c r="S167" i="26"/>
  <c r="Q167" i="26"/>
  <c r="T166" i="26"/>
  <c r="S166" i="26"/>
  <c r="Q166" i="26"/>
  <c r="T165" i="26"/>
  <c r="S165" i="26"/>
  <c r="Q165" i="26"/>
  <c r="T164" i="26"/>
  <c r="S164" i="26"/>
  <c r="Q164" i="26"/>
  <c r="T163" i="26"/>
  <c r="S163" i="26"/>
  <c r="Q163" i="26"/>
  <c r="T162" i="26"/>
  <c r="S162" i="26"/>
  <c r="Q162" i="26"/>
  <c r="T161" i="26"/>
  <c r="S161" i="26"/>
  <c r="Q161" i="26"/>
  <c r="T160" i="26"/>
  <c r="S160" i="26"/>
  <c r="Q160" i="26"/>
  <c r="T159" i="26"/>
  <c r="S159" i="26"/>
  <c r="Q159" i="26"/>
  <c r="T158" i="26"/>
  <c r="S158" i="26"/>
  <c r="Q158" i="26"/>
  <c r="T157" i="26"/>
  <c r="S157" i="26"/>
  <c r="Q157" i="26"/>
  <c r="T156" i="26"/>
  <c r="S156" i="26"/>
  <c r="Q156" i="26"/>
  <c r="T155" i="26"/>
  <c r="S155" i="26"/>
  <c r="Q155" i="26"/>
  <c r="T154" i="26"/>
  <c r="S154" i="26"/>
  <c r="Q154" i="26"/>
  <c r="T153" i="26"/>
  <c r="S153" i="26"/>
  <c r="Q153" i="26"/>
  <c r="T152" i="26"/>
  <c r="S152" i="26"/>
  <c r="Q152" i="26"/>
  <c r="T151" i="26"/>
  <c r="S151" i="26"/>
  <c r="Q151" i="26"/>
  <c r="T150" i="26"/>
  <c r="S150" i="26"/>
  <c r="Q150" i="26"/>
  <c r="T149" i="26"/>
  <c r="S149" i="26"/>
  <c r="Q149" i="26"/>
  <c r="T148" i="26"/>
  <c r="S148" i="26"/>
  <c r="Q148" i="26"/>
  <c r="T147" i="26"/>
  <c r="S147" i="26"/>
  <c r="Q147" i="26"/>
  <c r="T146" i="26"/>
  <c r="S146" i="26"/>
  <c r="Q146" i="26"/>
  <c r="T145" i="26"/>
  <c r="S145" i="26"/>
  <c r="Q145" i="26"/>
  <c r="T144" i="26"/>
  <c r="S144" i="26"/>
  <c r="Q144" i="26"/>
  <c r="T143" i="26"/>
  <c r="S143" i="26"/>
  <c r="Q143" i="26"/>
  <c r="T142" i="26"/>
  <c r="S142" i="26"/>
  <c r="Q142" i="26"/>
  <c r="T141" i="26"/>
  <c r="S141" i="26"/>
  <c r="Q141" i="26"/>
  <c r="T140" i="26"/>
  <c r="S140" i="26"/>
  <c r="Q140" i="26"/>
  <c r="T139" i="26"/>
  <c r="S139" i="26"/>
  <c r="Q139" i="26"/>
  <c r="T138" i="26"/>
  <c r="S138" i="26"/>
  <c r="Q138" i="26"/>
  <c r="T137" i="26"/>
  <c r="S137" i="26"/>
  <c r="Q137" i="26"/>
  <c r="T136" i="26"/>
  <c r="S136" i="26"/>
  <c r="Q136" i="26"/>
  <c r="T135" i="26"/>
  <c r="S135" i="26"/>
  <c r="Q135" i="26"/>
  <c r="T134" i="26"/>
  <c r="S134" i="26"/>
  <c r="Q134" i="26"/>
  <c r="T133" i="26"/>
  <c r="S133" i="26"/>
  <c r="Q133" i="26"/>
  <c r="T132" i="26"/>
  <c r="S132" i="26"/>
  <c r="Q132" i="26"/>
  <c r="T131" i="26"/>
  <c r="S131" i="26"/>
  <c r="Q131" i="26"/>
  <c r="T130" i="26"/>
  <c r="S130" i="26"/>
  <c r="Q130" i="26"/>
  <c r="T129" i="26"/>
  <c r="S129" i="26"/>
  <c r="Q129" i="26"/>
  <c r="T128" i="26"/>
  <c r="S128" i="26"/>
  <c r="Q128" i="26"/>
  <c r="T127" i="26"/>
  <c r="S127" i="26"/>
  <c r="Q127" i="26"/>
  <c r="T126" i="26"/>
  <c r="S126" i="26"/>
  <c r="Q126" i="26"/>
  <c r="T125" i="26"/>
  <c r="S125" i="26"/>
  <c r="Q125" i="26"/>
  <c r="T124" i="26"/>
  <c r="S124" i="26"/>
  <c r="Q124" i="26"/>
  <c r="T123" i="26"/>
  <c r="S123" i="26"/>
  <c r="Q123" i="26"/>
  <c r="T122" i="26"/>
  <c r="S122" i="26"/>
  <c r="Q122" i="26"/>
  <c r="T121" i="26"/>
  <c r="S121" i="26"/>
  <c r="Q121" i="26"/>
  <c r="T120" i="26"/>
  <c r="S120" i="26"/>
  <c r="Q120" i="26"/>
  <c r="T119" i="26"/>
  <c r="S119" i="26"/>
  <c r="Q119" i="26"/>
  <c r="T118" i="26"/>
  <c r="S118" i="26"/>
  <c r="Q118" i="26"/>
  <c r="T117" i="26"/>
  <c r="S117" i="26"/>
  <c r="Q117" i="26"/>
  <c r="T116" i="26"/>
  <c r="S116" i="26"/>
  <c r="Q116" i="26"/>
  <c r="T115" i="26"/>
  <c r="S115" i="26"/>
  <c r="Q115" i="26"/>
  <c r="T114" i="26"/>
  <c r="S114" i="26"/>
  <c r="Q114" i="26"/>
  <c r="T113" i="26"/>
  <c r="S113" i="26"/>
  <c r="Q113" i="26"/>
  <c r="T112" i="26"/>
  <c r="S112" i="26"/>
  <c r="Q112" i="26"/>
  <c r="T111" i="26"/>
  <c r="S111" i="26"/>
  <c r="Q111" i="26"/>
  <c r="T110" i="26"/>
  <c r="S110" i="26"/>
  <c r="Q110" i="26"/>
  <c r="T109" i="26"/>
  <c r="S109" i="26"/>
  <c r="Q109" i="26"/>
  <c r="T108" i="26"/>
  <c r="S108" i="26"/>
  <c r="Q108" i="26"/>
  <c r="T107" i="26"/>
  <c r="S107" i="26"/>
  <c r="Q107" i="26"/>
  <c r="T106" i="26"/>
  <c r="S106" i="26"/>
  <c r="Q106" i="26"/>
  <c r="T105" i="26"/>
  <c r="S105" i="26"/>
  <c r="Q105" i="26"/>
  <c r="T104" i="26"/>
  <c r="S104" i="26"/>
  <c r="Q104" i="26"/>
  <c r="T103" i="26"/>
  <c r="S103" i="26"/>
  <c r="Q103" i="26"/>
  <c r="T102" i="26"/>
  <c r="S102" i="26"/>
  <c r="Q102" i="26"/>
  <c r="T101" i="26"/>
  <c r="S101" i="26"/>
  <c r="Q101" i="26"/>
  <c r="T100" i="26"/>
  <c r="S100" i="26"/>
  <c r="Q100" i="26"/>
  <c r="T99" i="26"/>
  <c r="S99" i="26"/>
  <c r="Q99" i="26"/>
  <c r="T98" i="26"/>
  <c r="S98" i="26"/>
  <c r="Q98" i="26"/>
  <c r="T97" i="26"/>
  <c r="S97" i="26"/>
  <c r="Q97" i="26"/>
  <c r="T96" i="26"/>
  <c r="S96" i="26"/>
  <c r="Q96" i="26"/>
  <c r="T95" i="26"/>
  <c r="S95" i="26"/>
  <c r="Q95" i="26"/>
  <c r="T94" i="26"/>
  <c r="S94" i="26"/>
  <c r="Q94" i="26"/>
  <c r="T93" i="26"/>
  <c r="S93" i="26"/>
  <c r="Q93" i="26"/>
  <c r="T92" i="26"/>
  <c r="S92" i="26"/>
  <c r="Q92" i="26"/>
  <c r="T91" i="26"/>
  <c r="S91" i="26"/>
  <c r="Q91" i="26"/>
  <c r="T90" i="26"/>
  <c r="S90" i="26"/>
  <c r="Q90" i="26"/>
  <c r="T89" i="26"/>
  <c r="S89" i="26"/>
  <c r="Q89" i="26"/>
  <c r="T88" i="26"/>
  <c r="S88" i="26"/>
  <c r="Q88" i="26"/>
  <c r="T87" i="26"/>
  <c r="S87" i="26"/>
  <c r="Q87" i="26"/>
  <c r="T86" i="26"/>
  <c r="S86" i="26"/>
  <c r="Q86" i="26"/>
  <c r="T85" i="26"/>
  <c r="S85" i="26"/>
  <c r="Q85" i="26"/>
  <c r="T84" i="26"/>
  <c r="S84" i="26"/>
  <c r="Q84" i="26"/>
  <c r="T83" i="26"/>
  <c r="S83" i="26"/>
  <c r="Q83" i="26"/>
  <c r="T82" i="26"/>
  <c r="S82" i="26"/>
  <c r="Q82" i="26"/>
  <c r="T81" i="26"/>
  <c r="S81" i="26"/>
  <c r="Q81" i="26"/>
  <c r="T80" i="26"/>
  <c r="S80" i="26"/>
  <c r="Q80" i="26"/>
  <c r="T79" i="26"/>
  <c r="S79" i="26"/>
  <c r="Q79" i="26"/>
  <c r="T78" i="26"/>
  <c r="S78" i="26"/>
  <c r="Q78" i="26"/>
  <c r="T77" i="26"/>
  <c r="S77" i="26"/>
  <c r="Q77" i="26"/>
  <c r="T76" i="26"/>
  <c r="S76" i="26"/>
  <c r="Q76" i="26"/>
  <c r="T75" i="26"/>
  <c r="S75" i="26"/>
  <c r="Q75" i="26"/>
  <c r="T74" i="26"/>
  <c r="S74" i="26"/>
  <c r="Q74" i="26"/>
  <c r="T73" i="26"/>
  <c r="S73" i="26"/>
  <c r="Q73" i="26"/>
  <c r="T72" i="26"/>
  <c r="S72" i="26"/>
  <c r="Q72" i="26"/>
  <c r="T71" i="26"/>
  <c r="S71" i="26"/>
  <c r="Q71" i="26"/>
  <c r="T70" i="26"/>
  <c r="S70" i="26"/>
  <c r="Q70" i="26"/>
  <c r="T69" i="26"/>
  <c r="S69" i="26"/>
  <c r="Q69" i="26"/>
  <c r="T68" i="26"/>
  <c r="S68" i="26"/>
  <c r="Q68" i="26"/>
  <c r="T67" i="26"/>
  <c r="S67" i="26"/>
  <c r="Q67" i="26"/>
  <c r="T66" i="26"/>
  <c r="S66" i="26"/>
  <c r="Q66" i="26"/>
  <c r="T65" i="26"/>
  <c r="S65" i="26"/>
  <c r="Q65" i="26"/>
  <c r="T64" i="26"/>
  <c r="S64" i="26"/>
  <c r="Q64" i="26"/>
  <c r="T63" i="26"/>
  <c r="S63" i="26"/>
  <c r="Q63" i="26"/>
  <c r="T62" i="26"/>
  <c r="S62" i="26"/>
  <c r="Q62" i="26"/>
  <c r="T61" i="26"/>
  <c r="S61" i="26"/>
  <c r="Q61" i="26"/>
  <c r="T60" i="26"/>
  <c r="S60" i="26"/>
  <c r="Q60" i="26"/>
  <c r="T59" i="26"/>
  <c r="S59" i="26"/>
  <c r="Q59" i="26"/>
  <c r="T58" i="26"/>
  <c r="S58" i="26"/>
  <c r="Q58" i="26"/>
  <c r="T57" i="26"/>
  <c r="S57" i="26"/>
  <c r="Q57" i="26"/>
  <c r="T56" i="26"/>
  <c r="S56" i="26"/>
  <c r="Q56" i="26"/>
  <c r="T55" i="26"/>
  <c r="S55" i="26"/>
  <c r="Q55" i="26"/>
  <c r="T54" i="26"/>
  <c r="S54" i="26"/>
  <c r="Q54" i="26"/>
  <c r="T53" i="26"/>
  <c r="S53" i="26"/>
  <c r="Q53" i="26"/>
  <c r="T52" i="26"/>
  <c r="S52" i="26"/>
  <c r="Q52" i="26"/>
  <c r="T51" i="26"/>
  <c r="S51" i="26"/>
  <c r="Q51" i="26"/>
  <c r="T50" i="26"/>
  <c r="S50" i="26"/>
  <c r="Q50" i="26"/>
  <c r="T49" i="26"/>
  <c r="S49" i="26"/>
  <c r="Q49" i="26"/>
  <c r="T48" i="26"/>
  <c r="S48" i="26"/>
  <c r="Q48" i="26"/>
  <c r="T47" i="26"/>
  <c r="S47" i="26"/>
  <c r="Q47" i="26"/>
  <c r="T46" i="26"/>
  <c r="S46" i="26"/>
  <c r="Q46" i="26"/>
  <c r="T45" i="26"/>
  <c r="S45" i="26"/>
  <c r="Q45" i="26"/>
  <c r="T44" i="26"/>
  <c r="S44" i="26"/>
  <c r="Q44" i="26"/>
  <c r="T43" i="26"/>
  <c r="S43" i="26"/>
  <c r="Q43" i="26"/>
  <c r="T42" i="26"/>
  <c r="S42" i="26"/>
  <c r="Q42" i="26"/>
  <c r="T41" i="26"/>
  <c r="S41" i="26"/>
  <c r="Q41" i="26"/>
  <c r="T40" i="26"/>
  <c r="S40" i="26"/>
  <c r="Q40" i="26"/>
  <c r="T39" i="26"/>
  <c r="S39" i="26"/>
  <c r="Q39" i="26"/>
  <c r="T38" i="26"/>
  <c r="S38" i="26"/>
  <c r="Q38" i="26"/>
  <c r="T37" i="26"/>
  <c r="S37" i="26"/>
  <c r="Q37" i="26"/>
  <c r="T36" i="26"/>
  <c r="S36" i="26"/>
  <c r="Q36" i="26"/>
  <c r="T35" i="26"/>
  <c r="S35" i="26"/>
  <c r="Q35" i="26"/>
  <c r="T34" i="26"/>
  <c r="S34" i="26"/>
  <c r="Q34" i="26"/>
  <c r="T33" i="26"/>
  <c r="S33" i="26"/>
  <c r="Q33" i="26"/>
  <c r="T32" i="26"/>
  <c r="S32" i="26"/>
  <c r="Q32" i="26"/>
  <c r="T31" i="26"/>
  <c r="S31" i="26"/>
  <c r="Q31" i="26"/>
  <c r="T30" i="26"/>
  <c r="S30" i="26"/>
  <c r="Q30" i="26"/>
  <c r="T29" i="26"/>
  <c r="S29" i="26"/>
  <c r="Q29" i="26"/>
  <c r="T28" i="26"/>
  <c r="S28" i="26"/>
  <c r="Q28" i="26"/>
  <c r="T27" i="26"/>
  <c r="S27" i="26"/>
  <c r="Q27" i="26"/>
  <c r="T26" i="26"/>
  <c r="S26" i="26"/>
  <c r="Q26" i="26"/>
  <c r="T25" i="26"/>
  <c r="S25" i="26"/>
  <c r="Q25" i="26"/>
  <c r="T24" i="26"/>
  <c r="S24" i="26"/>
  <c r="Q24" i="26"/>
  <c r="T23" i="26"/>
  <c r="S23" i="26"/>
  <c r="Q23" i="26"/>
  <c r="T22" i="26"/>
  <c r="S22" i="26"/>
  <c r="Q22" i="26"/>
  <c r="T21" i="26"/>
  <c r="S21" i="26"/>
  <c r="Q21" i="26"/>
  <c r="T20" i="26"/>
  <c r="S20" i="26"/>
  <c r="Q20" i="26"/>
  <c r="T19" i="26"/>
  <c r="S19" i="26"/>
  <c r="Q19" i="26"/>
  <c r="T18" i="26"/>
  <c r="S18" i="26"/>
  <c r="Q18" i="26"/>
  <c r="T17" i="26"/>
  <c r="S17" i="26"/>
  <c r="Q17" i="26"/>
  <c r="T16" i="26"/>
  <c r="S16" i="26"/>
  <c r="Q16" i="26"/>
  <c r="T15" i="26"/>
  <c r="S15" i="26"/>
  <c r="Q15" i="26"/>
  <c r="T14" i="26"/>
  <c r="S14" i="26"/>
  <c r="Q14" i="26"/>
  <c r="T13" i="26"/>
  <c r="S13" i="26"/>
  <c r="Q13" i="26"/>
  <c r="T12" i="26"/>
  <c r="S12" i="26"/>
  <c r="Q12" i="26"/>
  <c r="T11" i="26"/>
  <c r="S11" i="26"/>
  <c r="Q11" i="26"/>
  <c r="T10" i="26"/>
  <c r="S10" i="26"/>
  <c r="Q10" i="26"/>
  <c r="T9" i="26"/>
  <c r="S9" i="26"/>
  <c r="Q9" i="26"/>
  <c r="T8" i="26"/>
  <c r="S8" i="26"/>
  <c r="Q8" i="26"/>
  <c r="T7" i="26"/>
  <c r="S7" i="26"/>
  <c r="Q7" i="26"/>
  <c r="T5" i="26"/>
  <c r="S5" i="26"/>
  <c r="Q5" i="26"/>
  <c r="T4" i="26"/>
  <c r="S4" i="26"/>
  <c r="Q4" i="26"/>
  <c r="T3" i="26"/>
  <c r="S3" i="26"/>
  <c r="Q3" i="26"/>
  <c r="T2" i="26"/>
  <c r="S2" i="26"/>
  <c r="Q2" i="26"/>
  <c r="T200" i="25"/>
  <c r="S200" i="25"/>
  <c r="Q200" i="25"/>
  <c r="T199" i="25"/>
  <c r="S199" i="25"/>
  <c r="Q199" i="25"/>
  <c r="T198" i="25"/>
  <c r="S198" i="25"/>
  <c r="Q198" i="25"/>
  <c r="T197" i="25"/>
  <c r="S197" i="25"/>
  <c r="Q197" i="25"/>
  <c r="T196" i="25"/>
  <c r="S196" i="25"/>
  <c r="Q196" i="25"/>
  <c r="T195" i="25"/>
  <c r="S195" i="25"/>
  <c r="Q195" i="25"/>
  <c r="T194" i="25"/>
  <c r="S194" i="25"/>
  <c r="Q194" i="25"/>
  <c r="T193" i="25"/>
  <c r="S193" i="25"/>
  <c r="Q193" i="25"/>
  <c r="T192" i="25"/>
  <c r="S192" i="25"/>
  <c r="Q192" i="25"/>
  <c r="T191" i="25"/>
  <c r="S191" i="25"/>
  <c r="Q191" i="25"/>
  <c r="T190" i="25"/>
  <c r="S190" i="25"/>
  <c r="Q190" i="25"/>
  <c r="T189" i="25"/>
  <c r="S189" i="25"/>
  <c r="Q189" i="25"/>
  <c r="T188" i="25"/>
  <c r="S188" i="25"/>
  <c r="Q188" i="25"/>
  <c r="T187" i="25"/>
  <c r="S187" i="25"/>
  <c r="Q187" i="25"/>
  <c r="T186" i="25"/>
  <c r="S186" i="25"/>
  <c r="Q186" i="25"/>
  <c r="T185" i="25"/>
  <c r="S185" i="25"/>
  <c r="Q185" i="25"/>
  <c r="T184" i="25"/>
  <c r="S184" i="25"/>
  <c r="Q184" i="25"/>
  <c r="T183" i="25"/>
  <c r="S183" i="25"/>
  <c r="Q183" i="25"/>
  <c r="T182" i="25"/>
  <c r="S182" i="25"/>
  <c r="Q182" i="25"/>
  <c r="T181" i="25"/>
  <c r="S181" i="25"/>
  <c r="Q181" i="25"/>
  <c r="T180" i="25"/>
  <c r="S180" i="25"/>
  <c r="Q180" i="25"/>
  <c r="T179" i="25"/>
  <c r="S179" i="25"/>
  <c r="Q179" i="25"/>
  <c r="T178" i="25"/>
  <c r="S178" i="25"/>
  <c r="Q178" i="25"/>
  <c r="T177" i="25"/>
  <c r="S177" i="25"/>
  <c r="Q177" i="25"/>
  <c r="T176" i="25"/>
  <c r="S176" i="25"/>
  <c r="Q176" i="25"/>
  <c r="T175" i="25"/>
  <c r="S175" i="25"/>
  <c r="Q175" i="25"/>
  <c r="T174" i="25"/>
  <c r="S174" i="25"/>
  <c r="Q174" i="25"/>
  <c r="T173" i="25"/>
  <c r="S173" i="25"/>
  <c r="Q173" i="25"/>
  <c r="T172" i="25"/>
  <c r="S172" i="25"/>
  <c r="Q172" i="25"/>
  <c r="T171" i="25"/>
  <c r="S171" i="25"/>
  <c r="Q171" i="25"/>
  <c r="T170" i="25"/>
  <c r="S170" i="25"/>
  <c r="Q170" i="25"/>
  <c r="T169" i="25"/>
  <c r="S169" i="25"/>
  <c r="Q169" i="25"/>
  <c r="T168" i="25"/>
  <c r="S168" i="25"/>
  <c r="Q168" i="25"/>
  <c r="T167" i="25"/>
  <c r="S167" i="25"/>
  <c r="Q167" i="25"/>
  <c r="T166" i="25"/>
  <c r="S166" i="25"/>
  <c r="Q166" i="25"/>
  <c r="T165" i="25"/>
  <c r="S165" i="25"/>
  <c r="Q165" i="25"/>
  <c r="T164" i="25"/>
  <c r="S164" i="25"/>
  <c r="Q164" i="25"/>
  <c r="T163" i="25"/>
  <c r="S163" i="25"/>
  <c r="Q163" i="25"/>
  <c r="T162" i="25"/>
  <c r="S162" i="25"/>
  <c r="Q162" i="25"/>
  <c r="T161" i="25"/>
  <c r="S161" i="25"/>
  <c r="Q161" i="25"/>
  <c r="T160" i="25"/>
  <c r="S160" i="25"/>
  <c r="Q160" i="25"/>
  <c r="T159" i="25"/>
  <c r="S159" i="25"/>
  <c r="Q159" i="25"/>
  <c r="T158" i="25"/>
  <c r="S158" i="25"/>
  <c r="Q158" i="25"/>
  <c r="T157" i="25"/>
  <c r="S157" i="25"/>
  <c r="Q157" i="25"/>
  <c r="T156" i="25"/>
  <c r="S156" i="25"/>
  <c r="Q156" i="25"/>
  <c r="T155" i="25"/>
  <c r="S155" i="25"/>
  <c r="Q155" i="25"/>
  <c r="T154" i="25"/>
  <c r="S154" i="25"/>
  <c r="Q154" i="25"/>
  <c r="T153" i="25"/>
  <c r="S153" i="25"/>
  <c r="Q153" i="25"/>
  <c r="T152" i="25"/>
  <c r="S152" i="25"/>
  <c r="Q152" i="25"/>
  <c r="T151" i="25"/>
  <c r="S151" i="25"/>
  <c r="Q151" i="25"/>
  <c r="T150" i="25"/>
  <c r="S150" i="25"/>
  <c r="Q150" i="25"/>
  <c r="T149" i="25"/>
  <c r="S149" i="25"/>
  <c r="Q149" i="25"/>
  <c r="T148" i="25"/>
  <c r="S148" i="25"/>
  <c r="Q148" i="25"/>
  <c r="T147" i="25"/>
  <c r="S147" i="25"/>
  <c r="Q147" i="25"/>
  <c r="T146" i="25"/>
  <c r="S146" i="25"/>
  <c r="Q146" i="25"/>
  <c r="T145" i="25"/>
  <c r="S145" i="25"/>
  <c r="Q145" i="25"/>
  <c r="T144" i="25"/>
  <c r="S144" i="25"/>
  <c r="Q144" i="25"/>
  <c r="T143" i="25"/>
  <c r="S143" i="25"/>
  <c r="Q143" i="25"/>
  <c r="T142" i="25"/>
  <c r="S142" i="25"/>
  <c r="Q142" i="25"/>
  <c r="T141" i="25"/>
  <c r="S141" i="25"/>
  <c r="Q141" i="25"/>
  <c r="T140" i="25"/>
  <c r="S140" i="25"/>
  <c r="Q140" i="25"/>
  <c r="T139" i="25"/>
  <c r="S139" i="25"/>
  <c r="Q139" i="25"/>
  <c r="T138" i="25"/>
  <c r="S138" i="25"/>
  <c r="Q138" i="25"/>
  <c r="T137" i="25"/>
  <c r="S137" i="25"/>
  <c r="Q137" i="25"/>
  <c r="T136" i="25"/>
  <c r="S136" i="25"/>
  <c r="Q136" i="25"/>
  <c r="T135" i="25"/>
  <c r="S135" i="25"/>
  <c r="Q135" i="25"/>
  <c r="T134" i="25"/>
  <c r="S134" i="25"/>
  <c r="Q134" i="25"/>
  <c r="T133" i="25"/>
  <c r="S133" i="25"/>
  <c r="Q133" i="25"/>
  <c r="T132" i="25"/>
  <c r="S132" i="25"/>
  <c r="Q132" i="25"/>
  <c r="T131" i="25"/>
  <c r="S131" i="25"/>
  <c r="Q131" i="25"/>
  <c r="T130" i="25"/>
  <c r="S130" i="25"/>
  <c r="Q130" i="25"/>
  <c r="T129" i="25"/>
  <c r="S129" i="25"/>
  <c r="Q129" i="25"/>
  <c r="T128" i="25"/>
  <c r="S128" i="25"/>
  <c r="Q128" i="25"/>
  <c r="T127" i="25"/>
  <c r="S127" i="25"/>
  <c r="Q127" i="25"/>
  <c r="T126" i="25"/>
  <c r="S126" i="25"/>
  <c r="Q126" i="25"/>
  <c r="T125" i="25"/>
  <c r="S125" i="25"/>
  <c r="Q125" i="25"/>
  <c r="T124" i="25"/>
  <c r="S124" i="25"/>
  <c r="Q124" i="25"/>
  <c r="T123" i="25"/>
  <c r="S123" i="25"/>
  <c r="Q123" i="25"/>
  <c r="T122" i="25"/>
  <c r="S122" i="25"/>
  <c r="Q122" i="25"/>
  <c r="T121" i="25"/>
  <c r="S121" i="25"/>
  <c r="Q121" i="25"/>
  <c r="T120" i="25"/>
  <c r="S120" i="25"/>
  <c r="Q120" i="25"/>
  <c r="T119" i="25"/>
  <c r="S119" i="25"/>
  <c r="Q119" i="25"/>
  <c r="T118" i="25"/>
  <c r="S118" i="25"/>
  <c r="Q118" i="25"/>
  <c r="T117" i="25"/>
  <c r="S117" i="25"/>
  <c r="Q117" i="25"/>
  <c r="T116" i="25"/>
  <c r="S116" i="25"/>
  <c r="Q116" i="25"/>
  <c r="T115" i="25"/>
  <c r="S115" i="25"/>
  <c r="Q115" i="25"/>
  <c r="T114" i="25"/>
  <c r="S114" i="25"/>
  <c r="Q114" i="25"/>
  <c r="T113" i="25"/>
  <c r="S113" i="25"/>
  <c r="Q113" i="25"/>
  <c r="T112" i="25"/>
  <c r="S112" i="25"/>
  <c r="Q112" i="25"/>
  <c r="T111" i="25"/>
  <c r="S111" i="25"/>
  <c r="Q111" i="25"/>
  <c r="T110" i="25"/>
  <c r="S110" i="25"/>
  <c r="Q110" i="25"/>
  <c r="T109" i="25"/>
  <c r="S109" i="25"/>
  <c r="Q109" i="25"/>
  <c r="T108" i="25"/>
  <c r="S108" i="25"/>
  <c r="Q108" i="25"/>
  <c r="T107" i="25"/>
  <c r="S107" i="25"/>
  <c r="Q107" i="25"/>
  <c r="T106" i="25"/>
  <c r="S106" i="25"/>
  <c r="Q106" i="25"/>
  <c r="T105" i="25"/>
  <c r="S105" i="25"/>
  <c r="Q105" i="25"/>
  <c r="T104" i="25"/>
  <c r="S104" i="25"/>
  <c r="Q104" i="25"/>
  <c r="T103" i="25"/>
  <c r="S103" i="25"/>
  <c r="Q103" i="25"/>
  <c r="T102" i="25"/>
  <c r="S102" i="25"/>
  <c r="Q102" i="25"/>
  <c r="T101" i="25"/>
  <c r="S101" i="25"/>
  <c r="Q101" i="25"/>
  <c r="T100" i="25"/>
  <c r="S100" i="25"/>
  <c r="Q100" i="25"/>
  <c r="T99" i="25"/>
  <c r="S99" i="25"/>
  <c r="Q99" i="25"/>
  <c r="T98" i="25"/>
  <c r="S98" i="25"/>
  <c r="Q98" i="25"/>
  <c r="T97" i="25"/>
  <c r="S97" i="25"/>
  <c r="Q97" i="25"/>
  <c r="T96" i="25"/>
  <c r="S96" i="25"/>
  <c r="Q96" i="25"/>
  <c r="T95" i="25"/>
  <c r="S95" i="25"/>
  <c r="Q95" i="25"/>
  <c r="T94" i="25"/>
  <c r="S94" i="25"/>
  <c r="Q94" i="25"/>
  <c r="T93" i="25"/>
  <c r="S93" i="25"/>
  <c r="Q93" i="25"/>
  <c r="T92" i="25"/>
  <c r="S92" i="25"/>
  <c r="Q92" i="25"/>
  <c r="T91" i="25"/>
  <c r="S91" i="25"/>
  <c r="Q91" i="25"/>
  <c r="T90" i="25"/>
  <c r="S90" i="25"/>
  <c r="Q90" i="25"/>
  <c r="T89" i="25"/>
  <c r="S89" i="25"/>
  <c r="Q89" i="25"/>
  <c r="T88" i="25"/>
  <c r="S88" i="25"/>
  <c r="Q88" i="25"/>
  <c r="T87" i="25"/>
  <c r="S87" i="25"/>
  <c r="Q87" i="25"/>
  <c r="T86" i="25"/>
  <c r="S86" i="25"/>
  <c r="Q86" i="25"/>
  <c r="T85" i="25"/>
  <c r="S85" i="25"/>
  <c r="Q85" i="25"/>
  <c r="T84" i="25"/>
  <c r="S84" i="25"/>
  <c r="Q84" i="25"/>
  <c r="T83" i="25"/>
  <c r="S83" i="25"/>
  <c r="Q83" i="25"/>
  <c r="T82" i="25"/>
  <c r="S82" i="25"/>
  <c r="Q82" i="25"/>
  <c r="T81" i="25"/>
  <c r="S81" i="25"/>
  <c r="Q81" i="25"/>
  <c r="T80" i="25"/>
  <c r="S80" i="25"/>
  <c r="Q80" i="25"/>
  <c r="T79" i="25"/>
  <c r="S79" i="25"/>
  <c r="Q79" i="25"/>
  <c r="T78" i="25"/>
  <c r="S78" i="25"/>
  <c r="Q78" i="25"/>
  <c r="T77" i="25"/>
  <c r="S77" i="25"/>
  <c r="Q77" i="25"/>
  <c r="T76" i="25"/>
  <c r="S76" i="25"/>
  <c r="Q76" i="25"/>
  <c r="T75" i="25"/>
  <c r="S75" i="25"/>
  <c r="Q75" i="25"/>
  <c r="T74" i="25"/>
  <c r="S74" i="25"/>
  <c r="Q74" i="25"/>
  <c r="T73" i="25"/>
  <c r="S73" i="25"/>
  <c r="Q73" i="25"/>
  <c r="T72" i="25"/>
  <c r="S72" i="25"/>
  <c r="Q72" i="25"/>
  <c r="T71" i="25"/>
  <c r="S71" i="25"/>
  <c r="Q71" i="25"/>
  <c r="T70" i="25"/>
  <c r="S70" i="25"/>
  <c r="Q70" i="25"/>
  <c r="T69" i="25"/>
  <c r="S69" i="25"/>
  <c r="Q69" i="25"/>
  <c r="T68" i="25"/>
  <c r="S68" i="25"/>
  <c r="Q68" i="25"/>
  <c r="T67" i="25"/>
  <c r="S67" i="25"/>
  <c r="Q67" i="25"/>
  <c r="T66" i="25"/>
  <c r="S66" i="25"/>
  <c r="Q66" i="25"/>
  <c r="T65" i="25"/>
  <c r="S65" i="25"/>
  <c r="Q65" i="25"/>
  <c r="T64" i="25"/>
  <c r="S64" i="25"/>
  <c r="Q64" i="25"/>
  <c r="T63" i="25"/>
  <c r="S63" i="25"/>
  <c r="Q63" i="25"/>
  <c r="T62" i="25"/>
  <c r="S62" i="25"/>
  <c r="Q62" i="25"/>
  <c r="T61" i="25"/>
  <c r="S61" i="25"/>
  <c r="Q61" i="25"/>
  <c r="T60" i="25"/>
  <c r="S60" i="25"/>
  <c r="Q60" i="25"/>
  <c r="T59" i="25"/>
  <c r="S59" i="25"/>
  <c r="Q59" i="25"/>
  <c r="T58" i="25"/>
  <c r="S58" i="25"/>
  <c r="Q58" i="25"/>
  <c r="T57" i="25"/>
  <c r="S57" i="25"/>
  <c r="Q57" i="25"/>
  <c r="T56" i="25"/>
  <c r="S56" i="25"/>
  <c r="Q56" i="25"/>
  <c r="T55" i="25"/>
  <c r="S55" i="25"/>
  <c r="Q55" i="25"/>
  <c r="T54" i="25"/>
  <c r="S54" i="25"/>
  <c r="Q54" i="25"/>
  <c r="T53" i="25"/>
  <c r="S53" i="25"/>
  <c r="Q53" i="25"/>
  <c r="T52" i="25"/>
  <c r="S52" i="25"/>
  <c r="Q52" i="25"/>
  <c r="T51" i="25"/>
  <c r="S51" i="25"/>
  <c r="Q51" i="25"/>
  <c r="T50" i="25"/>
  <c r="S50" i="25"/>
  <c r="Q50" i="25"/>
  <c r="T49" i="25"/>
  <c r="S49" i="25"/>
  <c r="Q49" i="25"/>
  <c r="T48" i="25"/>
  <c r="S48" i="25"/>
  <c r="Q48" i="25"/>
  <c r="T47" i="25"/>
  <c r="S47" i="25"/>
  <c r="Q47" i="25"/>
  <c r="T46" i="25"/>
  <c r="S46" i="25"/>
  <c r="Q46" i="25"/>
  <c r="T44" i="25"/>
  <c r="S44" i="25"/>
  <c r="Q44" i="25"/>
  <c r="T43" i="25"/>
  <c r="S43" i="25"/>
  <c r="Q43" i="25"/>
  <c r="T42" i="25"/>
  <c r="S42" i="25"/>
  <c r="Q42" i="25"/>
  <c r="T41" i="25"/>
  <c r="S41" i="25"/>
  <c r="Q41" i="25"/>
  <c r="T40" i="25"/>
  <c r="S40" i="25"/>
  <c r="Q40" i="25"/>
  <c r="T39" i="25"/>
  <c r="S39" i="25"/>
  <c r="Q39" i="25"/>
  <c r="T38" i="25"/>
  <c r="S38" i="25"/>
  <c r="Q38" i="25"/>
  <c r="T37" i="25"/>
  <c r="S37" i="25"/>
  <c r="Q37" i="25"/>
  <c r="T36" i="25"/>
  <c r="S36" i="25"/>
  <c r="Q36" i="25"/>
  <c r="T35" i="25"/>
  <c r="S35" i="25"/>
  <c r="Q35" i="25"/>
  <c r="T34" i="25"/>
  <c r="S34" i="25"/>
  <c r="Q34" i="25"/>
  <c r="T33" i="25"/>
  <c r="S33" i="25"/>
  <c r="Q33" i="25"/>
  <c r="T32" i="25"/>
  <c r="S32" i="25"/>
  <c r="Q32" i="25"/>
  <c r="T31" i="25"/>
  <c r="S31" i="25"/>
  <c r="Q31" i="25"/>
  <c r="T30" i="25"/>
  <c r="S30" i="25"/>
  <c r="Q30" i="25"/>
  <c r="T29" i="25"/>
  <c r="S29" i="25"/>
  <c r="Q29" i="25"/>
  <c r="T28" i="25"/>
  <c r="S28" i="25"/>
  <c r="Q28" i="25"/>
  <c r="T27" i="25"/>
  <c r="S27" i="25"/>
  <c r="Q27" i="25"/>
  <c r="T26" i="25"/>
  <c r="S26" i="25"/>
  <c r="Q26" i="25"/>
  <c r="T25" i="25"/>
  <c r="S25" i="25"/>
  <c r="Q25" i="25"/>
  <c r="T24" i="25"/>
  <c r="S24" i="25"/>
  <c r="Q24" i="25"/>
  <c r="T23" i="25"/>
  <c r="S23" i="25"/>
  <c r="Q23" i="25"/>
  <c r="T22" i="25"/>
  <c r="S22" i="25"/>
  <c r="T21" i="25"/>
  <c r="S21" i="25"/>
  <c r="Q21" i="25"/>
  <c r="T20" i="25"/>
  <c r="S20" i="25"/>
  <c r="Q20" i="25"/>
  <c r="T19" i="25"/>
  <c r="S19" i="25"/>
  <c r="Q19" i="25"/>
  <c r="T18" i="25"/>
  <c r="S18" i="25"/>
  <c r="Q18" i="25"/>
  <c r="T17" i="25"/>
  <c r="S17" i="25"/>
  <c r="Q17" i="25"/>
  <c r="T16" i="25"/>
  <c r="S16" i="25"/>
  <c r="Q16" i="25"/>
  <c r="T15" i="25"/>
  <c r="S15" i="25"/>
  <c r="Q15" i="25"/>
  <c r="T14" i="25"/>
  <c r="S14" i="25"/>
  <c r="Q14" i="25"/>
  <c r="T13" i="25"/>
  <c r="S13" i="25"/>
  <c r="Q13" i="25"/>
  <c r="T12" i="25"/>
  <c r="S12" i="25"/>
  <c r="Q12" i="25"/>
  <c r="T11" i="25"/>
  <c r="S11" i="25"/>
  <c r="Q11" i="25"/>
  <c r="T10" i="25"/>
  <c r="S10" i="25"/>
  <c r="Q10" i="25"/>
  <c r="T9" i="25"/>
  <c r="S9" i="25"/>
  <c r="Q9" i="25"/>
  <c r="T8" i="25"/>
  <c r="S8" i="25"/>
  <c r="Q8" i="25"/>
  <c r="T7" i="25"/>
  <c r="S7" i="25"/>
  <c r="Q7" i="25"/>
  <c r="T6" i="25"/>
  <c r="S6" i="25"/>
  <c r="Q6" i="25"/>
  <c r="T5" i="25"/>
  <c r="S5" i="25"/>
  <c r="Q5" i="25"/>
  <c r="T4" i="25"/>
  <c r="S4" i="25"/>
  <c r="Q4" i="25"/>
  <c r="T3" i="25"/>
  <c r="S3" i="25"/>
  <c r="Q3" i="25"/>
  <c r="T2" i="25"/>
  <c r="S2" i="25"/>
  <c r="Q2" i="25"/>
  <c r="T200" i="24"/>
  <c r="S200" i="24"/>
  <c r="Q200" i="24"/>
  <c r="T199" i="24"/>
  <c r="S199" i="24"/>
  <c r="Q199" i="24"/>
  <c r="T198" i="24"/>
  <c r="S198" i="24"/>
  <c r="Q198" i="24"/>
  <c r="T197" i="24"/>
  <c r="S197" i="24"/>
  <c r="Q197" i="24"/>
  <c r="T196" i="24"/>
  <c r="S196" i="24"/>
  <c r="Q196" i="24"/>
  <c r="T195" i="24"/>
  <c r="S195" i="24"/>
  <c r="Q195" i="24"/>
  <c r="T194" i="24"/>
  <c r="S194" i="24"/>
  <c r="Q194" i="24"/>
  <c r="T193" i="24"/>
  <c r="S193" i="24"/>
  <c r="Q193" i="24"/>
  <c r="T192" i="24"/>
  <c r="S192" i="24"/>
  <c r="Q192" i="24"/>
  <c r="T191" i="24"/>
  <c r="S191" i="24"/>
  <c r="Q191" i="24"/>
  <c r="T190" i="24"/>
  <c r="S190" i="24"/>
  <c r="Q190" i="24"/>
  <c r="T189" i="24"/>
  <c r="S189" i="24"/>
  <c r="Q189" i="24"/>
  <c r="T188" i="24"/>
  <c r="S188" i="24"/>
  <c r="Q188" i="24"/>
  <c r="T187" i="24"/>
  <c r="S187" i="24"/>
  <c r="Q187" i="24"/>
  <c r="T186" i="24"/>
  <c r="S186" i="24"/>
  <c r="Q186" i="24"/>
  <c r="T185" i="24"/>
  <c r="S185" i="24"/>
  <c r="Q185" i="24"/>
  <c r="T184" i="24"/>
  <c r="S184" i="24"/>
  <c r="Q184" i="24"/>
  <c r="T183" i="24"/>
  <c r="S183" i="24"/>
  <c r="Q183" i="24"/>
  <c r="T182" i="24"/>
  <c r="S182" i="24"/>
  <c r="Q182" i="24"/>
  <c r="T181" i="24"/>
  <c r="S181" i="24"/>
  <c r="Q181" i="24"/>
  <c r="T180" i="24"/>
  <c r="S180" i="24"/>
  <c r="Q180" i="24"/>
  <c r="T179" i="24"/>
  <c r="S179" i="24"/>
  <c r="Q179" i="24"/>
  <c r="T178" i="24"/>
  <c r="S178" i="24"/>
  <c r="Q178" i="24"/>
  <c r="T177" i="24"/>
  <c r="S177" i="24"/>
  <c r="Q177" i="24"/>
  <c r="T176" i="24"/>
  <c r="S176" i="24"/>
  <c r="Q176" i="24"/>
  <c r="T175" i="24"/>
  <c r="S175" i="24"/>
  <c r="Q175" i="24"/>
  <c r="T174" i="24"/>
  <c r="S174" i="24"/>
  <c r="Q174" i="24"/>
  <c r="T173" i="24"/>
  <c r="S173" i="24"/>
  <c r="Q173" i="24"/>
  <c r="T172" i="24"/>
  <c r="S172" i="24"/>
  <c r="Q172" i="24"/>
  <c r="T171" i="24"/>
  <c r="S171" i="24"/>
  <c r="Q171" i="24"/>
  <c r="T170" i="24"/>
  <c r="S170" i="24"/>
  <c r="Q170" i="24"/>
  <c r="T169" i="24"/>
  <c r="S169" i="24"/>
  <c r="Q169" i="24"/>
  <c r="T168" i="24"/>
  <c r="S168" i="24"/>
  <c r="Q168" i="24"/>
  <c r="T167" i="24"/>
  <c r="S167" i="24"/>
  <c r="Q167" i="24"/>
  <c r="T166" i="24"/>
  <c r="S166" i="24"/>
  <c r="Q166" i="24"/>
  <c r="T165" i="24"/>
  <c r="S165" i="24"/>
  <c r="Q165" i="24"/>
  <c r="T164" i="24"/>
  <c r="S164" i="24"/>
  <c r="Q164" i="24"/>
  <c r="T163" i="24"/>
  <c r="S163" i="24"/>
  <c r="Q163" i="24"/>
  <c r="T162" i="24"/>
  <c r="S162" i="24"/>
  <c r="Q162" i="24"/>
  <c r="T161" i="24"/>
  <c r="S161" i="24"/>
  <c r="Q161" i="24"/>
  <c r="T160" i="24"/>
  <c r="S160" i="24"/>
  <c r="Q160" i="24"/>
  <c r="T159" i="24"/>
  <c r="S159" i="24"/>
  <c r="Q159" i="24"/>
  <c r="T158" i="24"/>
  <c r="S158" i="24"/>
  <c r="Q158" i="24"/>
  <c r="T157" i="24"/>
  <c r="S157" i="24"/>
  <c r="Q157" i="24"/>
  <c r="T156" i="24"/>
  <c r="S156" i="24"/>
  <c r="Q156" i="24"/>
  <c r="T155" i="24"/>
  <c r="S155" i="24"/>
  <c r="Q155" i="24"/>
  <c r="T154" i="24"/>
  <c r="S154" i="24"/>
  <c r="Q154" i="24"/>
  <c r="T153" i="24"/>
  <c r="S153" i="24"/>
  <c r="Q153" i="24"/>
  <c r="T152" i="24"/>
  <c r="S152" i="24"/>
  <c r="Q152" i="24"/>
  <c r="T151" i="24"/>
  <c r="S151" i="24"/>
  <c r="Q151" i="24"/>
  <c r="T150" i="24"/>
  <c r="S150" i="24"/>
  <c r="Q150" i="24"/>
  <c r="T149" i="24"/>
  <c r="S149" i="24"/>
  <c r="Q149" i="24"/>
  <c r="T148" i="24"/>
  <c r="S148" i="24"/>
  <c r="Q148" i="24"/>
  <c r="T147" i="24"/>
  <c r="S147" i="24"/>
  <c r="Q147" i="24"/>
  <c r="T146" i="24"/>
  <c r="S146" i="24"/>
  <c r="Q146" i="24"/>
  <c r="T145" i="24"/>
  <c r="S145" i="24"/>
  <c r="Q145" i="24"/>
  <c r="T144" i="24"/>
  <c r="S144" i="24"/>
  <c r="Q144" i="24"/>
  <c r="T143" i="24"/>
  <c r="S143" i="24"/>
  <c r="Q143" i="24"/>
  <c r="T142" i="24"/>
  <c r="S142" i="24"/>
  <c r="Q142" i="24"/>
  <c r="T141" i="24"/>
  <c r="S141" i="24"/>
  <c r="Q141" i="24"/>
  <c r="T140" i="24"/>
  <c r="S140" i="24"/>
  <c r="Q140" i="24"/>
  <c r="T139" i="24"/>
  <c r="S139" i="24"/>
  <c r="Q139" i="24"/>
  <c r="T138" i="24"/>
  <c r="S138" i="24"/>
  <c r="Q138" i="24"/>
  <c r="T137" i="24"/>
  <c r="S137" i="24"/>
  <c r="Q137" i="24"/>
  <c r="T136" i="24"/>
  <c r="S136" i="24"/>
  <c r="Q136" i="24"/>
  <c r="T135" i="24"/>
  <c r="S135" i="24"/>
  <c r="Q135" i="24"/>
  <c r="T134" i="24"/>
  <c r="S134" i="24"/>
  <c r="Q134" i="24"/>
  <c r="T133" i="24"/>
  <c r="S133" i="24"/>
  <c r="Q133" i="24"/>
  <c r="T132" i="24"/>
  <c r="S132" i="24"/>
  <c r="Q132" i="24"/>
  <c r="T131" i="24"/>
  <c r="S131" i="24"/>
  <c r="Q131" i="24"/>
  <c r="T130" i="24"/>
  <c r="S130" i="24"/>
  <c r="Q130" i="24"/>
  <c r="T129" i="24"/>
  <c r="S129" i="24"/>
  <c r="Q129" i="24"/>
  <c r="T128" i="24"/>
  <c r="S128" i="24"/>
  <c r="Q128" i="24"/>
  <c r="T127" i="24"/>
  <c r="S127" i="24"/>
  <c r="Q127" i="24"/>
  <c r="T126" i="24"/>
  <c r="S126" i="24"/>
  <c r="Q126" i="24"/>
  <c r="T125" i="24"/>
  <c r="S125" i="24"/>
  <c r="Q125" i="24"/>
  <c r="T124" i="24"/>
  <c r="S124" i="24"/>
  <c r="Q124" i="24"/>
  <c r="T123" i="24"/>
  <c r="S123" i="24"/>
  <c r="Q123" i="24"/>
  <c r="T122" i="24"/>
  <c r="S122" i="24"/>
  <c r="Q122" i="24"/>
  <c r="T121" i="24"/>
  <c r="S121" i="24"/>
  <c r="Q121" i="24"/>
  <c r="T120" i="24"/>
  <c r="S120" i="24"/>
  <c r="Q120" i="24"/>
  <c r="T119" i="24"/>
  <c r="S119" i="24"/>
  <c r="Q119" i="24"/>
  <c r="T118" i="24"/>
  <c r="S118" i="24"/>
  <c r="Q118" i="24"/>
  <c r="T117" i="24"/>
  <c r="S117" i="24"/>
  <c r="Q117" i="24"/>
  <c r="T116" i="24"/>
  <c r="S116" i="24"/>
  <c r="Q116" i="24"/>
  <c r="T115" i="24"/>
  <c r="S115" i="24"/>
  <c r="Q115" i="24"/>
  <c r="T114" i="24"/>
  <c r="S114" i="24"/>
  <c r="Q114" i="24"/>
  <c r="T113" i="24"/>
  <c r="S113" i="24"/>
  <c r="Q113" i="24"/>
  <c r="T112" i="24"/>
  <c r="S112" i="24"/>
  <c r="Q112" i="24"/>
  <c r="T111" i="24"/>
  <c r="S111" i="24"/>
  <c r="Q111" i="24"/>
  <c r="T110" i="24"/>
  <c r="S110" i="24"/>
  <c r="Q110" i="24"/>
  <c r="T109" i="24"/>
  <c r="S109" i="24"/>
  <c r="Q109" i="24"/>
  <c r="T108" i="24"/>
  <c r="S108" i="24"/>
  <c r="Q108" i="24"/>
  <c r="T107" i="24"/>
  <c r="S107" i="24"/>
  <c r="Q107" i="24"/>
  <c r="T106" i="24"/>
  <c r="S106" i="24"/>
  <c r="Q106" i="24"/>
  <c r="T105" i="24"/>
  <c r="S105" i="24"/>
  <c r="Q105" i="24"/>
  <c r="T104" i="24"/>
  <c r="S104" i="24"/>
  <c r="Q104" i="24"/>
  <c r="T103" i="24"/>
  <c r="S103" i="24"/>
  <c r="Q103" i="24"/>
  <c r="T102" i="24"/>
  <c r="S102" i="24"/>
  <c r="Q102" i="24"/>
  <c r="T101" i="24"/>
  <c r="S101" i="24"/>
  <c r="Q101" i="24"/>
  <c r="T100" i="24"/>
  <c r="S100" i="24"/>
  <c r="Q100" i="24"/>
  <c r="T99" i="24"/>
  <c r="S99" i="24"/>
  <c r="Q99" i="24"/>
  <c r="T98" i="24"/>
  <c r="S98" i="24"/>
  <c r="Q98" i="24"/>
  <c r="T97" i="24"/>
  <c r="S97" i="24"/>
  <c r="Q97" i="24"/>
  <c r="T96" i="24"/>
  <c r="S96" i="24"/>
  <c r="Q96" i="24"/>
  <c r="T95" i="24"/>
  <c r="S95" i="24"/>
  <c r="Q95" i="24"/>
  <c r="T94" i="24"/>
  <c r="S94" i="24"/>
  <c r="Q94" i="24"/>
  <c r="T93" i="24"/>
  <c r="S93" i="24"/>
  <c r="Q93" i="24"/>
  <c r="T92" i="24"/>
  <c r="S92" i="24"/>
  <c r="Q92" i="24"/>
  <c r="T91" i="24"/>
  <c r="S91" i="24"/>
  <c r="Q91" i="24"/>
  <c r="T90" i="24"/>
  <c r="S90" i="24"/>
  <c r="Q90" i="24"/>
  <c r="T89" i="24"/>
  <c r="S89" i="24"/>
  <c r="Q89" i="24"/>
  <c r="T88" i="24"/>
  <c r="S88" i="24"/>
  <c r="Q88" i="24"/>
  <c r="T87" i="24"/>
  <c r="S87" i="24"/>
  <c r="Q87" i="24"/>
  <c r="T86" i="24"/>
  <c r="S86" i="24"/>
  <c r="Q86" i="24"/>
  <c r="T85" i="24"/>
  <c r="S85" i="24"/>
  <c r="Q85" i="24"/>
  <c r="T84" i="24"/>
  <c r="S84" i="24"/>
  <c r="Q84" i="24"/>
  <c r="T83" i="24"/>
  <c r="S83" i="24"/>
  <c r="Q83" i="24"/>
  <c r="T82" i="24"/>
  <c r="S82" i="24"/>
  <c r="Q82" i="24"/>
  <c r="T81" i="24"/>
  <c r="S81" i="24"/>
  <c r="Q81" i="24"/>
  <c r="T80" i="24"/>
  <c r="S80" i="24"/>
  <c r="Q80" i="24"/>
  <c r="T79" i="24"/>
  <c r="S79" i="24"/>
  <c r="Q79" i="24"/>
  <c r="T78" i="24"/>
  <c r="S78" i="24"/>
  <c r="Q78" i="24"/>
  <c r="T77" i="24"/>
  <c r="S77" i="24"/>
  <c r="Q77" i="24"/>
  <c r="T76" i="24"/>
  <c r="S76" i="24"/>
  <c r="Q76" i="24"/>
  <c r="T75" i="24"/>
  <c r="S75" i="24"/>
  <c r="Q75" i="24"/>
  <c r="T74" i="24"/>
  <c r="S74" i="24"/>
  <c r="Q74" i="24"/>
  <c r="T73" i="24"/>
  <c r="S73" i="24"/>
  <c r="Q73" i="24"/>
  <c r="T72" i="24"/>
  <c r="S72" i="24"/>
  <c r="Q72" i="24"/>
  <c r="T71" i="24"/>
  <c r="S71" i="24"/>
  <c r="Q71" i="24"/>
  <c r="T70" i="24"/>
  <c r="S70" i="24"/>
  <c r="Q70" i="24"/>
  <c r="T69" i="24"/>
  <c r="S69" i="24"/>
  <c r="Q69" i="24"/>
  <c r="T68" i="24"/>
  <c r="S68" i="24"/>
  <c r="Q68" i="24"/>
  <c r="T67" i="24"/>
  <c r="S67" i="24"/>
  <c r="Q67" i="24"/>
  <c r="T66" i="24"/>
  <c r="S66" i="24"/>
  <c r="Q66" i="24"/>
  <c r="T65" i="24"/>
  <c r="S65" i="24"/>
  <c r="Q65" i="24"/>
  <c r="T64" i="24"/>
  <c r="S64" i="24"/>
  <c r="Q64" i="24"/>
  <c r="T63" i="24"/>
  <c r="S63" i="24"/>
  <c r="Q63" i="24"/>
  <c r="T62" i="24"/>
  <c r="S62" i="24"/>
  <c r="Q62" i="24"/>
  <c r="T61" i="24"/>
  <c r="S61" i="24"/>
  <c r="Q61" i="24"/>
  <c r="T60" i="24"/>
  <c r="S60" i="24"/>
  <c r="Q60" i="24"/>
  <c r="T59" i="24"/>
  <c r="S59" i="24"/>
  <c r="Q59" i="24"/>
  <c r="T58" i="24"/>
  <c r="S58" i="24"/>
  <c r="Q58" i="24"/>
  <c r="T57" i="24"/>
  <c r="S57" i="24"/>
  <c r="Q57" i="24"/>
  <c r="T56" i="24"/>
  <c r="S56" i="24"/>
  <c r="Q56" i="24"/>
  <c r="T55" i="24"/>
  <c r="S55" i="24"/>
  <c r="Q55" i="24"/>
  <c r="T54" i="24"/>
  <c r="S54" i="24"/>
  <c r="Q54" i="24"/>
  <c r="T53" i="24"/>
  <c r="S53" i="24"/>
  <c r="Q53" i="24"/>
  <c r="T52" i="24"/>
  <c r="S52" i="24"/>
  <c r="Q52" i="24"/>
  <c r="T51" i="24"/>
  <c r="S51" i="24"/>
  <c r="Q51" i="24"/>
  <c r="T50" i="24"/>
  <c r="S50" i="24"/>
  <c r="Q50" i="24"/>
  <c r="T49" i="24"/>
  <c r="S49" i="24"/>
  <c r="Q49" i="24"/>
  <c r="T48" i="24"/>
  <c r="S48" i="24"/>
  <c r="Q48" i="24"/>
  <c r="T47" i="24"/>
  <c r="S47" i="24"/>
  <c r="Q47" i="24"/>
  <c r="T46" i="24"/>
  <c r="S46" i="24"/>
  <c r="Q46" i="24"/>
  <c r="T45" i="24"/>
  <c r="S45" i="24"/>
  <c r="Q45" i="24"/>
  <c r="T44" i="24"/>
  <c r="S44" i="24"/>
  <c r="Q44" i="24"/>
  <c r="T43" i="24"/>
  <c r="S43" i="24"/>
  <c r="Q43" i="24"/>
  <c r="T42" i="24"/>
  <c r="S42" i="24"/>
  <c r="Q42" i="24"/>
  <c r="T41" i="24"/>
  <c r="S41" i="24"/>
  <c r="Q41" i="24"/>
  <c r="T40" i="24"/>
  <c r="S40" i="24"/>
  <c r="Q40" i="24"/>
  <c r="T39" i="24"/>
  <c r="S39" i="24"/>
  <c r="Q39" i="24"/>
  <c r="T38" i="24"/>
  <c r="S38" i="24"/>
  <c r="Q38" i="24"/>
  <c r="T37" i="24"/>
  <c r="S37" i="24"/>
  <c r="Q37" i="24"/>
  <c r="T36" i="24"/>
  <c r="S36" i="24"/>
  <c r="Q36" i="24"/>
  <c r="T35" i="24"/>
  <c r="S35" i="24"/>
  <c r="Q35" i="24"/>
  <c r="T34" i="24"/>
  <c r="S34" i="24"/>
  <c r="Q34" i="24"/>
  <c r="T33" i="24"/>
  <c r="S33" i="24"/>
  <c r="Q33" i="24"/>
  <c r="T32" i="24"/>
  <c r="S32" i="24"/>
  <c r="Q32" i="24"/>
  <c r="T31" i="24"/>
  <c r="S31" i="24"/>
  <c r="Q31" i="24"/>
  <c r="T30" i="24"/>
  <c r="S30" i="24"/>
  <c r="Q30" i="24"/>
  <c r="T29" i="24"/>
  <c r="S29" i="24"/>
  <c r="Q29" i="24"/>
  <c r="T28" i="24"/>
  <c r="S28" i="24"/>
  <c r="Q28" i="24"/>
  <c r="T27" i="24"/>
  <c r="S27" i="24"/>
  <c r="Q27" i="24"/>
  <c r="T26" i="24"/>
  <c r="S26" i="24"/>
  <c r="Q26" i="24"/>
  <c r="T25" i="24"/>
  <c r="S25" i="24"/>
  <c r="Q25" i="24"/>
  <c r="T24" i="24"/>
  <c r="S24" i="24"/>
  <c r="Q24" i="24"/>
  <c r="T23" i="24"/>
  <c r="S23" i="24"/>
  <c r="Q23" i="24"/>
  <c r="T22" i="24"/>
  <c r="S22" i="24"/>
  <c r="Q22" i="24"/>
  <c r="T21" i="24"/>
  <c r="S21" i="24"/>
  <c r="Q21" i="24"/>
  <c r="T20" i="24"/>
  <c r="S20" i="24"/>
  <c r="Q20" i="24"/>
  <c r="T19" i="24"/>
  <c r="S19" i="24"/>
  <c r="Q19" i="24"/>
  <c r="T18" i="24"/>
  <c r="S18" i="24"/>
  <c r="Q18" i="24"/>
  <c r="T17" i="24"/>
  <c r="S17" i="24"/>
  <c r="Q17" i="24"/>
  <c r="T16" i="24"/>
  <c r="S16" i="24"/>
  <c r="Q16" i="24"/>
  <c r="T15" i="24"/>
  <c r="S15" i="24"/>
  <c r="Q15" i="24"/>
  <c r="T14" i="24"/>
  <c r="S14" i="24"/>
  <c r="Q14" i="24"/>
  <c r="T13" i="24"/>
  <c r="S13" i="24"/>
  <c r="Q13" i="24"/>
  <c r="T12" i="24"/>
  <c r="S12" i="24"/>
  <c r="Q12" i="24"/>
  <c r="T11" i="24"/>
  <c r="S11" i="24"/>
  <c r="Q11" i="24"/>
  <c r="T10" i="24"/>
  <c r="S10" i="24"/>
  <c r="Q10" i="24"/>
  <c r="T9" i="24"/>
  <c r="S9" i="24"/>
  <c r="Q9" i="24"/>
  <c r="T8" i="24"/>
  <c r="S8" i="24"/>
  <c r="Q8" i="24"/>
  <c r="T7" i="24"/>
  <c r="S7" i="24"/>
  <c r="Q7" i="24"/>
  <c r="T6" i="24"/>
  <c r="S6" i="24"/>
  <c r="Q6" i="24"/>
  <c r="T4" i="24"/>
  <c r="S4" i="24"/>
  <c r="Q4" i="24"/>
  <c r="T200" i="23"/>
  <c r="S200" i="23"/>
  <c r="Q200" i="23"/>
  <c r="T199" i="23"/>
  <c r="S199" i="23"/>
  <c r="Q199" i="23"/>
  <c r="T198" i="23"/>
  <c r="S198" i="23"/>
  <c r="Q198" i="23"/>
  <c r="T197" i="23"/>
  <c r="S197" i="23"/>
  <c r="Q197" i="23"/>
  <c r="T196" i="23"/>
  <c r="S196" i="23"/>
  <c r="Q196" i="23"/>
  <c r="T195" i="23"/>
  <c r="S195" i="23"/>
  <c r="Q195" i="23"/>
  <c r="T194" i="23"/>
  <c r="S194" i="23"/>
  <c r="Q194" i="23"/>
  <c r="T193" i="23"/>
  <c r="S193" i="23"/>
  <c r="Q193" i="23"/>
  <c r="T192" i="23"/>
  <c r="S192" i="23"/>
  <c r="Q192" i="23"/>
  <c r="T191" i="23"/>
  <c r="S191" i="23"/>
  <c r="Q191" i="23"/>
  <c r="T190" i="23"/>
  <c r="S190" i="23"/>
  <c r="Q190" i="23"/>
  <c r="T189" i="23"/>
  <c r="S189" i="23"/>
  <c r="Q189" i="23"/>
  <c r="T188" i="23"/>
  <c r="S188" i="23"/>
  <c r="Q188" i="23"/>
  <c r="T187" i="23"/>
  <c r="S187" i="23"/>
  <c r="Q187" i="23"/>
  <c r="T186" i="23"/>
  <c r="S186" i="23"/>
  <c r="Q186" i="23"/>
  <c r="T185" i="23"/>
  <c r="S185" i="23"/>
  <c r="Q185" i="23"/>
  <c r="T184" i="23"/>
  <c r="S184" i="23"/>
  <c r="Q184" i="23"/>
  <c r="T183" i="23"/>
  <c r="S183" i="23"/>
  <c r="Q183" i="23"/>
  <c r="T182" i="23"/>
  <c r="S182" i="23"/>
  <c r="Q182" i="23"/>
  <c r="T181" i="23"/>
  <c r="S181" i="23"/>
  <c r="Q181" i="23"/>
  <c r="T180" i="23"/>
  <c r="S180" i="23"/>
  <c r="Q180" i="23"/>
  <c r="T179" i="23"/>
  <c r="S179" i="23"/>
  <c r="Q179" i="23"/>
  <c r="T178" i="23"/>
  <c r="S178" i="23"/>
  <c r="Q178" i="23"/>
  <c r="T177" i="23"/>
  <c r="S177" i="23"/>
  <c r="Q177" i="23"/>
  <c r="T176" i="23"/>
  <c r="S176" i="23"/>
  <c r="Q176" i="23"/>
  <c r="T175" i="23"/>
  <c r="S175" i="23"/>
  <c r="Q175" i="23"/>
  <c r="T174" i="23"/>
  <c r="S174" i="23"/>
  <c r="Q174" i="23"/>
  <c r="T173" i="23"/>
  <c r="S173" i="23"/>
  <c r="Q173" i="23"/>
  <c r="T172" i="23"/>
  <c r="S172" i="23"/>
  <c r="Q172" i="23"/>
  <c r="T171" i="23"/>
  <c r="S171" i="23"/>
  <c r="Q171" i="23"/>
  <c r="T170" i="23"/>
  <c r="S170" i="23"/>
  <c r="Q170" i="23"/>
  <c r="T169" i="23"/>
  <c r="S169" i="23"/>
  <c r="Q169" i="23"/>
  <c r="T168" i="23"/>
  <c r="S168" i="23"/>
  <c r="Q168" i="23"/>
  <c r="T167" i="23"/>
  <c r="S167" i="23"/>
  <c r="Q167" i="23"/>
  <c r="T166" i="23"/>
  <c r="S166" i="23"/>
  <c r="Q166" i="23"/>
  <c r="T165" i="23"/>
  <c r="S165" i="23"/>
  <c r="Q165" i="23"/>
  <c r="T164" i="23"/>
  <c r="S164" i="23"/>
  <c r="Q164" i="23"/>
  <c r="T163" i="23"/>
  <c r="S163" i="23"/>
  <c r="Q163" i="23"/>
  <c r="T162" i="23"/>
  <c r="S162" i="23"/>
  <c r="Q162" i="23"/>
  <c r="T161" i="23"/>
  <c r="S161" i="23"/>
  <c r="Q161" i="23"/>
  <c r="T160" i="23"/>
  <c r="S160" i="23"/>
  <c r="Q160" i="23"/>
  <c r="T159" i="23"/>
  <c r="S159" i="23"/>
  <c r="Q159" i="23"/>
  <c r="T158" i="23"/>
  <c r="S158" i="23"/>
  <c r="Q158" i="23"/>
  <c r="T157" i="23"/>
  <c r="S157" i="23"/>
  <c r="Q157" i="23"/>
  <c r="T156" i="23"/>
  <c r="S156" i="23"/>
  <c r="Q156" i="23"/>
  <c r="T155" i="23"/>
  <c r="S155" i="23"/>
  <c r="Q155" i="23"/>
  <c r="T154" i="23"/>
  <c r="S154" i="23"/>
  <c r="Q154" i="23"/>
  <c r="T153" i="23"/>
  <c r="S153" i="23"/>
  <c r="Q153" i="23"/>
  <c r="T152" i="23"/>
  <c r="S152" i="23"/>
  <c r="Q152" i="23"/>
  <c r="T151" i="23"/>
  <c r="S151" i="23"/>
  <c r="Q151" i="23"/>
  <c r="T150" i="23"/>
  <c r="S150" i="23"/>
  <c r="Q150" i="23"/>
  <c r="T149" i="23"/>
  <c r="S149" i="23"/>
  <c r="Q149" i="23"/>
  <c r="T148" i="23"/>
  <c r="S148" i="23"/>
  <c r="Q148" i="23"/>
  <c r="T147" i="23"/>
  <c r="S147" i="23"/>
  <c r="Q147" i="23"/>
  <c r="T146" i="23"/>
  <c r="S146" i="23"/>
  <c r="Q146" i="23"/>
  <c r="T145" i="23"/>
  <c r="S145" i="23"/>
  <c r="Q145" i="23"/>
  <c r="T144" i="23"/>
  <c r="S144" i="23"/>
  <c r="Q144" i="23"/>
  <c r="T143" i="23"/>
  <c r="S143" i="23"/>
  <c r="Q143" i="23"/>
  <c r="T142" i="23"/>
  <c r="S142" i="23"/>
  <c r="Q142" i="23"/>
  <c r="T141" i="23"/>
  <c r="S141" i="23"/>
  <c r="Q141" i="23"/>
  <c r="T140" i="23"/>
  <c r="S140" i="23"/>
  <c r="Q140" i="23"/>
  <c r="T139" i="23"/>
  <c r="S139" i="23"/>
  <c r="Q139" i="23"/>
  <c r="T138" i="23"/>
  <c r="S138" i="23"/>
  <c r="Q138" i="23"/>
  <c r="T137" i="23"/>
  <c r="S137" i="23"/>
  <c r="Q137" i="23"/>
  <c r="T136" i="23"/>
  <c r="S136" i="23"/>
  <c r="Q136" i="23"/>
  <c r="T135" i="23"/>
  <c r="S135" i="23"/>
  <c r="Q135" i="23"/>
  <c r="T134" i="23"/>
  <c r="S134" i="23"/>
  <c r="Q134" i="23"/>
  <c r="T133" i="23"/>
  <c r="S133" i="23"/>
  <c r="Q133" i="23"/>
  <c r="T132" i="23"/>
  <c r="S132" i="23"/>
  <c r="Q132" i="23"/>
  <c r="T131" i="23"/>
  <c r="S131" i="23"/>
  <c r="Q131" i="23"/>
  <c r="T130" i="23"/>
  <c r="S130" i="23"/>
  <c r="Q130" i="23"/>
  <c r="T129" i="23"/>
  <c r="S129" i="23"/>
  <c r="Q129" i="23"/>
  <c r="T128" i="23"/>
  <c r="S128" i="23"/>
  <c r="Q128" i="23"/>
  <c r="T127" i="23"/>
  <c r="S127" i="23"/>
  <c r="Q127" i="23"/>
  <c r="T126" i="23"/>
  <c r="S126" i="23"/>
  <c r="Q126" i="23"/>
  <c r="T125" i="23"/>
  <c r="S125" i="23"/>
  <c r="Q125" i="23"/>
  <c r="T124" i="23"/>
  <c r="S124" i="23"/>
  <c r="Q124" i="23"/>
  <c r="T123" i="23"/>
  <c r="S123" i="23"/>
  <c r="Q123" i="23"/>
  <c r="T122" i="23"/>
  <c r="S122" i="23"/>
  <c r="Q122" i="23"/>
  <c r="T121" i="23"/>
  <c r="S121" i="23"/>
  <c r="Q121" i="23"/>
  <c r="T120" i="23"/>
  <c r="S120" i="23"/>
  <c r="Q120" i="23"/>
  <c r="T119" i="23"/>
  <c r="S119" i="23"/>
  <c r="Q119" i="23"/>
  <c r="T118" i="23"/>
  <c r="S118" i="23"/>
  <c r="Q118" i="23"/>
  <c r="T117" i="23"/>
  <c r="S117" i="23"/>
  <c r="Q117" i="23"/>
  <c r="T116" i="23"/>
  <c r="S116" i="23"/>
  <c r="Q116" i="23"/>
  <c r="T115" i="23"/>
  <c r="S115" i="23"/>
  <c r="Q115" i="23"/>
  <c r="T114" i="23"/>
  <c r="S114" i="23"/>
  <c r="Q114" i="23"/>
  <c r="T113" i="23"/>
  <c r="S113" i="23"/>
  <c r="Q113" i="23"/>
  <c r="T112" i="23"/>
  <c r="S112" i="23"/>
  <c r="Q112" i="23"/>
  <c r="T111" i="23"/>
  <c r="S111" i="23"/>
  <c r="Q111" i="23"/>
  <c r="T110" i="23"/>
  <c r="S110" i="23"/>
  <c r="Q110" i="23"/>
  <c r="T109" i="23"/>
  <c r="S109" i="23"/>
  <c r="Q109" i="23"/>
  <c r="T108" i="23"/>
  <c r="S108" i="23"/>
  <c r="Q108" i="23"/>
  <c r="T107" i="23"/>
  <c r="S107" i="23"/>
  <c r="Q107" i="23"/>
  <c r="T106" i="23"/>
  <c r="S106" i="23"/>
  <c r="Q106" i="23"/>
  <c r="T105" i="23"/>
  <c r="S105" i="23"/>
  <c r="Q105" i="23"/>
  <c r="T104" i="23"/>
  <c r="S104" i="23"/>
  <c r="Q104" i="23"/>
  <c r="T103" i="23"/>
  <c r="S103" i="23"/>
  <c r="Q103" i="23"/>
  <c r="T102" i="23"/>
  <c r="S102" i="23"/>
  <c r="Q102" i="23"/>
  <c r="T101" i="23"/>
  <c r="S101" i="23"/>
  <c r="Q101" i="23"/>
  <c r="T100" i="23"/>
  <c r="S100" i="23"/>
  <c r="Q100" i="23"/>
  <c r="T99" i="23"/>
  <c r="S99" i="23"/>
  <c r="Q99" i="23"/>
  <c r="T98" i="23"/>
  <c r="S98" i="23"/>
  <c r="Q98" i="23"/>
  <c r="T97" i="23"/>
  <c r="S97" i="23"/>
  <c r="Q97" i="23"/>
  <c r="T96" i="23"/>
  <c r="S96" i="23"/>
  <c r="Q96" i="23"/>
  <c r="T95" i="23"/>
  <c r="S95" i="23"/>
  <c r="Q95" i="23"/>
  <c r="T94" i="23"/>
  <c r="S94" i="23"/>
  <c r="Q94" i="23"/>
  <c r="T93" i="23"/>
  <c r="S93" i="23"/>
  <c r="Q93" i="23"/>
  <c r="T92" i="23"/>
  <c r="S92" i="23"/>
  <c r="Q92" i="23"/>
  <c r="T91" i="23"/>
  <c r="S91" i="23"/>
  <c r="Q91" i="23"/>
  <c r="T90" i="23"/>
  <c r="S90" i="23"/>
  <c r="Q90" i="23"/>
  <c r="T89" i="23"/>
  <c r="S89" i="23"/>
  <c r="Q89" i="23"/>
  <c r="T88" i="23"/>
  <c r="S88" i="23"/>
  <c r="Q88" i="23"/>
  <c r="T87" i="23"/>
  <c r="S87" i="23"/>
  <c r="Q87" i="23"/>
  <c r="T86" i="23"/>
  <c r="S86" i="23"/>
  <c r="Q86" i="23"/>
  <c r="T85" i="23"/>
  <c r="S85" i="23"/>
  <c r="Q85" i="23"/>
  <c r="T84" i="23"/>
  <c r="S84" i="23"/>
  <c r="Q84" i="23"/>
  <c r="T83" i="23"/>
  <c r="S83" i="23"/>
  <c r="Q83" i="23"/>
  <c r="T82" i="23"/>
  <c r="S82" i="23"/>
  <c r="Q82" i="23"/>
  <c r="T81" i="23"/>
  <c r="S81" i="23"/>
  <c r="Q81" i="23"/>
  <c r="T80" i="23"/>
  <c r="S80" i="23"/>
  <c r="Q80" i="23"/>
  <c r="T79" i="23"/>
  <c r="S79" i="23"/>
  <c r="Q79" i="23"/>
  <c r="T78" i="23"/>
  <c r="S78" i="23"/>
  <c r="Q78" i="23"/>
  <c r="T77" i="23"/>
  <c r="S77" i="23"/>
  <c r="Q77" i="23"/>
  <c r="T76" i="23"/>
  <c r="S76" i="23"/>
  <c r="Q76" i="23"/>
  <c r="T75" i="23"/>
  <c r="S75" i="23"/>
  <c r="Q75" i="23"/>
  <c r="T74" i="23"/>
  <c r="S74" i="23"/>
  <c r="Q74" i="23"/>
  <c r="T73" i="23"/>
  <c r="S73" i="23"/>
  <c r="Q73" i="23"/>
  <c r="T72" i="23"/>
  <c r="S72" i="23"/>
  <c r="Q72" i="23"/>
  <c r="T71" i="23"/>
  <c r="S71" i="23"/>
  <c r="Q71" i="23"/>
  <c r="T70" i="23"/>
  <c r="S70" i="23"/>
  <c r="Q70" i="23"/>
  <c r="T69" i="23"/>
  <c r="S69" i="23"/>
  <c r="Q69" i="23"/>
  <c r="T68" i="23"/>
  <c r="S68" i="23"/>
  <c r="Q68" i="23"/>
  <c r="T67" i="23"/>
  <c r="S67" i="23"/>
  <c r="Q67" i="23"/>
  <c r="T66" i="23"/>
  <c r="S66" i="23"/>
  <c r="Q66" i="23"/>
  <c r="T65" i="23"/>
  <c r="S65" i="23"/>
  <c r="Q65" i="23"/>
  <c r="T64" i="23"/>
  <c r="S64" i="23"/>
  <c r="Q64" i="23"/>
  <c r="T63" i="23"/>
  <c r="S63" i="23"/>
  <c r="Q63" i="23"/>
  <c r="T62" i="23"/>
  <c r="S62" i="23"/>
  <c r="Q62" i="23"/>
  <c r="T61" i="23"/>
  <c r="S61" i="23"/>
  <c r="Q61" i="23"/>
  <c r="T60" i="23"/>
  <c r="S60" i="23"/>
  <c r="Q60" i="23"/>
  <c r="T59" i="23"/>
  <c r="S59" i="23"/>
  <c r="Q59" i="23"/>
  <c r="T58" i="23"/>
  <c r="S58" i="23"/>
  <c r="Q58" i="23"/>
  <c r="T57" i="23"/>
  <c r="S57" i="23"/>
  <c r="Q57" i="23"/>
  <c r="T56" i="23"/>
  <c r="S56" i="23"/>
  <c r="Q56" i="23"/>
  <c r="T55" i="23"/>
  <c r="S55" i="23"/>
  <c r="Q55" i="23"/>
  <c r="T54" i="23"/>
  <c r="S54" i="23"/>
  <c r="Q54" i="23"/>
  <c r="T53" i="23"/>
  <c r="S53" i="23"/>
  <c r="Q53" i="23"/>
  <c r="T52" i="23"/>
  <c r="S52" i="23"/>
  <c r="Q52" i="23"/>
  <c r="T51" i="23"/>
  <c r="S51" i="23"/>
  <c r="Q51" i="23"/>
  <c r="T50" i="23"/>
  <c r="S50" i="23"/>
  <c r="Q50" i="23"/>
  <c r="T49" i="23"/>
  <c r="S49" i="23"/>
  <c r="Q49" i="23"/>
  <c r="T48" i="23"/>
  <c r="S48" i="23"/>
  <c r="Q48" i="23"/>
  <c r="T47" i="23"/>
  <c r="S47" i="23"/>
  <c r="Q47" i="23"/>
  <c r="T46" i="23"/>
  <c r="S46" i="23"/>
  <c r="Q46" i="23"/>
  <c r="T45" i="23"/>
  <c r="S45" i="23"/>
  <c r="Q45" i="23"/>
  <c r="T44" i="23"/>
  <c r="S44" i="23"/>
  <c r="Q44" i="23"/>
  <c r="T43" i="23"/>
  <c r="S43" i="23"/>
  <c r="Q43" i="23"/>
  <c r="T42" i="23"/>
  <c r="S42" i="23"/>
  <c r="Q42" i="23"/>
  <c r="T41" i="23"/>
  <c r="S41" i="23"/>
  <c r="Q41" i="23"/>
  <c r="T40" i="23"/>
  <c r="S40" i="23"/>
  <c r="Q40" i="23"/>
  <c r="T39" i="23"/>
  <c r="S39" i="23"/>
  <c r="Q39" i="23"/>
  <c r="T38" i="23"/>
  <c r="S38" i="23"/>
  <c r="Q38" i="23"/>
  <c r="T37" i="23"/>
  <c r="S37" i="23"/>
  <c r="Q37" i="23"/>
  <c r="T36" i="23"/>
  <c r="S36" i="23"/>
  <c r="Q36" i="23"/>
  <c r="T35" i="23"/>
  <c r="S35" i="23"/>
  <c r="Q35" i="23"/>
  <c r="T34" i="23"/>
  <c r="S34" i="23"/>
  <c r="Q34" i="23"/>
  <c r="T33" i="23"/>
  <c r="S33" i="23"/>
  <c r="Q33" i="23"/>
  <c r="T32" i="23"/>
  <c r="S32" i="23"/>
  <c r="Q32" i="23"/>
  <c r="T31" i="23"/>
  <c r="S31" i="23"/>
  <c r="Q31" i="23"/>
  <c r="T30" i="23"/>
  <c r="S30" i="23"/>
  <c r="Q30" i="23"/>
  <c r="T29" i="23"/>
  <c r="S29" i="23"/>
  <c r="Q29" i="23"/>
  <c r="T28" i="23"/>
  <c r="S28" i="23"/>
  <c r="Q28" i="23"/>
  <c r="T24" i="23"/>
  <c r="S24" i="23"/>
  <c r="Q24" i="23"/>
  <c r="T23" i="23"/>
  <c r="S23" i="23"/>
  <c r="Q23" i="23"/>
  <c r="T22" i="23"/>
  <c r="S22" i="23"/>
  <c r="Q22" i="23"/>
  <c r="T21" i="23"/>
  <c r="S21" i="23"/>
  <c r="Q21" i="23"/>
  <c r="T20" i="23"/>
  <c r="S20" i="23"/>
  <c r="Q20" i="23"/>
  <c r="T19" i="23"/>
  <c r="S19" i="23"/>
  <c r="Q19" i="23"/>
  <c r="T18" i="23"/>
  <c r="S18" i="23"/>
  <c r="Q18" i="23"/>
  <c r="T17" i="23"/>
  <c r="S17" i="23"/>
  <c r="Q17" i="23"/>
  <c r="T16" i="23"/>
  <c r="S16" i="23"/>
  <c r="Q16" i="23"/>
  <c r="T15" i="23"/>
  <c r="S15" i="23"/>
  <c r="Q15" i="23"/>
  <c r="T14" i="23"/>
  <c r="S14" i="23"/>
  <c r="Q14" i="23"/>
  <c r="T13" i="23"/>
  <c r="S13" i="23"/>
  <c r="Q13" i="23"/>
  <c r="T12" i="23"/>
  <c r="S12" i="23"/>
  <c r="Q12" i="23"/>
  <c r="T11" i="23"/>
  <c r="S11" i="23"/>
  <c r="Q11" i="23"/>
  <c r="T10" i="23"/>
  <c r="S10" i="23"/>
  <c r="Q10" i="23"/>
  <c r="T9" i="23"/>
  <c r="S9" i="23"/>
  <c r="Q9" i="23"/>
  <c r="T8" i="23"/>
  <c r="S8" i="23"/>
  <c r="Q8" i="23"/>
  <c r="T7" i="23"/>
  <c r="S7" i="23"/>
  <c r="Q7" i="23"/>
  <c r="T6" i="23"/>
  <c r="S6" i="23"/>
  <c r="Q6" i="23"/>
  <c r="T5" i="23"/>
  <c r="S5" i="23"/>
  <c r="Q5" i="23"/>
  <c r="T4" i="23"/>
  <c r="S4" i="23"/>
  <c r="Q4" i="23"/>
  <c r="T3" i="23"/>
  <c r="S3" i="23"/>
  <c r="Q3" i="23"/>
  <c r="T2" i="23"/>
  <c r="S2" i="23"/>
  <c r="Q2" i="23"/>
  <c r="T200" i="22"/>
  <c r="S200" i="22"/>
  <c r="Q200" i="22"/>
  <c r="T199" i="22"/>
  <c r="S199" i="22"/>
  <c r="Q199" i="22"/>
  <c r="T198" i="22"/>
  <c r="S198" i="22"/>
  <c r="Q198" i="22"/>
  <c r="T197" i="22"/>
  <c r="S197" i="22"/>
  <c r="Q197" i="22"/>
  <c r="T196" i="22"/>
  <c r="S196" i="22"/>
  <c r="Q196" i="22"/>
  <c r="T195" i="22"/>
  <c r="S195" i="22"/>
  <c r="Q195" i="22"/>
  <c r="T194" i="22"/>
  <c r="S194" i="22"/>
  <c r="Q194" i="22"/>
  <c r="T193" i="22"/>
  <c r="S193" i="22"/>
  <c r="Q193" i="22"/>
  <c r="T192" i="22"/>
  <c r="S192" i="22"/>
  <c r="Q192" i="22"/>
  <c r="T191" i="22"/>
  <c r="S191" i="22"/>
  <c r="Q191" i="22"/>
  <c r="T190" i="22"/>
  <c r="S190" i="22"/>
  <c r="Q190" i="22"/>
  <c r="T189" i="22"/>
  <c r="S189" i="22"/>
  <c r="Q189" i="22"/>
  <c r="T188" i="22"/>
  <c r="S188" i="22"/>
  <c r="Q188" i="22"/>
  <c r="T187" i="22"/>
  <c r="S187" i="22"/>
  <c r="Q187" i="22"/>
  <c r="T186" i="22"/>
  <c r="S186" i="22"/>
  <c r="Q186" i="22"/>
  <c r="T185" i="22"/>
  <c r="S185" i="22"/>
  <c r="Q185" i="22"/>
  <c r="T184" i="22"/>
  <c r="S184" i="22"/>
  <c r="Q184" i="22"/>
  <c r="T183" i="22"/>
  <c r="S183" i="22"/>
  <c r="Q183" i="22"/>
  <c r="T182" i="22"/>
  <c r="S182" i="22"/>
  <c r="Q182" i="22"/>
  <c r="T181" i="22"/>
  <c r="S181" i="22"/>
  <c r="Q181" i="22"/>
  <c r="T180" i="22"/>
  <c r="S180" i="22"/>
  <c r="Q180" i="22"/>
  <c r="T179" i="22"/>
  <c r="S179" i="22"/>
  <c r="Q179" i="22"/>
  <c r="T178" i="22"/>
  <c r="S178" i="22"/>
  <c r="Q178" i="22"/>
  <c r="T177" i="22"/>
  <c r="S177" i="22"/>
  <c r="Q177" i="22"/>
  <c r="T176" i="22"/>
  <c r="S176" i="22"/>
  <c r="Q176" i="22"/>
  <c r="T175" i="22"/>
  <c r="S175" i="22"/>
  <c r="Q175" i="22"/>
  <c r="T174" i="22"/>
  <c r="S174" i="22"/>
  <c r="Q174" i="22"/>
  <c r="T173" i="22"/>
  <c r="S173" i="22"/>
  <c r="Q173" i="22"/>
  <c r="T172" i="22"/>
  <c r="S172" i="22"/>
  <c r="Q172" i="22"/>
  <c r="T171" i="22"/>
  <c r="S171" i="22"/>
  <c r="Q171" i="22"/>
  <c r="T170" i="22"/>
  <c r="S170" i="22"/>
  <c r="Q170" i="22"/>
  <c r="T169" i="22"/>
  <c r="S169" i="22"/>
  <c r="Q169" i="22"/>
  <c r="T168" i="22"/>
  <c r="S168" i="22"/>
  <c r="Q168" i="22"/>
  <c r="T167" i="22"/>
  <c r="S167" i="22"/>
  <c r="Q167" i="22"/>
  <c r="T166" i="22"/>
  <c r="S166" i="22"/>
  <c r="Q166" i="22"/>
  <c r="T165" i="22"/>
  <c r="S165" i="22"/>
  <c r="Q165" i="22"/>
  <c r="T164" i="22"/>
  <c r="S164" i="22"/>
  <c r="Q164" i="22"/>
  <c r="T163" i="22"/>
  <c r="S163" i="22"/>
  <c r="Q163" i="22"/>
  <c r="T162" i="22"/>
  <c r="S162" i="22"/>
  <c r="Q162" i="22"/>
  <c r="T161" i="22"/>
  <c r="S161" i="22"/>
  <c r="Q161" i="22"/>
  <c r="T160" i="22"/>
  <c r="S160" i="22"/>
  <c r="Q160" i="22"/>
  <c r="T159" i="22"/>
  <c r="S159" i="22"/>
  <c r="Q159" i="22"/>
  <c r="T158" i="22"/>
  <c r="S158" i="22"/>
  <c r="Q158" i="22"/>
  <c r="T157" i="22"/>
  <c r="S157" i="22"/>
  <c r="Q157" i="22"/>
  <c r="T156" i="22"/>
  <c r="S156" i="22"/>
  <c r="Q156" i="22"/>
  <c r="T155" i="22"/>
  <c r="S155" i="22"/>
  <c r="Q155" i="22"/>
  <c r="T154" i="22"/>
  <c r="S154" i="22"/>
  <c r="Q154" i="22"/>
  <c r="T153" i="22"/>
  <c r="S153" i="22"/>
  <c r="Q153" i="22"/>
  <c r="T152" i="22"/>
  <c r="S152" i="22"/>
  <c r="Q152" i="22"/>
  <c r="T151" i="22"/>
  <c r="S151" i="22"/>
  <c r="Q151" i="22"/>
  <c r="T150" i="22"/>
  <c r="S150" i="22"/>
  <c r="Q150" i="22"/>
  <c r="T149" i="22"/>
  <c r="S149" i="22"/>
  <c r="Q149" i="22"/>
  <c r="T148" i="22"/>
  <c r="S148" i="22"/>
  <c r="Q148" i="22"/>
  <c r="T147" i="22"/>
  <c r="S147" i="22"/>
  <c r="Q147" i="22"/>
  <c r="T146" i="22"/>
  <c r="S146" i="22"/>
  <c r="Q146" i="22"/>
  <c r="T145" i="22"/>
  <c r="S145" i="22"/>
  <c r="Q145" i="22"/>
  <c r="T144" i="22"/>
  <c r="S144" i="22"/>
  <c r="Q144" i="22"/>
  <c r="T143" i="22"/>
  <c r="S143" i="22"/>
  <c r="Q143" i="22"/>
  <c r="T142" i="22"/>
  <c r="S142" i="22"/>
  <c r="Q142" i="22"/>
  <c r="T141" i="22"/>
  <c r="S141" i="22"/>
  <c r="Q141" i="22"/>
  <c r="T140" i="22"/>
  <c r="S140" i="22"/>
  <c r="Q140" i="22"/>
  <c r="T139" i="22"/>
  <c r="S139" i="22"/>
  <c r="Q139" i="22"/>
  <c r="T138" i="22"/>
  <c r="S138" i="22"/>
  <c r="Q138" i="22"/>
  <c r="T137" i="22"/>
  <c r="S137" i="22"/>
  <c r="Q137" i="22"/>
  <c r="T136" i="22"/>
  <c r="S136" i="22"/>
  <c r="Q136" i="22"/>
  <c r="T135" i="22"/>
  <c r="S135" i="22"/>
  <c r="Q135" i="22"/>
  <c r="T134" i="22"/>
  <c r="S134" i="22"/>
  <c r="Q134" i="22"/>
  <c r="T133" i="22"/>
  <c r="S133" i="22"/>
  <c r="Q133" i="22"/>
  <c r="T132" i="22"/>
  <c r="S132" i="22"/>
  <c r="Q132" i="22"/>
  <c r="T131" i="22"/>
  <c r="S131" i="22"/>
  <c r="Q131" i="22"/>
  <c r="T130" i="22"/>
  <c r="S130" i="22"/>
  <c r="Q130" i="22"/>
  <c r="T129" i="22"/>
  <c r="S129" i="22"/>
  <c r="Q129" i="22"/>
  <c r="T128" i="22"/>
  <c r="S128" i="22"/>
  <c r="Q128" i="22"/>
  <c r="T127" i="22"/>
  <c r="S127" i="22"/>
  <c r="Q127" i="22"/>
  <c r="T126" i="22"/>
  <c r="S126" i="22"/>
  <c r="Q126" i="22"/>
  <c r="T125" i="22"/>
  <c r="S125" i="22"/>
  <c r="Q125" i="22"/>
  <c r="T124" i="22"/>
  <c r="S124" i="22"/>
  <c r="Q124" i="22"/>
  <c r="T123" i="22"/>
  <c r="S123" i="22"/>
  <c r="Q123" i="22"/>
  <c r="T122" i="22"/>
  <c r="S122" i="22"/>
  <c r="Q122" i="22"/>
  <c r="T121" i="22"/>
  <c r="S121" i="22"/>
  <c r="Q121" i="22"/>
  <c r="T120" i="22"/>
  <c r="S120" i="22"/>
  <c r="Q120" i="22"/>
  <c r="T119" i="22"/>
  <c r="S119" i="22"/>
  <c r="Q119" i="22"/>
  <c r="T118" i="22"/>
  <c r="S118" i="22"/>
  <c r="Q118" i="22"/>
  <c r="T117" i="22"/>
  <c r="S117" i="22"/>
  <c r="Q117" i="22"/>
  <c r="T116" i="22"/>
  <c r="S116" i="22"/>
  <c r="Q116" i="22"/>
  <c r="T115" i="22"/>
  <c r="S115" i="22"/>
  <c r="Q115" i="22"/>
  <c r="T114" i="22"/>
  <c r="S114" i="22"/>
  <c r="Q114" i="22"/>
  <c r="T113" i="22"/>
  <c r="S113" i="22"/>
  <c r="Q113" i="22"/>
  <c r="T112" i="22"/>
  <c r="S112" i="22"/>
  <c r="Q112" i="22"/>
  <c r="T111" i="22"/>
  <c r="S111" i="22"/>
  <c r="Q111" i="22"/>
  <c r="T110" i="22"/>
  <c r="S110" i="22"/>
  <c r="Q110" i="22"/>
  <c r="T109" i="22"/>
  <c r="S109" i="22"/>
  <c r="Q109" i="22"/>
  <c r="T108" i="22"/>
  <c r="S108" i="22"/>
  <c r="Q108" i="22"/>
  <c r="T107" i="22"/>
  <c r="S107" i="22"/>
  <c r="Q107" i="22"/>
  <c r="T106" i="22"/>
  <c r="S106" i="22"/>
  <c r="Q106" i="22"/>
  <c r="T105" i="22"/>
  <c r="S105" i="22"/>
  <c r="Q105" i="22"/>
  <c r="T104" i="22"/>
  <c r="S104" i="22"/>
  <c r="Q104" i="22"/>
  <c r="T103" i="22"/>
  <c r="S103" i="22"/>
  <c r="Q103" i="22"/>
  <c r="T102" i="22"/>
  <c r="S102" i="22"/>
  <c r="Q102" i="22"/>
  <c r="T101" i="22"/>
  <c r="S101" i="22"/>
  <c r="Q101" i="22"/>
  <c r="T100" i="22"/>
  <c r="S100" i="22"/>
  <c r="Q100" i="22"/>
  <c r="T99" i="22"/>
  <c r="S99" i="22"/>
  <c r="Q99" i="22"/>
  <c r="T98" i="22"/>
  <c r="S98" i="22"/>
  <c r="Q98" i="22"/>
  <c r="T97" i="22"/>
  <c r="S97" i="22"/>
  <c r="Q97" i="22"/>
  <c r="T96" i="22"/>
  <c r="S96" i="22"/>
  <c r="Q96" i="22"/>
  <c r="T95" i="22"/>
  <c r="S95" i="22"/>
  <c r="Q95" i="22"/>
  <c r="T94" i="22"/>
  <c r="S94" i="22"/>
  <c r="Q94" i="22"/>
  <c r="T93" i="22"/>
  <c r="S93" i="22"/>
  <c r="Q93" i="22"/>
  <c r="T92" i="22"/>
  <c r="S92" i="22"/>
  <c r="Q92" i="22"/>
  <c r="T91" i="22"/>
  <c r="S91" i="22"/>
  <c r="Q91" i="22"/>
  <c r="T90" i="22"/>
  <c r="S90" i="22"/>
  <c r="Q90" i="22"/>
  <c r="T89" i="22"/>
  <c r="S89" i="22"/>
  <c r="Q89" i="22"/>
  <c r="T88" i="22"/>
  <c r="S88" i="22"/>
  <c r="Q88" i="22"/>
  <c r="T87" i="22"/>
  <c r="S87" i="22"/>
  <c r="Q87" i="22"/>
  <c r="T86" i="22"/>
  <c r="S86" i="22"/>
  <c r="Q86" i="22"/>
  <c r="T85" i="22"/>
  <c r="S85" i="22"/>
  <c r="Q85" i="22"/>
  <c r="T84" i="22"/>
  <c r="S84" i="22"/>
  <c r="Q84" i="22"/>
  <c r="T83" i="22"/>
  <c r="S83" i="22"/>
  <c r="Q83" i="22"/>
  <c r="T82" i="22"/>
  <c r="S82" i="22"/>
  <c r="Q82" i="22"/>
  <c r="T81" i="22"/>
  <c r="S81" i="22"/>
  <c r="Q81" i="22"/>
  <c r="T80" i="22"/>
  <c r="S80" i="22"/>
  <c r="Q80" i="22"/>
  <c r="T79" i="22"/>
  <c r="S79" i="22"/>
  <c r="Q79" i="22"/>
  <c r="T78" i="22"/>
  <c r="S78" i="22"/>
  <c r="Q78" i="22"/>
  <c r="T77" i="22"/>
  <c r="S77" i="22"/>
  <c r="Q77" i="22"/>
  <c r="T76" i="22"/>
  <c r="S76" i="22"/>
  <c r="Q76" i="22"/>
  <c r="T75" i="22"/>
  <c r="S75" i="22"/>
  <c r="Q75" i="22"/>
  <c r="T74" i="22"/>
  <c r="S74" i="22"/>
  <c r="Q74" i="22"/>
  <c r="T73" i="22"/>
  <c r="S73" i="22"/>
  <c r="Q73" i="22"/>
  <c r="T72" i="22"/>
  <c r="S72" i="22"/>
  <c r="Q72" i="22"/>
  <c r="T71" i="22"/>
  <c r="S71" i="22"/>
  <c r="Q71" i="22"/>
  <c r="T70" i="22"/>
  <c r="S70" i="22"/>
  <c r="Q70" i="22"/>
  <c r="T69" i="22"/>
  <c r="S69" i="22"/>
  <c r="Q69" i="22"/>
  <c r="T68" i="22"/>
  <c r="S68" i="22"/>
  <c r="Q68" i="22"/>
  <c r="T67" i="22"/>
  <c r="S67" i="22"/>
  <c r="Q67" i="22"/>
  <c r="T66" i="22"/>
  <c r="S66" i="22"/>
  <c r="Q66" i="22"/>
  <c r="T65" i="22"/>
  <c r="S65" i="22"/>
  <c r="Q65" i="22"/>
  <c r="T64" i="22"/>
  <c r="S64" i="22"/>
  <c r="Q64" i="22"/>
  <c r="T63" i="22"/>
  <c r="S63" i="22"/>
  <c r="Q63" i="22"/>
  <c r="T62" i="22"/>
  <c r="S62" i="22"/>
  <c r="Q62" i="22"/>
  <c r="T61" i="22"/>
  <c r="S61" i="22"/>
  <c r="Q61" i="22"/>
  <c r="T60" i="22"/>
  <c r="S60" i="22"/>
  <c r="Q60" i="22"/>
  <c r="T59" i="22"/>
  <c r="S59" i="22"/>
  <c r="Q59" i="22"/>
  <c r="T58" i="22"/>
  <c r="S58" i="22"/>
  <c r="Q58" i="22"/>
  <c r="T57" i="22"/>
  <c r="S57" i="22"/>
  <c r="Q57" i="22"/>
  <c r="T56" i="22"/>
  <c r="S56" i="22"/>
  <c r="Q56" i="22"/>
  <c r="T55" i="22"/>
  <c r="S55" i="22"/>
  <c r="Q55" i="22"/>
  <c r="T54" i="22"/>
  <c r="S54" i="22"/>
  <c r="Q54" i="22"/>
  <c r="T53" i="22"/>
  <c r="S53" i="22"/>
  <c r="Q53" i="22"/>
  <c r="T52" i="22"/>
  <c r="S52" i="22"/>
  <c r="Q52" i="22"/>
  <c r="T51" i="22"/>
  <c r="S51" i="22"/>
  <c r="Q51" i="22"/>
  <c r="T50" i="22"/>
  <c r="S50" i="22"/>
  <c r="Q50" i="22"/>
  <c r="T49" i="22"/>
  <c r="S49" i="22"/>
  <c r="Q49" i="22"/>
  <c r="T48" i="22"/>
  <c r="S48" i="22"/>
  <c r="Q48" i="22"/>
  <c r="T47" i="22"/>
  <c r="S47" i="22"/>
  <c r="Q47" i="22"/>
  <c r="T46" i="22"/>
  <c r="S46" i="22"/>
  <c r="Q46" i="22"/>
  <c r="T45" i="22"/>
  <c r="S45" i="22"/>
  <c r="Q45" i="22"/>
  <c r="T44" i="22"/>
  <c r="S44" i="22"/>
  <c r="Q44" i="22"/>
  <c r="T43" i="22"/>
  <c r="S43" i="22"/>
  <c r="Q43" i="22"/>
  <c r="T42" i="22"/>
  <c r="S42" i="22"/>
  <c r="Q42" i="22"/>
  <c r="T41" i="22"/>
  <c r="S41" i="22"/>
  <c r="Q41" i="22"/>
  <c r="T40" i="22"/>
  <c r="S40" i="22"/>
  <c r="Q40" i="22"/>
  <c r="T39" i="22"/>
  <c r="S39" i="22"/>
  <c r="Q39" i="22"/>
  <c r="T38" i="22"/>
  <c r="S38" i="22"/>
  <c r="Q38" i="22"/>
  <c r="T37" i="22"/>
  <c r="S37" i="22"/>
  <c r="Q37" i="22"/>
  <c r="T36" i="22"/>
  <c r="S36" i="22"/>
  <c r="Q36" i="22"/>
  <c r="T35" i="22"/>
  <c r="S35" i="22"/>
  <c r="Q35" i="22"/>
  <c r="T34" i="22"/>
  <c r="S34" i="22"/>
  <c r="Q34" i="22"/>
  <c r="T33" i="22"/>
  <c r="S33" i="22"/>
  <c r="Q33" i="22"/>
  <c r="T32" i="22"/>
  <c r="S32" i="22"/>
  <c r="Q32" i="22"/>
  <c r="T31" i="22"/>
  <c r="S31" i="22"/>
  <c r="Q31" i="22"/>
  <c r="T30" i="22"/>
  <c r="S30" i="22"/>
  <c r="Q30" i="22"/>
  <c r="T29" i="22"/>
  <c r="S29" i="22"/>
  <c r="Q29" i="22"/>
  <c r="T28" i="22"/>
  <c r="S28" i="22"/>
  <c r="Q28" i="22"/>
  <c r="T27" i="22"/>
  <c r="S27" i="22"/>
  <c r="Q27" i="22"/>
  <c r="T26" i="22"/>
  <c r="S26" i="22"/>
  <c r="Q26" i="22"/>
  <c r="T25" i="22"/>
  <c r="S25" i="22"/>
  <c r="Q25" i="22"/>
  <c r="T24" i="22"/>
  <c r="S24" i="22"/>
  <c r="Q24" i="22"/>
  <c r="T23" i="22"/>
  <c r="S23" i="22"/>
  <c r="Q23" i="22"/>
  <c r="T22" i="22"/>
  <c r="S22" i="22"/>
  <c r="Q22" i="22"/>
  <c r="T21" i="22"/>
  <c r="S21" i="22"/>
  <c r="Q21" i="22"/>
  <c r="T20" i="22"/>
  <c r="S20" i="22"/>
  <c r="Q20" i="22"/>
  <c r="T19" i="22"/>
  <c r="S19" i="22"/>
  <c r="Q19" i="22"/>
  <c r="T18" i="22"/>
  <c r="S18" i="22"/>
  <c r="Q18" i="22"/>
  <c r="T17" i="22"/>
  <c r="S17" i="22"/>
  <c r="Q17" i="22"/>
  <c r="T16" i="22"/>
  <c r="S16" i="22"/>
  <c r="Q16" i="22"/>
  <c r="T15" i="22"/>
  <c r="S15" i="22"/>
  <c r="Q15" i="22"/>
  <c r="T14" i="22"/>
  <c r="S14" i="22"/>
  <c r="Q14" i="22"/>
  <c r="T13" i="22"/>
  <c r="S13" i="22"/>
  <c r="Q13" i="22"/>
  <c r="T12" i="22"/>
  <c r="S12" i="22"/>
  <c r="Q12" i="22"/>
  <c r="T11" i="22"/>
  <c r="S11" i="22"/>
  <c r="Q11" i="22"/>
  <c r="T10" i="22"/>
  <c r="S10" i="22"/>
  <c r="Q10" i="22"/>
  <c r="T9" i="22"/>
  <c r="S9" i="22"/>
  <c r="Q9" i="22"/>
  <c r="T8" i="22"/>
  <c r="S8" i="22"/>
  <c r="Q8" i="22"/>
  <c r="T7" i="22"/>
  <c r="S7" i="22"/>
  <c r="Q7" i="22"/>
  <c r="T6" i="22"/>
  <c r="S6" i="22"/>
  <c r="Q6" i="22"/>
  <c r="T5" i="22"/>
  <c r="S5" i="22"/>
  <c r="Q5" i="22"/>
  <c r="T4" i="22"/>
  <c r="S4" i="22"/>
  <c r="Q4" i="22"/>
  <c r="T3" i="22"/>
  <c r="S3" i="22"/>
  <c r="Q3" i="22"/>
  <c r="T2" i="22"/>
  <c r="S2" i="22"/>
  <c r="Q2" i="22"/>
  <c r="T200" i="21"/>
  <c r="S200" i="21"/>
  <c r="Q200" i="21"/>
  <c r="T199" i="21"/>
  <c r="S199" i="21"/>
  <c r="Q199" i="21"/>
  <c r="T198" i="21"/>
  <c r="S198" i="21"/>
  <c r="Q198" i="21"/>
  <c r="T197" i="21"/>
  <c r="S197" i="21"/>
  <c r="Q197" i="21"/>
  <c r="T196" i="21"/>
  <c r="S196" i="21"/>
  <c r="Q196" i="21"/>
  <c r="T195" i="21"/>
  <c r="S195" i="21"/>
  <c r="Q195" i="21"/>
  <c r="T194" i="21"/>
  <c r="S194" i="21"/>
  <c r="Q194" i="21"/>
  <c r="T193" i="21"/>
  <c r="S193" i="21"/>
  <c r="Q193" i="21"/>
  <c r="T192" i="21"/>
  <c r="S192" i="21"/>
  <c r="Q192" i="21"/>
  <c r="T191" i="21"/>
  <c r="S191" i="21"/>
  <c r="Q191" i="21"/>
  <c r="T190" i="21"/>
  <c r="S190" i="21"/>
  <c r="Q190" i="21"/>
  <c r="T189" i="21"/>
  <c r="S189" i="21"/>
  <c r="Q189" i="21"/>
  <c r="T188" i="21"/>
  <c r="S188" i="21"/>
  <c r="Q188" i="21"/>
  <c r="T187" i="21"/>
  <c r="S187" i="21"/>
  <c r="Q187" i="21"/>
  <c r="T186" i="21"/>
  <c r="S186" i="21"/>
  <c r="Q186" i="21"/>
  <c r="T185" i="21"/>
  <c r="S185" i="21"/>
  <c r="Q185" i="21"/>
  <c r="T184" i="21"/>
  <c r="S184" i="21"/>
  <c r="Q184" i="21"/>
  <c r="T183" i="21"/>
  <c r="S183" i="21"/>
  <c r="Q183" i="21"/>
  <c r="T182" i="21"/>
  <c r="S182" i="21"/>
  <c r="Q182" i="21"/>
  <c r="T181" i="21"/>
  <c r="S181" i="21"/>
  <c r="Q181" i="21"/>
  <c r="T180" i="21"/>
  <c r="S180" i="21"/>
  <c r="Q180" i="21"/>
  <c r="T179" i="21"/>
  <c r="S179" i="21"/>
  <c r="Q179" i="21"/>
  <c r="T178" i="21"/>
  <c r="S178" i="21"/>
  <c r="Q178" i="21"/>
  <c r="T177" i="21"/>
  <c r="S177" i="21"/>
  <c r="Q177" i="21"/>
  <c r="T176" i="21"/>
  <c r="S176" i="21"/>
  <c r="Q176" i="21"/>
  <c r="T175" i="21"/>
  <c r="S175" i="21"/>
  <c r="Q175" i="21"/>
  <c r="T174" i="21"/>
  <c r="S174" i="21"/>
  <c r="Q174" i="21"/>
  <c r="T173" i="21"/>
  <c r="S173" i="21"/>
  <c r="Q173" i="21"/>
  <c r="T172" i="21"/>
  <c r="S172" i="21"/>
  <c r="Q172" i="21"/>
  <c r="T171" i="21"/>
  <c r="S171" i="21"/>
  <c r="Q171" i="21"/>
  <c r="T170" i="21"/>
  <c r="S170" i="21"/>
  <c r="Q170" i="21"/>
  <c r="T169" i="21"/>
  <c r="S169" i="21"/>
  <c r="Q169" i="21"/>
  <c r="T168" i="21"/>
  <c r="S168" i="21"/>
  <c r="Q168" i="21"/>
  <c r="T167" i="21"/>
  <c r="S167" i="21"/>
  <c r="Q167" i="21"/>
  <c r="T166" i="21"/>
  <c r="S166" i="21"/>
  <c r="Q166" i="21"/>
  <c r="T165" i="21"/>
  <c r="S165" i="21"/>
  <c r="Q165" i="21"/>
  <c r="T164" i="21"/>
  <c r="S164" i="21"/>
  <c r="Q164" i="21"/>
  <c r="T163" i="21"/>
  <c r="S163" i="21"/>
  <c r="Q163" i="21"/>
  <c r="T162" i="21"/>
  <c r="S162" i="21"/>
  <c r="Q162" i="21"/>
  <c r="T161" i="21"/>
  <c r="S161" i="21"/>
  <c r="Q161" i="21"/>
  <c r="T160" i="21"/>
  <c r="S160" i="21"/>
  <c r="Q160" i="21"/>
  <c r="T159" i="21"/>
  <c r="S159" i="21"/>
  <c r="Q159" i="21"/>
  <c r="T158" i="21"/>
  <c r="S158" i="21"/>
  <c r="Q158" i="21"/>
  <c r="T157" i="21"/>
  <c r="S157" i="21"/>
  <c r="Q157" i="21"/>
  <c r="T156" i="21"/>
  <c r="S156" i="21"/>
  <c r="Q156" i="21"/>
  <c r="T155" i="21"/>
  <c r="S155" i="21"/>
  <c r="Q155" i="21"/>
  <c r="T154" i="21"/>
  <c r="S154" i="21"/>
  <c r="Q154" i="21"/>
  <c r="T153" i="21"/>
  <c r="S153" i="21"/>
  <c r="Q153" i="21"/>
  <c r="T152" i="21"/>
  <c r="S152" i="21"/>
  <c r="Q152" i="21"/>
  <c r="T151" i="21"/>
  <c r="S151" i="21"/>
  <c r="Q151" i="21"/>
  <c r="T150" i="21"/>
  <c r="S150" i="21"/>
  <c r="Q150" i="21"/>
  <c r="T149" i="21"/>
  <c r="S149" i="21"/>
  <c r="Q149" i="21"/>
  <c r="T148" i="21"/>
  <c r="S148" i="21"/>
  <c r="Q148" i="21"/>
  <c r="T147" i="21"/>
  <c r="S147" i="21"/>
  <c r="Q147" i="21"/>
  <c r="T146" i="21"/>
  <c r="S146" i="21"/>
  <c r="Q146" i="21"/>
  <c r="T145" i="21"/>
  <c r="S145" i="21"/>
  <c r="Q145" i="21"/>
  <c r="T144" i="21"/>
  <c r="S144" i="21"/>
  <c r="Q144" i="21"/>
  <c r="T143" i="21"/>
  <c r="S143" i="21"/>
  <c r="Q143" i="21"/>
  <c r="T142" i="21"/>
  <c r="S142" i="21"/>
  <c r="Q142" i="21"/>
  <c r="T141" i="21"/>
  <c r="S141" i="21"/>
  <c r="Q141" i="21"/>
  <c r="T140" i="21"/>
  <c r="S140" i="21"/>
  <c r="Q140" i="21"/>
  <c r="T139" i="21"/>
  <c r="S139" i="21"/>
  <c r="Q139" i="21"/>
  <c r="T138" i="21"/>
  <c r="S138" i="21"/>
  <c r="Q138" i="21"/>
  <c r="T137" i="21"/>
  <c r="S137" i="21"/>
  <c r="Q137" i="21"/>
  <c r="T136" i="21"/>
  <c r="S136" i="21"/>
  <c r="Q136" i="21"/>
  <c r="T135" i="21"/>
  <c r="S135" i="21"/>
  <c r="Q135" i="21"/>
  <c r="T134" i="21"/>
  <c r="S134" i="21"/>
  <c r="Q134" i="21"/>
  <c r="T133" i="21"/>
  <c r="S133" i="21"/>
  <c r="Q133" i="21"/>
  <c r="T132" i="21"/>
  <c r="S132" i="21"/>
  <c r="Q132" i="21"/>
  <c r="T131" i="21"/>
  <c r="S131" i="21"/>
  <c r="Q131" i="21"/>
  <c r="T130" i="21"/>
  <c r="S130" i="21"/>
  <c r="Q130" i="21"/>
  <c r="T129" i="21"/>
  <c r="S129" i="21"/>
  <c r="Q129" i="21"/>
  <c r="T128" i="21"/>
  <c r="S128" i="21"/>
  <c r="Q128" i="21"/>
  <c r="T127" i="21"/>
  <c r="S127" i="21"/>
  <c r="Q127" i="21"/>
  <c r="T126" i="21"/>
  <c r="S126" i="21"/>
  <c r="Q126" i="21"/>
  <c r="T125" i="21"/>
  <c r="S125" i="21"/>
  <c r="Q125" i="21"/>
  <c r="T124" i="21"/>
  <c r="S124" i="21"/>
  <c r="Q124" i="21"/>
  <c r="T123" i="21"/>
  <c r="S123" i="21"/>
  <c r="Q123" i="21"/>
  <c r="T122" i="21"/>
  <c r="S122" i="21"/>
  <c r="Q122" i="21"/>
  <c r="T121" i="21"/>
  <c r="S121" i="21"/>
  <c r="Q121" i="21"/>
  <c r="T120" i="21"/>
  <c r="S120" i="21"/>
  <c r="Q120" i="21"/>
  <c r="T119" i="21"/>
  <c r="S119" i="21"/>
  <c r="Q119" i="21"/>
  <c r="T118" i="21"/>
  <c r="S118" i="21"/>
  <c r="Q118" i="21"/>
  <c r="T117" i="21"/>
  <c r="S117" i="21"/>
  <c r="Q117" i="21"/>
  <c r="T116" i="21"/>
  <c r="S116" i="21"/>
  <c r="Q116" i="21"/>
  <c r="T115" i="21"/>
  <c r="S115" i="21"/>
  <c r="Q115" i="21"/>
  <c r="T114" i="21"/>
  <c r="S114" i="21"/>
  <c r="Q114" i="21"/>
  <c r="T113" i="21"/>
  <c r="S113" i="21"/>
  <c r="Q113" i="21"/>
  <c r="T112" i="21"/>
  <c r="S112" i="21"/>
  <c r="Q112" i="21"/>
  <c r="T111" i="21"/>
  <c r="S111" i="21"/>
  <c r="Q111" i="21"/>
  <c r="T110" i="21"/>
  <c r="S110" i="21"/>
  <c r="Q110" i="21"/>
  <c r="T109" i="21"/>
  <c r="S109" i="21"/>
  <c r="Q109" i="21"/>
  <c r="T108" i="21"/>
  <c r="S108" i="21"/>
  <c r="Q108" i="21"/>
  <c r="T107" i="21"/>
  <c r="S107" i="21"/>
  <c r="Q107" i="21"/>
  <c r="T106" i="21"/>
  <c r="S106" i="21"/>
  <c r="Q106" i="21"/>
  <c r="T105" i="21"/>
  <c r="S105" i="21"/>
  <c r="Q105" i="21"/>
  <c r="T104" i="21"/>
  <c r="S104" i="21"/>
  <c r="Q104" i="21"/>
  <c r="T103" i="21"/>
  <c r="S103" i="21"/>
  <c r="Q103" i="21"/>
  <c r="T102" i="21"/>
  <c r="S102" i="21"/>
  <c r="Q102" i="21"/>
  <c r="T101" i="21"/>
  <c r="S101" i="21"/>
  <c r="Q101" i="21"/>
  <c r="T100" i="21"/>
  <c r="S100" i="21"/>
  <c r="Q100" i="21"/>
  <c r="T99" i="21"/>
  <c r="S99" i="21"/>
  <c r="Q99" i="21"/>
  <c r="T98" i="21"/>
  <c r="S98" i="21"/>
  <c r="Q98" i="21"/>
  <c r="T97" i="21"/>
  <c r="S97" i="21"/>
  <c r="Q97" i="21"/>
  <c r="T96" i="21"/>
  <c r="S96" i="21"/>
  <c r="Q96" i="21"/>
  <c r="T95" i="21"/>
  <c r="S95" i="21"/>
  <c r="Q95" i="21"/>
  <c r="T94" i="21"/>
  <c r="S94" i="21"/>
  <c r="Q94" i="21"/>
  <c r="T93" i="21"/>
  <c r="S93" i="21"/>
  <c r="Q93" i="21"/>
  <c r="T92" i="21"/>
  <c r="S92" i="21"/>
  <c r="Q92" i="21"/>
  <c r="T91" i="21"/>
  <c r="S91" i="21"/>
  <c r="Q91" i="21"/>
  <c r="T90" i="21"/>
  <c r="S90" i="21"/>
  <c r="Q90" i="21"/>
  <c r="T89" i="21"/>
  <c r="S89" i="21"/>
  <c r="Q89" i="21"/>
  <c r="T88" i="21"/>
  <c r="S88" i="21"/>
  <c r="Q88" i="21"/>
  <c r="T87" i="21"/>
  <c r="S87" i="21"/>
  <c r="Q87" i="21"/>
  <c r="T86" i="21"/>
  <c r="S86" i="21"/>
  <c r="Q86" i="21"/>
  <c r="T85" i="21"/>
  <c r="S85" i="21"/>
  <c r="Q85" i="21"/>
  <c r="T84" i="21"/>
  <c r="S84" i="21"/>
  <c r="Q84" i="21"/>
  <c r="T83" i="21"/>
  <c r="S83" i="21"/>
  <c r="Q83" i="21"/>
  <c r="T82" i="21"/>
  <c r="S82" i="21"/>
  <c r="Q82" i="21"/>
  <c r="T81" i="21"/>
  <c r="S81" i="21"/>
  <c r="Q81" i="21"/>
  <c r="T80" i="21"/>
  <c r="S80" i="21"/>
  <c r="Q80" i="21"/>
  <c r="T79" i="21"/>
  <c r="S79" i="21"/>
  <c r="Q79" i="21"/>
  <c r="T78" i="21"/>
  <c r="S78" i="21"/>
  <c r="Q78" i="21"/>
  <c r="T77" i="21"/>
  <c r="S77" i="21"/>
  <c r="Q77" i="21"/>
  <c r="T76" i="21"/>
  <c r="S76" i="21"/>
  <c r="Q76" i="21"/>
  <c r="T75" i="21"/>
  <c r="S75" i="21"/>
  <c r="Q75" i="21"/>
  <c r="T74" i="21"/>
  <c r="S74" i="21"/>
  <c r="Q74" i="21"/>
  <c r="T73" i="21"/>
  <c r="S73" i="21"/>
  <c r="Q73" i="21"/>
  <c r="T72" i="21"/>
  <c r="S72" i="21"/>
  <c r="Q72" i="21"/>
  <c r="T71" i="21"/>
  <c r="S71" i="21"/>
  <c r="Q71" i="21"/>
  <c r="T70" i="21"/>
  <c r="S70" i="21"/>
  <c r="Q70" i="21"/>
  <c r="T69" i="21"/>
  <c r="S69" i="21"/>
  <c r="Q69" i="21"/>
  <c r="T68" i="21"/>
  <c r="S68" i="21"/>
  <c r="Q68" i="21"/>
  <c r="T67" i="21"/>
  <c r="S67" i="21"/>
  <c r="Q67" i="21"/>
  <c r="T66" i="21"/>
  <c r="S66" i="21"/>
  <c r="Q66" i="21"/>
  <c r="T65" i="21"/>
  <c r="S65" i="21"/>
  <c r="Q65" i="21"/>
  <c r="T64" i="21"/>
  <c r="S64" i="21"/>
  <c r="Q64" i="21"/>
  <c r="T63" i="21"/>
  <c r="S63" i="21"/>
  <c r="Q63" i="21"/>
  <c r="T62" i="21"/>
  <c r="S62" i="21"/>
  <c r="Q62" i="21"/>
  <c r="T61" i="21"/>
  <c r="S61" i="21"/>
  <c r="Q61" i="21"/>
  <c r="T60" i="21"/>
  <c r="S60" i="21"/>
  <c r="Q60" i="21"/>
  <c r="T59" i="21"/>
  <c r="S59" i="21"/>
  <c r="Q59" i="21"/>
  <c r="T58" i="21"/>
  <c r="S58" i="21"/>
  <c r="Q58" i="21"/>
  <c r="T57" i="21"/>
  <c r="S57" i="21"/>
  <c r="Q57" i="21"/>
  <c r="T56" i="21"/>
  <c r="S56" i="21"/>
  <c r="Q56" i="21"/>
  <c r="T55" i="21"/>
  <c r="S55" i="21"/>
  <c r="Q55" i="21"/>
  <c r="T54" i="21"/>
  <c r="S54" i="21"/>
  <c r="Q54" i="21"/>
  <c r="T53" i="21"/>
  <c r="S53" i="21"/>
  <c r="Q53" i="21"/>
  <c r="T52" i="21"/>
  <c r="S52" i="21"/>
  <c r="Q52" i="21"/>
  <c r="T51" i="21"/>
  <c r="S51" i="21"/>
  <c r="Q51" i="21"/>
  <c r="T50" i="21"/>
  <c r="S50" i="21"/>
  <c r="Q50" i="21"/>
  <c r="T49" i="21"/>
  <c r="S49" i="21"/>
  <c r="Q49" i="21"/>
  <c r="T48" i="21"/>
  <c r="S48" i="21"/>
  <c r="Q48" i="21"/>
  <c r="T47" i="21"/>
  <c r="S47" i="21"/>
  <c r="Q47" i="21"/>
  <c r="T46" i="21"/>
  <c r="S46" i="21"/>
  <c r="Q46" i="21"/>
  <c r="T45" i="21"/>
  <c r="S45" i="21"/>
  <c r="Q45" i="21"/>
  <c r="T44" i="21"/>
  <c r="S44" i="21"/>
  <c r="Q44" i="21"/>
  <c r="T43" i="21"/>
  <c r="S43" i="21"/>
  <c r="Q43" i="21"/>
  <c r="T42" i="21"/>
  <c r="S42" i="21"/>
  <c r="Q42" i="21"/>
  <c r="T41" i="21"/>
  <c r="S41" i="21"/>
  <c r="Q41" i="21"/>
  <c r="T40" i="21"/>
  <c r="S40" i="21"/>
  <c r="Q40" i="21"/>
  <c r="T39" i="21"/>
  <c r="S39" i="21"/>
  <c r="Q39" i="21"/>
  <c r="T38" i="21"/>
  <c r="S38" i="21"/>
  <c r="Q38" i="21"/>
  <c r="T37" i="21"/>
  <c r="S37" i="21"/>
  <c r="Q37" i="21"/>
  <c r="T36" i="21"/>
  <c r="S36" i="21"/>
  <c r="Q36" i="21"/>
  <c r="T35" i="21"/>
  <c r="S35" i="21"/>
  <c r="Q35" i="21"/>
  <c r="T34" i="21"/>
  <c r="S34" i="21"/>
  <c r="Q34" i="21"/>
  <c r="T33" i="21"/>
  <c r="S33" i="21"/>
  <c r="Q33" i="21"/>
  <c r="T32" i="21"/>
  <c r="S32" i="21"/>
  <c r="Q32" i="21"/>
  <c r="T31" i="21"/>
  <c r="S31" i="21"/>
  <c r="Q31" i="21"/>
  <c r="T30" i="21"/>
  <c r="S30" i="21"/>
  <c r="Q30" i="21"/>
  <c r="T29" i="21"/>
  <c r="S29" i="21"/>
  <c r="Q29" i="21"/>
  <c r="T28" i="21"/>
  <c r="S28" i="21"/>
  <c r="Q28" i="21"/>
  <c r="T27" i="21"/>
  <c r="S27" i="21"/>
  <c r="Q27" i="21"/>
  <c r="T26" i="21"/>
  <c r="S26" i="21"/>
  <c r="Q26" i="21"/>
  <c r="T25" i="21"/>
  <c r="S25" i="21"/>
  <c r="Q25" i="21"/>
  <c r="T24" i="21"/>
  <c r="S24" i="21"/>
  <c r="Q24" i="21"/>
  <c r="T23" i="21"/>
  <c r="S23" i="21"/>
  <c r="Q23" i="21"/>
  <c r="T22" i="21"/>
  <c r="S22" i="21"/>
  <c r="Q22" i="21"/>
  <c r="T21" i="21"/>
  <c r="S21" i="21"/>
  <c r="Q21" i="21"/>
  <c r="T20" i="21"/>
  <c r="S20" i="21"/>
  <c r="Q20" i="21"/>
  <c r="T19" i="21"/>
  <c r="S19" i="21"/>
  <c r="Q19" i="21"/>
  <c r="T18" i="21"/>
  <c r="S18" i="21"/>
  <c r="Q18" i="21"/>
  <c r="T17" i="21"/>
  <c r="S17" i="21"/>
  <c r="Q17" i="21"/>
  <c r="T16" i="21"/>
  <c r="S16" i="21"/>
  <c r="Q16" i="21"/>
  <c r="T15" i="21"/>
  <c r="S15" i="21"/>
  <c r="Q15" i="21"/>
  <c r="T14" i="21"/>
  <c r="S14" i="21"/>
  <c r="Q14" i="21"/>
  <c r="T13" i="21"/>
  <c r="S13" i="21"/>
  <c r="Q13" i="21"/>
  <c r="T12" i="21"/>
  <c r="S12" i="21"/>
  <c r="Q12" i="21"/>
  <c r="T11" i="21"/>
  <c r="S11" i="21"/>
  <c r="Q11" i="21"/>
  <c r="T10" i="21"/>
  <c r="S10" i="21"/>
  <c r="Q10" i="21"/>
  <c r="T9" i="21"/>
  <c r="S9" i="21"/>
  <c r="Q9" i="21"/>
  <c r="T8" i="21"/>
  <c r="S8" i="21"/>
  <c r="Q8" i="21"/>
  <c r="T7" i="21"/>
  <c r="S7" i="21"/>
  <c r="Q7" i="21"/>
  <c r="T6" i="21"/>
  <c r="S6" i="21"/>
  <c r="Q6" i="21"/>
  <c r="T5" i="21"/>
  <c r="S5" i="21"/>
  <c r="Q5" i="21"/>
  <c r="T4" i="21"/>
  <c r="S4" i="21"/>
  <c r="Q4" i="21"/>
  <c r="T3" i="21"/>
  <c r="S3" i="21"/>
  <c r="Q3" i="21"/>
  <c r="T2" i="21"/>
  <c r="S2" i="21"/>
  <c r="Q2" i="21"/>
  <c r="T200" i="20"/>
  <c r="S200" i="20"/>
  <c r="Q200" i="20"/>
  <c r="T199" i="20"/>
  <c r="S199" i="20"/>
  <c r="Q199" i="20"/>
  <c r="T198" i="20"/>
  <c r="S198" i="20"/>
  <c r="Q198" i="20"/>
  <c r="T197" i="20"/>
  <c r="S197" i="20"/>
  <c r="Q197" i="20"/>
  <c r="T196" i="20"/>
  <c r="S196" i="20"/>
  <c r="Q196" i="20"/>
  <c r="T195" i="20"/>
  <c r="S195" i="20"/>
  <c r="Q195" i="20"/>
  <c r="T194" i="20"/>
  <c r="S194" i="20"/>
  <c r="Q194" i="20"/>
  <c r="T193" i="20"/>
  <c r="S193" i="20"/>
  <c r="Q193" i="20"/>
  <c r="T192" i="20"/>
  <c r="S192" i="20"/>
  <c r="Q192" i="20"/>
  <c r="T191" i="20"/>
  <c r="S191" i="20"/>
  <c r="Q191" i="20"/>
  <c r="T190" i="20"/>
  <c r="S190" i="20"/>
  <c r="Q190" i="20"/>
  <c r="T189" i="20"/>
  <c r="S189" i="20"/>
  <c r="Q189" i="20"/>
  <c r="T188" i="20"/>
  <c r="S188" i="20"/>
  <c r="Q188" i="20"/>
  <c r="T187" i="20"/>
  <c r="S187" i="20"/>
  <c r="Q187" i="20"/>
  <c r="T186" i="20"/>
  <c r="S186" i="20"/>
  <c r="Q186" i="20"/>
  <c r="T185" i="20"/>
  <c r="S185" i="20"/>
  <c r="Q185" i="20"/>
  <c r="T184" i="20"/>
  <c r="S184" i="20"/>
  <c r="Q184" i="20"/>
  <c r="T183" i="20"/>
  <c r="S183" i="20"/>
  <c r="Q183" i="20"/>
  <c r="T182" i="20"/>
  <c r="S182" i="20"/>
  <c r="Q182" i="20"/>
  <c r="T181" i="20"/>
  <c r="S181" i="20"/>
  <c r="Q181" i="20"/>
  <c r="T180" i="20"/>
  <c r="S180" i="20"/>
  <c r="Q180" i="20"/>
  <c r="T179" i="20"/>
  <c r="S179" i="20"/>
  <c r="Q179" i="20"/>
  <c r="T178" i="20"/>
  <c r="S178" i="20"/>
  <c r="Q178" i="20"/>
  <c r="T177" i="20"/>
  <c r="S177" i="20"/>
  <c r="Q177" i="20"/>
  <c r="T176" i="20"/>
  <c r="S176" i="20"/>
  <c r="Q176" i="20"/>
  <c r="T175" i="20"/>
  <c r="S175" i="20"/>
  <c r="Q175" i="20"/>
  <c r="T174" i="20"/>
  <c r="S174" i="20"/>
  <c r="Q174" i="20"/>
  <c r="T173" i="20"/>
  <c r="S173" i="20"/>
  <c r="Q173" i="20"/>
  <c r="T172" i="20"/>
  <c r="S172" i="20"/>
  <c r="Q172" i="20"/>
  <c r="T171" i="20"/>
  <c r="S171" i="20"/>
  <c r="Q171" i="20"/>
  <c r="T170" i="20"/>
  <c r="S170" i="20"/>
  <c r="Q170" i="20"/>
  <c r="T169" i="20"/>
  <c r="S169" i="20"/>
  <c r="Q169" i="20"/>
  <c r="T168" i="20"/>
  <c r="S168" i="20"/>
  <c r="Q168" i="20"/>
  <c r="T167" i="20"/>
  <c r="S167" i="20"/>
  <c r="Q167" i="20"/>
  <c r="T166" i="20"/>
  <c r="S166" i="20"/>
  <c r="Q166" i="20"/>
  <c r="T165" i="20"/>
  <c r="S165" i="20"/>
  <c r="Q165" i="20"/>
  <c r="T164" i="20"/>
  <c r="S164" i="20"/>
  <c r="Q164" i="20"/>
  <c r="T163" i="20"/>
  <c r="S163" i="20"/>
  <c r="Q163" i="20"/>
  <c r="T162" i="20"/>
  <c r="S162" i="20"/>
  <c r="Q162" i="20"/>
  <c r="T161" i="20"/>
  <c r="S161" i="20"/>
  <c r="Q161" i="20"/>
  <c r="T160" i="20"/>
  <c r="S160" i="20"/>
  <c r="Q160" i="20"/>
  <c r="T159" i="20"/>
  <c r="S159" i="20"/>
  <c r="Q159" i="20"/>
  <c r="T158" i="20"/>
  <c r="S158" i="20"/>
  <c r="Q158" i="20"/>
  <c r="T157" i="20"/>
  <c r="S157" i="20"/>
  <c r="Q157" i="20"/>
  <c r="T156" i="20"/>
  <c r="S156" i="20"/>
  <c r="Q156" i="20"/>
  <c r="T155" i="20"/>
  <c r="S155" i="20"/>
  <c r="Q155" i="20"/>
  <c r="T154" i="20"/>
  <c r="S154" i="20"/>
  <c r="Q154" i="20"/>
  <c r="T153" i="20"/>
  <c r="S153" i="20"/>
  <c r="Q153" i="20"/>
  <c r="T152" i="20"/>
  <c r="S152" i="20"/>
  <c r="Q152" i="20"/>
  <c r="T151" i="20"/>
  <c r="S151" i="20"/>
  <c r="Q151" i="20"/>
  <c r="T150" i="20"/>
  <c r="S150" i="20"/>
  <c r="Q150" i="20"/>
  <c r="T149" i="20"/>
  <c r="S149" i="20"/>
  <c r="Q149" i="20"/>
  <c r="T148" i="20"/>
  <c r="S148" i="20"/>
  <c r="Q148" i="20"/>
  <c r="T147" i="20"/>
  <c r="S147" i="20"/>
  <c r="Q147" i="20"/>
  <c r="T146" i="20"/>
  <c r="S146" i="20"/>
  <c r="Q146" i="20"/>
  <c r="T145" i="20"/>
  <c r="S145" i="20"/>
  <c r="Q145" i="20"/>
  <c r="T144" i="20"/>
  <c r="S144" i="20"/>
  <c r="Q144" i="20"/>
  <c r="T143" i="20"/>
  <c r="S143" i="20"/>
  <c r="Q143" i="20"/>
  <c r="T142" i="20"/>
  <c r="S142" i="20"/>
  <c r="Q142" i="20"/>
  <c r="T141" i="20"/>
  <c r="S141" i="20"/>
  <c r="Q141" i="20"/>
  <c r="T140" i="20"/>
  <c r="S140" i="20"/>
  <c r="Q140" i="20"/>
  <c r="T139" i="20"/>
  <c r="S139" i="20"/>
  <c r="Q139" i="20"/>
  <c r="T138" i="20"/>
  <c r="S138" i="20"/>
  <c r="Q138" i="20"/>
  <c r="T137" i="20"/>
  <c r="S137" i="20"/>
  <c r="Q137" i="20"/>
  <c r="T136" i="20"/>
  <c r="S136" i="20"/>
  <c r="Q136" i="20"/>
  <c r="T135" i="20"/>
  <c r="S135" i="20"/>
  <c r="Q135" i="20"/>
  <c r="T134" i="20"/>
  <c r="S134" i="20"/>
  <c r="Q134" i="20"/>
  <c r="T133" i="20"/>
  <c r="S133" i="20"/>
  <c r="Q133" i="20"/>
  <c r="T132" i="20"/>
  <c r="S132" i="20"/>
  <c r="Q132" i="20"/>
  <c r="T131" i="20"/>
  <c r="S131" i="20"/>
  <c r="Q131" i="20"/>
  <c r="T130" i="20"/>
  <c r="S130" i="20"/>
  <c r="Q130" i="20"/>
  <c r="T129" i="20"/>
  <c r="S129" i="20"/>
  <c r="Q129" i="20"/>
  <c r="T128" i="20"/>
  <c r="S128" i="20"/>
  <c r="Q128" i="20"/>
  <c r="T127" i="20"/>
  <c r="S127" i="20"/>
  <c r="Q127" i="20"/>
  <c r="T126" i="20"/>
  <c r="S126" i="20"/>
  <c r="Q126" i="20"/>
  <c r="T125" i="20"/>
  <c r="S125" i="20"/>
  <c r="Q125" i="20"/>
  <c r="T124" i="20"/>
  <c r="S124" i="20"/>
  <c r="Q124" i="20"/>
  <c r="T123" i="20"/>
  <c r="S123" i="20"/>
  <c r="Q123" i="20"/>
  <c r="T122" i="20"/>
  <c r="S122" i="20"/>
  <c r="Q122" i="20"/>
  <c r="T121" i="20"/>
  <c r="S121" i="20"/>
  <c r="Q121" i="20"/>
  <c r="T120" i="20"/>
  <c r="S120" i="20"/>
  <c r="Q120" i="20"/>
  <c r="T119" i="20"/>
  <c r="S119" i="20"/>
  <c r="Q119" i="20"/>
  <c r="T118" i="20"/>
  <c r="S118" i="20"/>
  <c r="Q118" i="20"/>
  <c r="T117" i="20"/>
  <c r="S117" i="20"/>
  <c r="Q117" i="20"/>
  <c r="T116" i="20"/>
  <c r="S116" i="20"/>
  <c r="Q116" i="20"/>
  <c r="T115" i="20"/>
  <c r="S115" i="20"/>
  <c r="Q115" i="20"/>
  <c r="T114" i="20"/>
  <c r="S114" i="20"/>
  <c r="Q114" i="20"/>
  <c r="T113" i="20"/>
  <c r="S113" i="20"/>
  <c r="Q113" i="20"/>
  <c r="T112" i="20"/>
  <c r="S112" i="20"/>
  <c r="Q112" i="20"/>
  <c r="T111" i="20"/>
  <c r="S111" i="20"/>
  <c r="Q111" i="20"/>
  <c r="T110" i="20"/>
  <c r="S110" i="20"/>
  <c r="Q110" i="20"/>
  <c r="T109" i="20"/>
  <c r="S109" i="20"/>
  <c r="Q109" i="20"/>
  <c r="T108" i="20"/>
  <c r="S108" i="20"/>
  <c r="Q108" i="20"/>
  <c r="T107" i="20"/>
  <c r="S107" i="20"/>
  <c r="Q107" i="20"/>
  <c r="T106" i="20"/>
  <c r="S106" i="20"/>
  <c r="Q106" i="20"/>
  <c r="T105" i="20"/>
  <c r="S105" i="20"/>
  <c r="Q105" i="20"/>
  <c r="T104" i="20"/>
  <c r="S104" i="20"/>
  <c r="Q104" i="20"/>
  <c r="T103" i="20"/>
  <c r="S103" i="20"/>
  <c r="Q103" i="20"/>
  <c r="T102" i="20"/>
  <c r="S102" i="20"/>
  <c r="Q102" i="20"/>
  <c r="T101" i="20"/>
  <c r="S101" i="20"/>
  <c r="Q101" i="20"/>
  <c r="T100" i="20"/>
  <c r="S100" i="20"/>
  <c r="Q100" i="20"/>
  <c r="T99" i="20"/>
  <c r="S99" i="20"/>
  <c r="Q99" i="20"/>
  <c r="T98" i="20"/>
  <c r="S98" i="20"/>
  <c r="Q98" i="20"/>
  <c r="T97" i="20"/>
  <c r="S97" i="20"/>
  <c r="Q97" i="20"/>
  <c r="T96" i="20"/>
  <c r="S96" i="20"/>
  <c r="Q96" i="20"/>
  <c r="T95" i="20"/>
  <c r="S95" i="20"/>
  <c r="Q95" i="20"/>
  <c r="T94" i="20"/>
  <c r="S94" i="20"/>
  <c r="Q94" i="20"/>
  <c r="T93" i="20"/>
  <c r="S93" i="20"/>
  <c r="Q93" i="20"/>
  <c r="T92" i="20"/>
  <c r="S92" i="20"/>
  <c r="Q92" i="20"/>
  <c r="T91" i="20"/>
  <c r="S91" i="20"/>
  <c r="Q91" i="20"/>
  <c r="T90" i="20"/>
  <c r="S90" i="20"/>
  <c r="Q90" i="20"/>
  <c r="T89" i="20"/>
  <c r="S89" i="20"/>
  <c r="Q89" i="20"/>
  <c r="T88" i="20"/>
  <c r="S88" i="20"/>
  <c r="Q88" i="20"/>
  <c r="T87" i="20"/>
  <c r="S87" i="20"/>
  <c r="Q87" i="20"/>
  <c r="T86" i="20"/>
  <c r="S86" i="20"/>
  <c r="Q86" i="20"/>
  <c r="T85" i="20"/>
  <c r="S85" i="20"/>
  <c r="Q85" i="20"/>
  <c r="T84" i="20"/>
  <c r="S84" i="20"/>
  <c r="Q84" i="20"/>
  <c r="T83" i="20"/>
  <c r="S83" i="20"/>
  <c r="Q83" i="20"/>
  <c r="T82" i="20"/>
  <c r="S82" i="20"/>
  <c r="Q82" i="20"/>
  <c r="T81" i="20"/>
  <c r="S81" i="20"/>
  <c r="Q81" i="20"/>
  <c r="T80" i="20"/>
  <c r="S80" i="20"/>
  <c r="Q80" i="20"/>
  <c r="T79" i="20"/>
  <c r="S79" i="20"/>
  <c r="Q79" i="20"/>
  <c r="T78" i="20"/>
  <c r="S78" i="20"/>
  <c r="Q78" i="20"/>
  <c r="T77" i="20"/>
  <c r="S77" i="20"/>
  <c r="Q77" i="20"/>
  <c r="T76" i="20"/>
  <c r="S76" i="20"/>
  <c r="Q76" i="20"/>
  <c r="T75" i="20"/>
  <c r="S75" i="20"/>
  <c r="Q75" i="20"/>
  <c r="T74" i="20"/>
  <c r="S74" i="20"/>
  <c r="Q74" i="20"/>
  <c r="T73" i="20"/>
  <c r="S73" i="20"/>
  <c r="Q73" i="20"/>
  <c r="T72" i="20"/>
  <c r="S72" i="20"/>
  <c r="Q72" i="20"/>
  <c r="T71" i="20"/>
  <c r="S71" i="20"/>
  <c r="Q71" i="20"/>
  <c r="T70" i="20"/>
  <c r="S70" i="20"/>
  <c r="Q70" i="20"/>
  <c r="T69" i="20"/>
  <c r="S69" i="20"/>
  <c r="Q69" i="20"/>
  <c r="T68" i="20"/>
  <c r="S68" i="20"/>
  <c r="Q68" i="20"/>
  <c r="T67" i="20"/>
  <c r="S67" i="20"/>
  <c r="Q67" i="20"/>
  <c r="T66" i="20"/>
  <c r="S66" i="20"/>
  <c r="Q66" i="20"/>
  <c r="T65" i="20"/>
  <c r="S65" i="20"/>
  <c r="Q65" i="20"/>
  <c r="T64" i="20"/>
  <c r="S64" i="20"/>
  <c r="Q64" i="20"/>
  <c r="T63" i="20"/>
  <c r="S63" i="20"/>
  <c r="Q63" i="20"/>
  <c r="T62" i="20"/>
  <c r="S62" i="20"/>
  <c r="Q62" i="20"/>
  <c r="T61" i="20"/>
  <c r="S61" i="20"/>
  <c r="Q61" i="20"/>
  <c r="T60" i="20"/>
  <c r="S60" i="20"/>
  <c r="Q60" i="20"/>
  <c r="T59" i="20"/>
  <c r="S59" i="20"/>
  <c r="Q59" i="20"/>
  <c r="T58" i="20"/>
  <c r="S58" i="20"/>
  <c r="Q58" i="20"/>
  <c r="T57" i="20"/>
  <c r="S57" i="20"/>
  <c r="Q57" i="20"/>
  <c r="T56" i="20"/>
  <c r="S56" i="20"/>
  <c r="Q56" i="20"/>
  <c r="T55" i="20"/>
  <c r="S55" i="20"/>
  <c r="Q55" i="20"/>
  <c r="T54" i="20"/>
  <c r="S54" i="20"/>
  <c r="Q54" i="20"/>
  <c r="T53" i="20"/>
  <c r="S53" i="20"/>
  <c r="Q53" i="20"/>
  <c r="T52" i="20"/>
  <c r="S52" i="20"/>
  <c r="Q52" i="20"/>
  <c r="T51" i="20"/>
  <c r="S51" i="20"/>
  <c r="Q51" i="20"/>
  <c r="T50" i="20"/>
  <c r="S50" i="20"/>
  <c r="Q50" i="20"/>
  <c r="T49" i="20"/>
  <c r="S49" i="20"/>
  <c r="Q49" i="20"/>
  <c r="T48" i="20"/>
  <c r="S48" i="20"/>
  <c r="Q48" i="20"/>
  <c r="T47" i="20"/>
  <c r="S47" i="20"/>
  <c r="Q47" i="20"/>
  <c r="T46" i="20"/>
  <c r="S46" i="20"/>
  <c r="Q46" i="20"/>
  <c r="T45" i="20"/>
  <c r="S45" i="20"/>
  <c r="Q45" i="20"/>
  <c r="T44" i="20"/>
  <c r="S44" i="20"/>
  <c r="Q44" i="20"/>
  <c r="T43" i="20"/>
  <c r="S43" i="20"/>
  <c r="Q43" i="20"/>
  <c r="T42" i="20"/>
  <c r="S42" i="20"/>
  <c r="Q42" i="20"/>
  <c r="T41" i="20"/>
  <c r="S41" i="20"/>
  <c r="Q41" i="20"/>
  <c r="T40" i="20"/>
  <c r="S40" i="20"/>
  <c r="Q40" i="20"/>
  <c r="T39" i="20"/>
  <c r="S39" i="20"/>
  <c r="Q39" i="20"/>
  <c r="T38" i="20"/>
  <c r="S38" i="20"/>
  <c r="Q38" i="20"/>
  <c r="T37" i="20"/>
  <c r="S37" i="20"/>
  <c r="Q37" i="20"/>
  <c r="T36" i="20"/>
  <c r="S36" i="20"/>
  <c r="Q36" i="20"/>
  <c r="T35" i="20"/>
  <c r="S35" i="20"/>
  <c r="Q35" i="20"/>
  <c r="T34" i="20"/>
  <c r="S34" i="20"/>
  <c r="Q34" i="20"/>
  <c r="T33" i="20"/>
  <c r="S33" i="20"/>
  <c r="Q33" i="20"/>
  <c r="T31" i="20"/>
  <c r="S31" i="20"/>
  <c r="Q31" i="20"/>
  <c r="T30" i="20"/>
  <c r="S30" i="20"/>
  <c r="Q30" i="20"/>
  <c r="T29" i="20"/>
  <c r="S29" i="20"/>
  <c r="Q29" i="20"/>
  <c r="T28" i="20"/>
  <c r="S28" i="20"/>
  <c r="Q28" i="20"/>
  <c r="T27" i="20"/>
  <c r="S27" i="20"/>
  <c r="Q27" i="20"/>
  <c r="T26" i="20"/>
  <c r="S26" i="20"/>
  <c r="Q26" i="20"/>
  <c r="T25" i="20"/>
  <c r="S25" i="20"/>
  <c r="Q25" i="20"/>
  <c r="T24" i="20"/>
  <c r="S24" i="20"/>
  <c r="Q24" i="20"/>
  <c r="T23" i="20"/>
  <c r="S23" i="20"/>
  <c r="Q23" i="20"/>
  <c r="T22" i="20"/>
  <c r="S22" i="20"/>
  <c r="Q22" i="20"/>
  <c r="T21" i="20"/>
  <c r="S21" i="20"/>
  <c r="Q21" i="20"/>
  <c r="T20" i="20"/>
  <c r="S20" i="20"/>
  <c r="Q20" i="20"/>
  <c r="T19" i="20"/>
  <c r="S19" i="20"/>
  <c r="Q19" i="20"/>
  <c r="T18" i="20"/>
  <c r="S18" i="20"/>
  <c r="Q18" i="20"/>
  <c r="T17" i="20"/>
  <c r="S17" i="20"/>
  <c r="Q17" i="20"/>
  <c r="T16" i="20"/>
  <c r="S16" i="20"/>
  <c r="Q16" i="20"/>
  <c r="T15" i="20"/>
  <c r="S15" i="20"/>
  <c r="Q15" i="20"/>
  <c r="T14" i="20"/>
  <c r="S14" i="20"/>
  <c r="Q14" i="20"/>
  <c r="T13" i="20"/>
  <c r="S13" i="20"/>
  <c r="Q13" i="20"/>
  <c r="T12" i="20"/>
  <c r="S12" i="20"/>
  <c r="Q12" i="20"/>
  <c r="T11" i="20"/>
  <c r="S11" i="20"/>
  <c r="Q11" i="20"/>
  <c r="T10" i="20"/>
  <c r="S10" i="20"/>
  <c r="Q10" i="20"/>
  <c r="T9" i="20"/>
  <c r="S9" i="20"/>
  <c r="Q9" i="20"/>
  <c r="T8" i="20"/>
  <c r="S8" i="20"/>
  <c r="Q8" i="20"/>
  <c r="T7" i="20"/>
  <c r="S7" i="20"/>
  <c r="Q7" i="20"/>
  <c r="T6" i="20"/>
  <c r="S6" i="20"/>
  <c r="Q6" i="20"/>
  <c r="T5" i="20"/>
  <c r="S5" i="20"/>
  <c r="Q5" i="20"/>
  <c r="T4" i="20"/>
  <c r="S4" i="20"/>
  <c r="Q4" i="20"/>
  <c r="T3" i="20"/>
  <c r="S3" i="20"/>
  <c r="Q3" i="20"/>
  <c r="T2" i="20"/>
  <c r="S2" i="20"/>
  <c r="Q2" i="20"/>
  <c r="T200" i="19"/>
  <c r="S200" i="19"/>
  <c r="Q200" i="19"/>
  <c r="T199" i="19"/>
  <c r="S199" i="19"/>
  <c r="Q199" i="19"/>
  <c r="T198" i="19"/>
  <c r="S198" i="19"/>
  <c r="Q198" i="19"/>
  <c r="T197" i="19"/>
  <c r="S197" i="19"/>
  <c r="Q197" i="19"/>
  <c r="T196" i="19"/>
  <c r="S196" i="19"/>
  <c r="Q196" i="19"/>
  <c r="T195" i="19"/>
  <c r="S195" i="19"/>
  <c r="Q195" i="19"/>
  <c r="T194" i="19"/>
  <c r="S194" i="19"/>
  <c r="Q194" i="19"/>
  <c r="T193" i="19"/>
  <c r="S193" i="19"/>
  <c r="Q193" i="19"/>
  <c r="T192" i="19"/>
  <c r="S192" i="19"/>
  <c r="Q192" i="19"/>
  <c r="T191" i="19"/>
  <c r="S191" i="19"/>
  <c r="Q191" i="19"/>
  <c r="T190" i="19"/>
  <c r="S190" i="19"/>
  <c r="Q190" i="19"/>
  <c r="T189" i="19"/>
  <c r="S189" i="19"/>
  <c r="Q189" i="19"/>
  <c r="T188" i="19"/>
  <c r="S188" i="19"/>
  <c r="Q188" i="19"/>
  <c r="T187" i="19"/>
  <c r="S187" i="19"/>
  <c r="Q187" i="19"/>
  <c r="T186" i="19"/>
  <c r="S186" i="19"/>
  <c r="Q186" i="19"/>
  <c r="T185" i="19"/>
  <c r="S185" i="19"/>
  <c r="Q185" i="19"/>
  <c r="T184" i="19"/>
  <c r="S184" i="19"/>
  <c r="Q184" i="19"/>
  <c r="T183" i="19"/>
  <c r="S183" i="19"/>
  <c r="Q183" i="19"/>
  <c r="T182" i="19"/>
  <c r="S182" i="19"/>
  <c r="Q182" i="19"/>
  <c r="T181" i="19"/>
  <c r="S181" i="19"/>
  <c r="Q181" i="19"/>
  <c r="T180" i="19"/>
  <c r="S180" i="19"/>
  <c r="Q180" i="19"/>
  <c r="T179" i="19"/>
  <c r="S179" i="19"/>
  <c r="Q179" i="19"/>
  <c r="T178" i="19"/>
  <c r="S178" i="19"/>
  <c r="Q178" i="19"/>
  <c r="T177" i="19"/>
  <c r="S177" i="19"/>
  <c r="Q177" i="19"/>
  <c r="T176" i="19"/>
  <c r="S176" i="19"/>
  <c r="Q176" i="19"/>
  <c r="T175" i="19"/>
  <c r="S175" i="19"/>
  <c r="Q175" i="19"/>
  <c r="T174" i="19"/>
  <c r="S174" i="19"/>
  <c r="Q174" i="19"/>
  <c r="T173" i="19"/>
  <c r="S173" i="19"/>
  <c r="Q173" i="19"/>
  <c r="T172" i="19"/>
  <c r="S172" i="19"/>
  <c r="Q172" i="19"/>
  <c r="T171" i="19"/>
  <c r="S171" i="19"/>
  <c r="Q171" i="19"/>
  <c r="T170" i="19"/>
  <c r="S170" i="19"/>
  <c r="Q170" i="19"/>
  <c r="T169" i="19"/>
  <c r="S169" i="19"/>
  <c r="Q169" i="19"/>
  <c r="T168" i="19"/>
  <c r="S168" i="19"/>
  <c r="Q168" i="19"/>
  <c r="T167" i="19"/>
  <c r="S167" i="19"/>
  <c r="Q167" i="19"/>
  <c r="T166" i="19"/>
  <c r="S166" i="19"/>
  <c r="Q166" i="19"/>
  <c r="T165" i="19"/>
  <c r="S165" i="19"/>
  <c r="Q165" i="19"/>
  <c r="T164" i="19"/>
  <c r="S164" i="19"/>
  <c r="Q164" i="19"/>
  <c r="T163" i="19"/>
  <c r="S163" i="19"/>
  <c r="Q163" i="19"/>
  <c r="T162" i="19"/>
  <c r="S162" i="19"/>
  <c r="Q162" i="19"/>
  <c r="T161" i="19"/>
  <c r="S161" i="19"/>
  <c r="Q161" i="19"/>
  <c r="T160" i="19"/>
  <c r="S160" i="19"/>
  <c r="Q160" i="19"/>
  <c r="T159" i="19"/>
  <c r="S159" i="19"/>
  <c r="Q159" i="19"/>
  <c r="T158" i="19"/>
  <c r="S158" i="19"/>
  <c r="Q158" i="19"/>
  <c r="T157" i="19"/>
  <c r="S157" i="19"/>
  <c r="Q157" i="19"/>
  <c r="T156" i="19"/>
  <c r="S156" i="19"/>
  <c r="Q156" i="19"/>
  <c r="T155" i="19"/>
  <c r="S155" i="19"/>
  <c r="Q155" i="19"/>
  <c r="T154" i="19"/>
  <c r="S154" i="19"/>
  <c r="Q154" i="19"/>
  <c r="T153" i="19"/>
  <c r="S153" i="19"/>
  <c r="Q153" i="19"/>
  <c r="T152" i="19"/>
  <c r="S152" i="19"/>
  <c r="Q152" i="19"/>
  <c r="T151" i="19"/>
  <c r="S151" i="19"/>
  <c r="Q151" i="19"/>
  <c r="T150" i="19"/>
  <c r="S150" i="19"/>
  <c r="Q150" i="19"/>
  <c r="T149" i="19"/>
  <c r="S149" i="19"/>
  <c r="Q149" i="19"/>
  <c r="T148" i="19"/>
  <c r="S148" i="19"/>
  <c r="Q148" i="19"/>
  <c r="T147" i="19"/>
  <c r="S147" i="19"/>
  <c r="Q147" i="19"/>
  <c r="T146" i="19"/>
  <c r="S146" i="19"/>
  <c r="Q146" i="19"/>
  <c r="T145" i="19"/>
  <c r="S145" i="19"/>
  <c r="Q145" i="19"/>
  <c r="T144" i="19"/>
  <c r="S144" i="19"/>
  <c r="Q144" i="19"/>
  <c r="T143" i="19"/>
  <c r="S143" i="19"/>
  <c r="Q143" i="19"/>
  <c r="T142" i="19"/>
  <c r="S142" i="19"/>
  <c r="Q142" i="19"/>
  <c r="T141" i="19"/>
  <c r="S141" i="19"/>
  <c r="Q141" i="19"/>
  <c r="T140" i="19"/>
  <c r="S140" i="19"/>
  <c r="Q140" i="19"/>
  <c r="T139" i="19"/>
  <c r="S139" i="19"/>
  <c r="Q139" i="19"/>
  <c r="T138" i="19"/>
  <c r="S138" i="19"/>
  <c r="Q138" i="19"/>
  <c r="T137" i="19"/>
  <c r="S137" i="19"/>
  <c r="Q137" i="19"/>
  <c r="T136" i="19"/>
  <c r="S136" i="19"/>
  <c r="Q136" i="19"/>
  <c r="T135" i="19"/>
  <c r="S135" i="19"/>
  <c r="Q135" i="19"/>
  <c r="T134" i="19"/>
  <c r="S134" i="19"/>
  <c r="Q134" i="19"/>
  <c r="T133" i="19"/>
  <c r="S133" i="19"/>
  <c r="Q133" i="19"/>
  <c r="T132" i="19"/>
  <c r="S132" i="19"/>
  <c r="Q132" i="19"/>
  <c r="T131" i="19"/>
  <c r="S131" i="19"/>
  <c r="Q131" i="19"/>
  <c r="T130" i="19"/>
  <c r="S130" i="19"/>
  <c r="Q130" i="19"/>
  <c r="T129" i="19"/>
  <c r="S129" i="19"/>
  <c r="Q129" i="19"/>
  <c r="T128" i="19"/>
  <c r="S128" i="19"/>
  <c r="Q128" i="19"/>
  <c r="T127" i="19"/>
  <c r="S127" i="19"/>
  <c r="Q127" i="19"/>
  <c r="T126" i="19"/>
  <c r="S126" i="19"/>
  <c r="Q126" i="19"/>
  <c r="T125" i="19"/>
  <c r="S125" i="19"/>
  <c r="Q125" i="19"/>
  <c r="T124" i="19"/>
  <c r="S124" i="19"/>
  <c r="Q124" i="19"/>
  <c r="T123" i="19"/>
  <c r="S123" i="19"/>
  <c r="Q123" i="19"/>
  <c r="T122" i="19"/>
  <c r="S122" i="19"/>
  <c r="Q122" i="19"/>
  <c r="T121" i="19"/>
  <c r="S121" i="19"/>
  <c r="Q121" i="19"/>
  <c r="T120" i="19"/>
  <c r="S120" i="19"/>
  <c r="Q120" i="19"/>
  <c r="T119" i="19"/>
  <c r="S119" i="19"/>
  <c r="Q119" i="19"/>
  <c r="T118" i="19"/>
  <c r="S118" i="19"/>
  <c r="Q118" i="19"/>
  <c r="T117" i="19"/>
  <c r="S117" i="19"/>
  <c r="Q117" i="19"/>
  <c r="T116" i="19"/>
  <c r="S116" i="19"/>
  <c r="Q116" i="19"/>
  <c r="T115" i="19"/>
  <c r="S115" i="19"/>
  <c r="Q115" i="19"/>
  <c r="T114" i="19"/>
  <c r="S114" i="19"/>
  <c r="Q114" i="19"/>
  <c r="T113" i="19"/>
  <c r="S113" i="19"/>
  <c r="Q113" i="19"/>
  <c r="T112" i="19"/>
  <c r="S112" i="19"/>
  <c r="Q112" i="19"/>
  <c r="T111" i="19"/>
  <c r="S111" i="19"/>
  <c r="Q111" i="19"/>
  <c r="T110" i="19"/>
  <c r="S110" i="19"/>
  <c r="Q110" i="19"/>
  <c r="T109" i="19"/>
  <c r="S109" i="19"/>
  <c r="Q109" i="19"/>
  <c r="T108" i="19"/>
  <c r="S108" i="19"/>
  <c r="Q108" i="19"/>
  <c r="T107" i="19"/>
  <c r="S107" i="19"/>
  <c r="Q107" i="19"/>
  <c r="T106" i="19"/>
  <c r="S106" i="19"/>
  <c r="Q106" i="19"/>
  <c r="T105" i="19"/>
  <c r="S105" i="19"/>
  <c r="Q105" i="19"/>
  <c r="T104" i="19"/>
  <c r="S104" i="19"/>
  <c r="Q104" i="19"/>
  <c r="T103" i="19"/>
  <c r="S103" i="19"/>
  <c r="Q103" i="19"/>
  <c r="T102" i="19"/>
  <c r="S102" i="19"/>
  <c r="Q102" i="19"/>
  <c r="T101" i="19"/>
  <c r="S101" i="19"/>
  <c r="Q101" i="19"/>
  <c r="T100" i="19"/>
  <c r="S100" i="19"/>
  <c r="Q100" i="19"/>
  <c r="T99" i="19"/>
  <c r="S99" i="19"/>
  <c r="Q99" i="19"/>
  <c r="T98" i="19"/>
  <c r="S98" i="19"/>
  <c r="Q98" i="19"/>
  <c r="T97" i="19"/>
  <c r="S97" i="19"/>
  <c r="Q97" i="19"/>
  <c r="T96" i="19"/>
  <c r="S96" i="19"/>
  <c r="Q96" i="19"/>
  <c r="T95" i="19"/>
  <c r="S95" i="19"/>
  <c r="Q95" i="19"/>
  <c r="T94" i="19"/>
  <c r="S94" i="19"/>
  <c r="Q94" i="19"/>
  <c r="T93" i="19"/>
  <c r="S93" i="19"/>
  <c r="Q93" i="19"/>
  <c r="T92" i="19"/>
  <c r="S92" i="19"/>
  <c r="Q92" i="19"/>
  <c r="T91" i="19"/>
  <c r="S91" i="19"/>
  <c r="Q91" i="19"/>
  <c r="T90" i="19"/>
  <c r="S90" i="19"/>
  <c r="Q90" i="19"/>
  <c r="T89" i="19"/>
  <c r="S89" i="19"/>
  <c r="Q89" i="19"/>
  <c r="T88" i="19"/>
  <c r="S88" i="19"/>
  <c r="Q88" i="19"/>
  <c r="T87" i="19"/>
  <c r="S87" i="19"/>
  <c r="Q87" i="19"/>
  <c r="T86" i="19"/>
  <c r="S86" i="19"/>
  <c r="Q86" i="19"/>
  <c r="T85" i="19"/>
  <c r="S85" i="19"/>
  <c r="Q85" i="19"/>
  <c r="T84" i="19"/>
  <c r="S84" i="19"/>
  <c r="Q84" i="19"/>
  <c r="T83" i="19"/>
  <c r="S83" i="19"/>
  <c r="Q83" i="19"/>
  <c r="T82" i="19"/>
  <c r="S82" i="19"/>
  <c r="Q82" i="19"/>
  <c r="T81" i="19"/>
  <c r="S81" i="19"/>
  <c r="Q81" i="19"/>
  <c r="T80" i="19"/>
  <c r="S80" i="19"/>
  <c r="Q80" i="19"/>
  <c r="T79" i="19"/>
  <c r="S79" i="19"/>
  <c r="Q79" i="19"/>
  <c r="T78" i="19"/>
  <c r="S78" i="19"/>
  <c r="Q78" i="19"/>
  <c r="T77" i="19"/>
  <c r="S77" i="19"/>
  <c r="Q77" i="19"/>
  <c r="T76" i="19"/>
  <c r="S76" i="19"/>
  <c r="Q76" i="19"/>
  <c r="T75" i="19"/>
  <c r="S75" i="19"/>
  <c r="Q75" i="19"/>
  <c r="T74" i="19"/>
  <c r="S74" i="19"/>
  <c r="Q74" i="19"/>
  <c r="T73" i="19"/>
  <c r="S73" i="19"/>
  <c r="Q73" i="19"/>
  <c r="T72" i="19"/>
  <c r="S72" i="19"/>
  <c r="Q72" i="19"/>
  <c r="T71" i="19"/>
  <c r="S71" i="19"/>
  <c r="Q71" i="19"/>
  <c r="T70" i="19"/>
  <c r="S70" i="19"/>
  <c r="Q70" i="19"/>
  <c r="T69" i="19"/>
  <c r="S69" i="19"/>
  <c r="Q69" i="19"/>
  <c r="T68" i="19"/>
  <c r="S68" i="19"/>
  <c r="Q68" i="19"/>
  <c r="T67" i="19"/>
  <c r="S67" i="19"/>
  <c r="Q67" i="19"/>
  <c r="T66" i="19"/>
  <c r="S66" i="19"/>
  <c r="Q66" i="19"/>
  <c r="T65" i="19"/>
  <c r="S65" i="19"/>
  <c r="Q65" i="19"/>
  <c r="T64" i="19"/>
  <c r="S64" i="19"/>
  <c r="Q64" i="19"/>
  <c r="T63" i="19"/>
  <c r="S63" i="19"/>
  <c r="Q63" i="19"/>
  <c r="T62" i="19"/>
  <c r="S62" i="19"/>
  <c r="Q62" i="19"/>
  <c r="T61" i="19"/>
  <c r="S61" i="19"/>
  <c r="Q61" i="19"/>
  <c r="T60" i="19"/>
  <c r="S60" i="19"/>
  <c r="Q60" i="19"/>
  <c r="T59" i="19"/>
  <c r="S59" i="19"/>
  <c r="Q59" i="19"/>
  <c r="T58" i="19"/>
  <c r="S58" i="19"/>
  <c r="Q58" i="19"/>
  <c r="T57" i="19"/>
  <c r="S57" i="19"/>
  <c r="Q57" i="19"/>
  <c r="T56" i="19"/>
  <c r="S56" i="19"/>
  <c r="Q56" i="19"/>
  <c r="T55" i="19"/>
  <c r="S55" i="19"/>
  <c r="Q55" i="19"/>
  <c r="T54" i="19"/>
  <c r="S54" i="19"/>
  <c r="Q54" i="19"/>
  <c r="T53" i="19"/>
  <c r="S53" i="19"/>
  <c r="Q53" i="19"/>
  <c r="T52" i="19"/>
  <c r="S52" i="19"/>
  <c r="Q52" i="19"/>
  <c r="T50" i="19"/>
  <c r="S50" i="19"/>
  <c r="Q50" i="19"/>
  <c r="T49" i="19"/>
  <c r="S49" i="19"/>
  <c r="Q49" i="19"/>
  <c r="T48" i="19"/>
  <c r="S48" i="19"/>
  <c r="Q48" i="19"/>
  <c r="T47" i="19"/>
  <c r="S47" i="19"/>
  <c r="Q47" i="19"/>
  <c r="T46" i="19"/>
  <c r="S46" i="19"/>
  <c r="Q46" i="19"/>
  <c r="T45" i="19"/>
  <c r="S45" i="19"/>
  <c r="Q45" i="19"/>
  <c r="T44" i="19"/>
  <c r="S44" i="19"/>
  <c r="Q44" i="19"/>
  <c r="T43" i="19"/>
  <c r="S43" i="19"/>
  <c r="Q43" i="19"/>
  <c r="T42" i="19"/>
  <c r="S42" i="19"/>
  <c r="Q42" i="19"/>
  <c r="T41" i="19"/>
  <c r="S41" i="19"/>
  <c r="Q41" i="19"/>
  <c r="T40" i="19"/>
  <c r="S40" i="19"/>
  <c r="Q40" i="19"/>
  <c r="T39" i="19"/>
  <c r="S39" i="19"/>
  <c r="Q39" i="19"/>
  <c r="T38" i="19"/>
  <c r="S38" i="19"/>
  <c r="Q38" i="19"/>
  <c r="T37" i="19"/>
  <c r="S37" i="19"/>
  <c r="Q37" i="19"/>
  <c r="T36" i="19"/>
  <c r="S36" i="19"/>
  <c r="Q36" i="19"/>
  <c r="T35" i="19"/>
  <c r="S35" i="19"/>
  <c r="Q35" i="19"/>
  <c r="T34" i="19"/>
  <c r="S34" i="19"/>
  <c r="Q34" i="19"/>
  <c r="T33" i="19"/>
  <c r="S33" i="19"/>
  <c r="Q33" i="19"/>
  <c r="T32" i="19"/>
  <c r="S32" i="19"/>
  <c r="Q32" i="19"/>
  <c r="T31" i="19"/>
  <c r="S31" i="19"/>
  <c r="Q31" i="19"/>
  <c r="T30" i="19"/>
  <c r="S30" i="19"/>
  <c r="Q30" i="19"/>
  <c r="T29" i="19"/>
  <c r="S29" i="19"/>
  <c r="Q29" i="19"/>
  <c r="T28" i="19"/>
  <c r="S28" i="19"/>
  <c r="Q28" i="19"/>
  <c r="T27" i="19"/>
  <c r="S27" i="19"/>
  <c r="Q27" i="19"/>
  <c r="T26" i="19"/>
  <c r="S26" i="19"/>
  <c r="Q26" i="19"/>
  <c r="T25" i="19"/>
  <c r="S25" i="19"/>
  <c r="Q25" i="19"/>
  <c r="T24" i="19"/>
  <c r="S24" i="19"/>
  <c r="Q24" i="19"/>
  <c r="T23" i="19"/>
  <c r="S23" i="19"/>
  <c r="Q23" i="19"/>
  <c r="T22" i="19"/>
  <c r="S22" i="19"/>
  <c r="Q22" i="19"/>
  <c r="T21" i="19"/>
  <c r="S21" i="19"/>
  <c r="Q21" i="19"/>
  <c r="T20" i="19"/>
  <c r="S20" i="19"/>
  <c r="Q20" i="19"/>
  <c r="T19" i="19"/>
  <c r="S19" i="19"/>
  <c r="Q19" i="19"/>
  <c r="T18" i="19"/>
  <c r="S18" i="19"/>
  <c r="Q18" i="19"/>
  <c r="T17" i="19"/>
  <c r="S17" i="19"/>
  <c r="Q17" i="19"/>
  <c r="T16" i="19"/>
  <c r="S16" i="19"/>
  <c r="Q16" i="19"/>
  <c r="T15" i="19"/>
  <c r="S15" i="19"/>
  <c r="Q15" i="19"/>
  <c r="T14" i="19"/>
  <c r="S14" i="19"/>
  <c r="Q14" i="19"/>
  <c r="T13" i="19"/>
  <c r="S13" i="19"/>
  <c r="Q13" i="19"/>
  <c r="T12" i="19"/>
  <c r="S12" i="19"/>
  <c r="Q12" i="19"/>
  <c r="T11" i="19"/>
  <c r="S11" i="19"/>
  <c r="Q11" i="19"/>
  <c r="T10" i="19"/>
  <c r="S10" i="19"/>
  <c r="Q10" i="19"/>
  <c r="T9" i="19"/>
  <c r="S9" i="19"/>
  <c r="Q9" i="19"/>
  <c r="T8" i="19"/>
  <c r="S8" i="19"/>
  <c r="Q8" i="19"/>
  <c r="T7" i="19"/>
  <c r="S7" i="19"/>
  <c r="Q7" i="19"/>
  <c r="T6" i="19"/>
  <c r="S6" i="19"/>
  <c r="Q6" i="19"/>
  <c r="T5" i="19"/>
  <c r="S5" i="19"/>
  <c r="Q5" i="19"/>
  <c r="T4" i="19"/>
  <c r="S4" i="19"/>
  <c r="Q4" i="19"/>
  <c r="T3" i="19"/>
  <c r="S3" i="19"/>
  <c r="Q3" i="19"/>
  <c r="T2" i="19"/>
  <c r="S2" i="19"/>
  <c r="Q2" i="19"/>
  <c r="T200" i="18"/>
  <c r="S200" i="18"/>
  <c r="Q200" i="18"/>
  <c r="T199" i="18"/>
  <c r="S199" i="18"/>
  <c r="Q199" i="18"/>
  <c r="T198" i="18"/>
  <c r="S198" i="18"/>
  <c r="Q198" i="18"/>
  <c r="T197" i="18"/>
  <c r="S197" i="18"/>
  <c r="Q197" i="18"/>
  <c r="T196" i="18"/>
  <c r="S196" i="18"/>
  <c r="Q196" i="18"/>
  <c r="T195" i="18"/>
  <c r="S195" i="18"/>
  <c r="Q195" i="18"/>
  <c r="T194" i="18"/>
  <c r="S194" i="18"/>
  <c r="Q194" i="18"/>
  <c r="T193" i="18"/>
  <c r="S193" i="18"/>
  <c r="Q193" i="18"/>
  <c r="T192" i="18"/>
  <c r="S192" i="18"/>
  <c r="Q192" i="18"/>
  <c r="T191" i="18"/>
  <c r="S191" i="18"/>
  <c r="Q191" i="18"/>
  <c r="T190" i="18"/>
  <c r="S190" i="18"/>
  <c r="Q190" i="18"/>
  <c r="T189" i="18"/>
  <c r="S189" i="18"/>
  <c r="Q189" i="18"/>
  <c r="T188" i="18"/>
  <c r="S188" i="18"/>
  <c r="Q188" i="18"/>
  <c r="T187" i="18"/>
  <c r="S187" i="18"/>
  <c r="Q187" i="18"/>
  <c r="T186" i="18"/>
  <c r="S186" i="18"/>
  <c r="Q186" i="18"/>
  <c r="T185" i="18"/>
  <c r="S185" i="18"/>
  <c r="Q185" i="18"/>
  <c r="T184" i="18"/>
  <c r="S184" i="18"/>
  <c r="Q184" i="18"/>
  <c r="T183" i="18"/>
  <c r="S183" i="18"/>
  <c r="Q183" i="18"/>
  <c r="T182" i="18"/>
  <c r="S182" i="18"/>
  <c r="Q182" i="18"/>
  <c r="T181" i="18"/>
  <c r="S181" i="18"/>
  <c r="Q181" i="18"/>
  <c r="T180" i="18"/>
  <c r="S180" i="18"/>
  <c r="Q180" i="18"/>
  <c r="T179" i="18"/>
  <c r="S179" i="18"/>
  <c r="Q179" i="18"/>
  <c r="T178" i="18"/>
  <c r="S178" i="18"/>
  <c r="Q178" i="18"/>
  <c r="T177" i="18"/>
  <c r="S177" i="18"/>
  <c r="Q177" i="18"/>
  <c r="T176" i="18"/>
  <c r="S176" i="18"/>
  <c r="Q176" i="18"/>
  <c r="T175" i="18"/>
  <c r="S175" i="18"/>
  <c r="Q175" i="18"/>
  <c r="T174" i="18"/>
  <c r="S174" i="18"/>
  <c r="Q174" i="18"/>
  <c r="T173" i="18"/>
  <c r="S173" i="18"/>
  <c r="Q173" i="18"/>
  <c r="T172" i="18"/>
  <c r="S172" i="18"/>
  <c r="Q172" i="18"/>
  <c r="T171" i="18"/>
  <c r="S171" i="18"/>
  <c r="Q171" i="18"/>
  <c r="T170" i="18"/>
  <c r="S170" i="18"/>
  <c r="Q170" i="18"/>
  <c r="T169" i="18"/>
  <c r="S169" i="18"/>
  <c r="Q169" i="18"/>
  <c r="T168" i="18"/>
  <c r="S168" i="18"/>
  <c r="Q168" i="18"/>
  <c r="T167" i="18"/>
  <c r="S167" i="18"/>
  <c r="Q167" i="18"/>
  <c r="T166" i="18"/>
  <c r="S166" i="18"/>
  <c r="Q166" i="18"/>
  <c r="T165" i="18"/>
  <c r="S165" i="18"/>
  <c r="Q165" i="18"/>
  <c r="T164" i="18"/>
  <c r="S164" i="18"/>
  <c r="Q164" i="18"/>
  <c r="T163" i="18"/>
  <c r="S163" i="18"/>
  <c r="Q163" i="18"/>
  <c r="T162" i="18"/>
  <c r="S162" i="18"/>
  <c r="Q162" i="18"/>
  <c r="T161" i="18"/>
  <c r="S161" i="18"/>
  <c r="Q161" i="18"/>
  <c r="T160" i="18"/>
  <c r="S160" i="18"/>
  <c r="Q160" i="18"/>
  <c r="T159" i="18"/>
  <c r="S159" i="18"/>
  <c r="Q159" i="18"/>
  <c r="T158" i="18"/>
  <c r="S158" i="18"/>
  <c r="Q158" i="18"/>
  <c r="T157" i="18"/>
  <c r="S157" i="18"/>
  <c r="Q157" i="18"/>
  <c r="T156" i="18"/>
  <c r="S156" i="18"/>
  <c r="Q156" i="18"/>
  <c r="T155" i="18"/>
  <c r="S155" i="18"/>
  <c r="Q155" i="18"/>
  <c r="T154" i="18"/>
  <c r="S154" i="18"/>
  <c r="Q154" i="18"/>
  <c r="T153" i="18"/>
  <c r="S153" i="18"/>
  <c r="Q153" i="18"/>
  <c r="T152" i="18"/>
  <c r="S152" i="18"/>
  <c r="Q152" i="18"/>
  <c r="T151" i="18"/>
  <c r="S151" i="18"/>
  <c r="Q151" i="18"/>
  <c r="T150" i="18"/>
  <c r="S150" i="18"/>
  <c r="Q150" i="18"/>
  <c r="T149" i="18"/>
  <c r="S149" i="18"/>
  <c r="Q149" i="18"/>
  <c r="T148" i="18"/>
  <c r="S148" i="18"/>
  <c r="Q148" i="18"/>
  <c r="T147" i="18"/>
  <c r="S147" i="18"/>
  <c r="Q147" i="18"/>
  <c r="T146" i="18"/>
  <c r="S146" i="18"/>
  <c r="Q146" i="18"/>
  <c r="T145" i="18"/>
  <c r="S145" i="18"/>
  <c r="Q145" i="18"/>
  <c r="T144" i="18"/>
  <c r="S144" i="18"/>
  <c r="Q144" i="18"/>
  <c r="T143" i="18"/>
  <c r="S143" i="18"/>
  <c r="Q143" i="18"/>
  <c r="T142" i="18"/>
  <c r="S142" i="18"/>
  <c r="Q142" i="18"/>
  <c r="T141" i="18"/>
  <c r="S141" i="18"/>
  <c r="Q141" i="18"/>
  <c r="T140" i="18"/>
  <c r="S140" i="18"/>
  <c r="Q140" i="18"/>
  <c r="T139" i="18"/>
  <c r="S139" i="18"/>
  <c r="Q139" i="18"/>
  <c r="T138" i="18"/>
  <c r="S138" i="18"/>
  <c r="Q138" i="18"/>
  <c r="T137" i="18"/>
  <c r="S137" i="18"/>
  <c r="Q137" i="18"/>
  <c r="T136" i="18"/>
  <c r="S136" i="18"/>
  <c r="Q136" i="18"/>
  <c r="T135" i="18"/>
  <c r="S135" i="18"/>
  <c r="Q135" i="18"/>
  <c r="T134" i="18"/>
  <c r="S134" i="18"/>
  <c r="Q134" i="18"/>
  <c r="T133" i="18"/>
  <c r="S133" i="18"/>
  <c r="Q133" i="18"/>
  <c r="T132" i="18"/>
  <c r="S132" i="18"/>
  <c r="Q132" i="18"/>
  <c r="T131" i="18"/>
  <c r="S131" i="18"/>
  <c r="Q131" i="18"/>
  <c r="T130" i="18"/>
  <c r="S130" i="18"/>
  <c r="Q130" i="18"/>
  <c r="T129" i="18"/>
  <c r="S129" i="18"/>
  <c r="Q129" i="18"/>
  <c r="T128" i="18"/>
  <c r="S128" i="18"/>
  <c r="Q128" i="18"/>
  <c r="T127" i="18"/>
  <c r="S127" i="18"/>
  <c r="Q127" i="18"/>
  <c r="T126" i="18"/>
  <c r="S126" i="18"/>
  <c r="Q126" i="18"/>
  <c r="T125" i="18"/>
  <c r="S125" i="18"/>
  <c r="Q125" i="18"/>
  <c r="T124" i="18"/>
  <c r="S124" i="18"/>
  <c r="Q124" i="18"/>
  <c r="T123" i="18"/>
  <c r="S123" i="18"/>
  <c r="Q123" i="18"/>
  <c r="T122" i="18"/>
  <c r="S122" i="18"/>
  <c r="Q122" i="18"/>
  <c r="T121" i="18"/>
  <c r="S121" i="18"/>
  <c r="Q121" i="18"/>
  <c r="T120" i="18"/>
  <c r="S120" i="18"/>
  <c r="Q120" i="18"/>
  <c r="T119" i="18"/>
  <c r="S119" i="18"/>
  <c r="Q119" i="18"/>
  <c r="T118" i="18"/>
  <c r="S118" i="18"/>
  <c r="Q118" i="18"/>
  <c r="T117" i="18"/>
  <c r="S117" i="18"/>
  <c r="Q117" i="18"/>
  <c r="T116" i="18"/>
  <c r="S116" i="18"/>
  <c r="Q116" i="18"/>
  <c r="T115" i="18"/>
  <c r="S115" i="18"/>
  <c r="Q115" i="18"/>
  <c r="T114" i="18"/>
  <c r="S114" i="18"/>
  <c r="Q114" i="18"/>
  <c r="T113" i="18"/>
  <c r="S113" i="18"/>
  <c r="Q113" i="18"/>
  <c r="T112" i="18"/>
  <c r="S112" i="18"/>
  <c r="Q112" i="18"/>
  <c r="T111" i="18"/>
  <c r="S111" i="18"/>
  <c r="Q111" i="18"/>
  <c r="T110" i="18"/>
  <c r="S110" i="18"/>
  <c r="Q110" i="18"/>
  <c r="T109" i="18"/>
  <c r="S109" i="18"/>
  <c r="Q109" i="18"/>
  <c r="T108" i="18"/>
  <c r="S108" i="18"/>
  <c r="Q108" i="18"/>
  <c r="T107" i="18"/>
  <c r="S107" i="18"/>
  <c r="Q107" i="18"/>
  <c r="T106" i="18"/>
  <c r="S106" i="18"/>
  <c r="Q106" i="18"/>
  <c r="T105" i="18"/>
  <c r="S105" i="18"/>
  <c r="Q105" i="18"/>
  <c r="T104" i="18"/>
  <c r="S104" i="18"/>
  <c r="Q104" i="18"/>
  <c r="T103" i="18"/>
  <c r="S103" i="18"/>
  <c r="Q103" i="18"/>
  <c r="T102" i="18"/>
  <c r="S102" i="18"/>
  <c r="Q102" i="18"/>
  <c r="T101" i="18"/>
  <c r="S101" i="18"/>
  <c r="Q101" i="18"/>
  <c r="T100" i="18"/>
  <c r="S100" i="18"/>
  <c r="Q100" i="18"/>
  <c r="T99" i="18"/>
  <c r="S99" i="18"/>
  <c r="Q99" i="18"/>
  <c r="T98" i="18"/>
  <c r="S98" i="18"/>
  <c r="Q98" i="18"/>
  <c r="T97" i="18"/>
  <c r="S97" i="18"/>
  <c r="Q97" i="18"/>
  <c r="T96" i="18"/>
  <c r="S96" i="18"/>
  <c r="Q96" i="18"/>
  <c r="T95" i="18"/>
  <c r="S95" i="18"/>
  <c r="Q95" i="18"/>
  <c r="T94" i="18"/>
  <c r="S94" i="18"/>
  <c r="Q94" i="18"/>
  <c r="T93" i="18"/>
  <c r="S93" i="18"/>
  <c r="Q93" i="18"/>
  <c r="T92" i="18"/>
  <c r="S92" i="18"/>
  <c r="Q92" i="18"/>
  <c r="T91" i="18"/>
  <c r="S91" i="18"/>
  <c r="Q91" i="18"/>
  <c r="T90" i="18"/>
  <c r="S90" i="18"/>
  <c r="Q90" i="18"/>
  <c r="T89" i="18"/>
  <c r="S89" i="18"/>
  <c r="Q89" i="18"/>
  <c r="T88" i="18"/>
  <c r="S88" i="18"/>
  <c r="Q88" i="18"/>
  <c r="T87" i="18"/>
  <c r="S87" i="18"/>
  <c r="Q87" i="18"/>
  <c r="T86" i="18"/>
  <c r="S86" i="18"/>
  <c r="Q86" i="18"/>
  <c r="T85" i="18"/>
  <c r="S85" i="18"/>
  <c r="Q85" i="18"/>
  <c r="T84" i="18"/>
  <c r="S84" i="18"/>
  <c r="Q84" i="18"/>
  <c r="T83" i="18"/>
  <c r="S83" i="18"/>
  <c r="Q83" i="18"/>
  <c r="T82" i="18"/>
  <c r="S82" i="18"/>
  <c r="Q82" i="18"/>
  <c r="T81" i="18"/>
  <c r="S81" i="18"/>
  <c r="Q81" i="18"/>
  <c r="T80" i="18"/>
  <c r="S80" i="18"/>
  <c r="Q80" i="18"/>
  <c r="T79" i="18"/>
  <c r="S79" i="18"/>
  <c r="Q79" i="18"/>
  <c r="T78" i="18"/>
  <c r="S78" i="18"/>
  <c r="Q78" i="18"/>
  <c r="T77" i="18"/>
  <c r="S77" i="18"/>
  <c r="Q77" i="18"/>
  <c r="T76" i="18"/>
  <c r="S76" i="18"/>
  <c r="Q76" i="18"/>
  <c r="T75" i="18"/>
  <c r="S75" i="18"/>
  <c r="Q75" i="18"/>
  <c r="T74" i="18"/>
  <c r="S74" i="18"/>
  <c r="Q74" i="18"/>
  <c r="T73" i="18"/>
  <c r="S73" i="18"/>
  <c r="Q73" i="18"/>
  <c r="T72" i="18"/>
  <c r="S72" i="18"/>
  <c r="Q72" i="18"/>
  <c r="T71" i="18"/>
  <c r="S71" i="18"/>
  <c r="Q71" i="18"/>
  <c r="T70" i="18"/>
  <c r="S70" i="18"/>
  <c r="Q70" i="18"/>
  <c r="T69" i="18"/>
  <c r="S69" i="18"/>
  <c r="Q69" i="18"/>
  <c r="T68" i="18"/>
  <c r="S68" i="18"/>
  <c r="Q68" i="18"/>
  <c r="T67" i="18"/>
  <c r="S67" i="18"/>
  <c r="Q67" i="18"/>
  <c r="T66" i="18"/>
  <c r="S66" i="18"/>
  <c r="Q66" i="18"/>
  <c r="T65" i="18"/>
  <c r="S65" i="18"/>
  <c r="Q65" i="18"/>
  <c r="T64" i="18"/>
  <c r="S64" i="18"/>
  <c r="Q64" i="18"/>
  <c r="T63" i="18"/>
  <c r="S63" i="18"/>
  <c r="Q63" i="18"/>
  <c r="T62" i="18"/>
  <c r="S62" i="18"/>
  <c r="Q62" i="18"/>
  <c r="T61" i="18"/>
  <c r="S61" i="18"/>
  <c r="Q61" i="18"/>
  <c r="T60" i="18"/>
  <c r="S60" i="18"/>
  <c r="Q60" i="18"/>
  <c r="T59" i="18"/>
  <c r="S59" i="18"/>
  <c r="Q59" i="18"/>
  <c r="T58" i="18"/>
  <c r="S58" i="18"/>
  <c r="Q58" i="18"/>
  <c r="T57" i="18"/>
  <c r="S57" i="18"/>
  <c r="Q57" i="18"/>
  <c r="T56" i="18"/>
  <c r="S56" i="18"/>
  <c r="Q56" i="18"/>
  <c r="T55" i="18"/>
  <c r="S55" i="18"/>
  <c r="Q55" i="18"/>
  <c r="T54" i="18"/>
  <c r="S54" i="18"/>
  <c r="Q54" i="18"/>
  <c r="T53" i="18"/>
  <c r="S53" i="18"/>
  <c r="Q53" i="18"/>
  <c r="T52" i="18"/>
  <c r="S52" i="18"/>
  <c r="Q52" i="18"/>
  <c r="T51" i="18"/>
  <c r="S51" i="18"/>
  <c r="Q51" i="18"/>
  <c r="T50" i="18"/>
  <c r="S50" i="18"/>
  <c r="Q50" i="18"/>
  <c r="T49" i="18"/>
  <c r="S49" i="18"/>
  <c r="Q49" i="18"/>
  <c r="T48" i="18"/>
  <c r="S48" i="18"/>
  <c r="Q48" i="18"/>
  <c r="T47" i="18"/>
  <c r="S47" i="18"/>
  <c r="Q47" i="18"/>
  <c r="T46" i="18"/>
  <c r="S46" i="18"/>
  <c r="Q46" i="18"/>
  <c r="T45" i="18"/>
  <c r="S45" i="18"/>
  <c r="Q45" i="18"/>
  <c r="T44" i="18"/>
  <c r="S44" i="18"/>
  <c r="Q44" i="18"/>
  <c r="T43" i="18"/>
  <c r="S43" i="18"/>
  <c r="Q43" i="18"/>
  <c r="T42" i="18"/>
  <c r="S42" i="18"/>
  <c r="Q42" i="18"/>
  <c r="T41" i="18"/>
  <c r="S41" i="18"/>
  <c r="Q41" i="18"/>
  <c r="T40" i="18"/>
  <c r="S40" i="18"/>
  <c r="Q40" i="18"/>
  <c r="T39" i="18"/>
  <c r="S39" i="18"/>
  <c r="Q39" i="18"/>
  <c r="T38" i="18"/>
  <c r="S38" i="18"/>
  <c r="Q38" i="18"/>
  <c r="T37" i="18"/>
  <c r="S37" i="18"/>
  <c r="Q37" i="18"/>
  <c r="T36" i="18"/>
  <c r="S36" i="18"/>
  <c r="Q36" i="18"/>
  <c r="T35" i="18"/>
  <c r="S35" i="18"/>
  <c r="Q35" i="18"/>
  <c r="T34" i="18"/>
  <c r="S34" i="18"/>
  <c r="Q34" i="18"/>
  <c r="T33" i="18"/>
  <c r="S33" i="18"/>
  <c r="Q33" i="18"/>
  <c r="T32" i="18"/>
  <c r="S32" i="18"/>
  <c r="Q32" i="18"/>
  <c r="T31" i="18"/>
  <c r="S31" i="18"/>
  <c r="Q31" i="18"/>
  <c r="T30" i="18"/>
  <c r="S30" i="18"/>
  <c r="Q30" i="18"/>
  <c r="T29" i="18"/>
  <c r="S29" i="18"/>
  <c r="Q29" i="18"/>
  <c r="T28" i="18"/>
  <c r="S28" i="18"/>
  <c r="Q28" i="18"/>
  <c r="T27" i="18"/>
  <c r="S27" i="18"/>
  <c r="Q27" i="18"/>
  <c r="T26" i="18"/>
  <c r="S26" i="18"/>
  <c r="Q26" i="18"/>
  <c r="T25" i="18"/>
  <c r="S25" i="18"/>
  <c r="Q25" i="18"/>
  <c r="T24" i="18"/>
  <c r="S24" i="18"/>
  <c r="Q24" i="18"/>
  <c r="T23" i="18"/>
  <c r="S23" i="18"/>
  <c r="Q23" i="18"/>
  <c r="T22" i="18"/>
  <c r="S22" i="18"/>
  <c r="Q22" i="18"/>
  <c r="T21" i="18"/>
  <c r="S21" i="18"/>
  <c r="Q21" i="18"/>
  <c r="T20" i="18"/>
  <c r="S20" i="18"/>
  <c r="Q20" i="18"/>
  <c r="T19" i="18"/>
  <c r="S19" i="18"/>
  <c r="Q19" i="18"/>
  <c r="T18" i="18"/>
  <c r="S18" i="18"/>
  <c r="Q18" i="18"/>
  <c r="T17" i="18"/>
  <c r="S17" i="18"/>
  <c r="Q17" i="18"/>
  <c r="T16" i="18"/>
  <c r="S16" i="18"/>
  <c r="Q16" i="18"/>
  <c r="T15" i="18"/>
  <c r="S15" i="18"/>
  <c r="Q15" i="18"/>
  <c r="T14" i="18"/>
  <c r="S14" i="18"/>
  <c r="Q14" i="18"/>
  <c r="T13" i="18"/>
  <c r="S13" i="18"/>
  <c r="Q13" i="18"/>
  <c r="T12" i="18"/>
  <c r="S12" i="18"/>
  <c r="Q12" i="18"/>
  <c r="T11" i="18"/>
  <c r="S11" i="18"/>
  <c r="Q11" i="18"/>
  <c r="T10" i="18"/>
  <c r="S10" i="18"/>
  <c r="Q10" i="18"/>
  <c r="T9" i="18"/>
  <c r="S9" i="18"/>
  <c r="Q9" i="18"/>
  <c r="T8" i="18"/>
  <c r="S8" i="18"/>
  <c r="Q8" i="18"/>
  <c r="T7" i="18"/>
  <c r="S7" i="18"/>
  <c r="Q7" i="18"/>
  <c r="T6" i="18"/>
  <c r="S6" i="18"/>
  <c r="Q6" i="18"/>
  <c r="T5" i="18"/>
  <c r="S5" i="18"/>
  <c r="Q5" i="18"/>
  <c r="T4" i="18"/>
  <c r="S4" i="18"/>
  <c r="Q4" i="18"/>
  <c r="T3" i="18"/>
  <c r="S3" i="18"/>
  <c r="Q3" i="18"/>
  <c r="T2" i="18"/>
  <c r="S2" i="18"/>
  <c r="Q2" i="18"/>
  <c r="T200" i="17"/>
  <c r="S200" i="17"/>
  <c r="Q200" i="17"/>
  <c r="T199" i="17"/>
  <c r="S199" i="17"/>
  <c r="Q199" i="17"/>
  <c r="T198" i="17"/>
  <c r="S198" i="17"/>
  <c r="Q198" i="17"/>
  <c r="T197" i="17"/>
  <c r="S197" i="17"/>
  <c r="Q197" i="17"/>
  <c r="T196" i="17"/>
  <c r="S196" i="17"/>
  <c r="Q196" i="17"/>
  <c r="T195" i="17"/>
  <c r="S195" i="17"/>
  <c r="Q195" i="17"/>
  <c r="T194" i="17"/>
  <c r="S194" i="17"/>
  <c r="Q194" i="17"/>
  <c r="T193" i="17"/>
  <c r="S193" i="17"/>
  <c r="Q193" i="17"/>
  <c r="T192" i="17"/>
  <c r="S192" i="17"/>
  <c r="Q192" i="17"/>
  <c r="T191" i="17"/>
  <c r="S191" i="17"/>
  <c r="Q191" i="17"/>
  <c r="T190" i="17"/>
  <c r="S190" i="17"/>
  <c r="Q190" i="17"/>
  <c r="T189" i="17"/>
  <c r="S189" i="17"/>
  <c r="Q189" i="17"/>
  <c r="T188" i="17"/>
  <c r="S188" i="17"/>
  <c r="Q188" i="17"/>
  <c r="T187" i="17"/>
  <c r="S187" i="17"/>
  <c r="Q187" i="17"/>
  <c r="T186" i="17"/>
  <c r="S186" i="17"/>
  <c r="Q186" i="17"/>
  <c r="T185" i="17"/>
  <c r="S185" i="17"/>
  <c r="Q185" i="17"/>
  <c r="T184" i="17"/>
  <c r="S184" i="17"/>
  <c r="Q184" i="17"/>
  <c r="T183" i="17"/>
  <c r="S183" i="17"/>
  <c r="Q183" i="17"/>
  <c r="T182" i="17"/>
  <c r="S182" i="17"/>
  <c r="Q182" i="17"/>
  <c r="T181" i="17"/>
  <c r="S181" i="17"/>
  <c r="Q181" i="17"/>
  <c r="T180" i="17"/>
  <c r="S180" i="17"/>
  <c r="Q180" i="17"/>
  <c r="T179" i="17"/>
  <c r="S179" i="17"/>
  <c r="Q179" i="17"/>
  <c r="T178" i="17"/>
  <c r="S178" i="17"/>
  <c r="Q178" i="17"/>
  <c r="T177" i="17"/>
  <c r="S177" i="17"/>
  <c r="Q177" i="17"/>
  <c r="T176" i="17"/>
  <c r="S176" i="17"/>
  <c r="Q176" i="17"/>
  <c r="T175" i="17"/>
  <c r="S175" i="17"/>
  <c r="Q175" i="17"/>
  <c r="T174" i="17"/>
  <c r="S174" i="17"/>
  <c r="Q174" i="17"/>
  <c r="T173" i="17"/>
  <c r="S173" i="17"/>
  <c r="Q173" i="17"/>
  <c r="T172" i="17"/>
  <c r="S172" i="17"/>
  <c r="Q172" i="17"/>
  <c r="T171" i="17"/>
  <c r="S171" i="17"/>
  <c r="Q171" i="17"/>
  <c r="T170" i="17"/>
  <c r="S170" i="17"/>
  <c r="Q170" i="17"/>
  <c r="T169" i="17"/>
  <c r="S169" i="17"/>
  <c r="Q169" i="17"/>
  <c r="T168" i="17"/>
  <c r="S168" i="17"/>
  <c r="Q168" i="17"/>
  <c r="T167" i="17"/>
  <c r="S167" i="17"/>
  <c r="Q167" i="17"/>
  <c r="T166" i="17"/>
  <c r="S166" i="17"/>
  <c r="Q166" i="17"/>
  <c r="T165" i="17"/>
  <c r="S165" i="17"/>
  <c r="Q165" i="17"/>
  <c r="T164" i="17"/>
  <c r="S164" i="17"/>
  <c r="Q164" i="17"/>
  <c r="T163" i="17"/>
  <c r="S163" i="17"/>
  <c r="Q163" i="17"/>
  <c r="T162" i="17"/>
  <c r="S162" i="17"/>
  <c r="Q162" i="17"/>
  <c r="T161" i="17"/>
  <c r="S161" i="17"/>
  <c r="Q161" i="17"/>
  <c r="T160" i="17"/>
  <c r="S160" i="17"/>
  <c r="Q160" i="17"/>
  <c r="T159" i="17"/>
  <c r="S159" i="17"/>
  <c r="Q159" i="17"/>
  <c r="T158" i="17"/>
  <c r="S158" i="17"/>
  <c r="Q158" i="17"/>
  <c r="T157" i="17"/>
  <c r="S157" i="17"/>
  <c r="Q157" i="17"/>
  <c r="T156" i="17"/>
  <c r="S156" i="17"/>
  <c r="Q156" i="17"/>
  <c r="T155" i="17"/>
  <c r="S155" i="17"/>
  <c r="Q155" i="17"/>
  <c r="T154" i="17"/>
  <c r="S154" i="17"/>
  <c r="Q154" i="17"/>
  <c r="T153" i="17"/>
  <c r="S153" i="17"/>
  <c r="Q153" i="17"/>
  <c r="T152" i="17"/>
  <c r="S152" i="17"/>
  <c r="Q152" i="17"/>
  <c r="T151" i="17"/>
  <c r="S151" i="17"/>
  <c r="Q151" i="17"/>
  <c r="T150" i="17"/>
  <c r="S150" i="17"/>
  <c r="Q150" i="17"/>
  <c r="T149" i="17"/>
  <c r="S149" i="17"/>
  <c r="Q149" i="17"/>
  <c r="T148" i="17"/>
  <c r="S148" i="17"/>
  <c r="Q148" i="17"/>
  <c r="T147" i="17"/>
  <c r="S147" i="17"/>
  <c r="Q147" i="17"/>
  <c r="T146" i="17"/>
  <c r="S146" i="17"/>
  <c r="Q146" i="17"/>
  <c r="T145" i="17"/>
  <c r="S145" i="17"/>
  <c r="Q145" i="17"/>
  <c r="T144" i="17"/>
  <c r="S144" i="17"/>
  <c r="Q144" i="17"/>
  <c r="T143" i="17"/>
  <c r="S143" i="17"/>
  <c r="Q143" i="17"/>
  <c r="T142" i="17"/>
  <c r="S142" i="17"/>
  <c r="Q142" i="17"/>
  <c r="T141" i="17"/>
  <c r="S141" i="17"/>
  <c r="Q141" i="17"/>
  <c r="T140" i="17"/>
  <c r="S140" i="17"/>
  <c r="Q140" i="17"/>
  <c r="T139" i="17"/>
  <c r="S139" i="17"/>
  <c r="Q139" i="17"/>
  <c r="T138" i="17"/>
  <c r="S138" i="17"/>
  <c r="Q138" i="17"/>
  <c r="T137" i="17"/>
  <c r="S137" i="17"/>
  <c r="Q137" i="17"/>
  <c r="T136" i="17"/>
  <c r="S136" i="17"/>
  <c r="Q136" i="17"/>
  <c r="T135" i="17"/>
  <c r="S135" i="17"/>
  <c r="Q135" i="17"/>
  <c r="T134" i="17"/>
  <c r="S134" i="17"/>
  <c r="Q134" i="17"/>
  <c r="T133" i="17"/>
  <c r="S133" i="17"/>
  <c r="Q133" i="17"/>
  <c r="T132" i="17"/>
  <c r="S132" i="17"/>
  <c r="Q132" i="17"/>
  <c r="T131" i="17"/>
  <c r="S131" i="17"/>
  <c r="Q131" i="17"/>
  <c r="T130" i="17"/>
  <c r="S130" i="17"/>
  <c r="Q130" i="17"/>
  <c r="T129" i="17"/>
  <c r="S129" i="17"/>
  <c r="Q129" i="17"/>
  <c r="T128" i="17"/>
  <c r="S128" i="17"/>
  <c r="Q128" i="17"/>
  <c r="T127" i="17"/>
  <c r="S127" i="17"/>
  <c r="Q127" i="17"/>
  <c r="T126" i="17"/>
  <c r="S126" i="17"/>
  <c r="Q126" i="17"/>
  <c r="T125" i="17"/>
  <c r="S125" i="17"/>
  <c r="Q125" i="17"/>
  <c r="T124" i="17"/>
  <c r="S124" i="17"/>
  <c r="Q124" i="17"/>
  <c r="T123" i="17"/>
  <c r="S123" i="17"/>
  <c r="Q123" i="17"/>
  <c r="T122" i="17"/>
  <c r="S122" i="17"/>
  <c r="Q122" i="17"/>
  <c r="T121" i="17"/>
  <c r="S121" i="17"/>
  <c r="Q121" i="17"/>
  <c r="T120" i="17"/>
  <c r="S120" i="17"/>
  <c r="Q120" i="17"/>
  <c r="T119" i="17"/>
  <c r="S119" i="17"/>
  <c r="Q119" i="17"/>
  <c r="T118" i="17"/>
  <c r="S118" i="17"/>
  <c r="Q118" i="17"/>
  <c r="T117" i="17"/>
  <c r="S117" i="17"/>
  <c r="Q117" i="17"/>
  <c r="T116" i="17"/>
  <c r="S116" i="17"/>
  <c r="Q116" i="17"/>
  <c r="T115" i="17"/>
  <c r="S115" i="17"/>
  <c r="Q115" i="17"/>
  <c r="T114" i="17"/>
  <c r="S114" i="17"/>
  <c r="Q114" i="17"/>
  <c r="T113" i="17"/>
  <c r="S113" i="17"/>
  <c r="Q113" i="17"/>
  <c r="T112" i="17"/>
  <c r="S112" i="17"/>
  <c r="Q112" i="17"/>
  <c r="T111" i="17"/>
  <c r="S111" i="17"/>
  <c r="Q111" i="17"/>
  <c r="T110" i="17"/>
  <c r="S110" i="17"/>
  <c r="Q110" i="17"/>
  <c r="T109" i="17"/>
  <c r="S109" i="17"/>
  <c r="Q109" i="17"/>
  <c r="T108" i="17"/>
  <c r="S108" i="17"/>
  <c r="Q108" i="17"/>
  <c r="T107" i="17"/>
  <c r="S107" i="17"/>
  <c r="Q107" i="17"/>
  <c r="T106" i="17"/>
  <c r="S106" i="17"/>
  <c r="Q106" i="17"/>
  <c r="T105" i="17"/>
  <c r="S105" i="17"/>
  <c r="Q105" i="17"/>
  <c r="T104" i="17"/>
  <c r="S104" i="17"/>
  <c r="Q104" i="17"/>
  <c r="T103" i="17"/>
  <c r="S103" i="17"/>
  <c r="Q103" i="17"/>
  <c r="T102" i="17"/>
  <c r="S102" i="17"/>
  <c r="Q102" i="17"/>
  <c r="T101" i="17"/>
  <c r="S101" i="17"/>
  <c r="Q101" i="17"/>
  <c r="T100" i="17"/>
  <c r="S100" i="17"/>
  <c r="Q100" i="17"/>
  <c r="T99" i="17"/>
  <c r="S99" i="17"/>
  <c r="Q99" i="17"/>
  <c r="T98" i="17"/>
  <c r="S98" i="17"/>
  <c r="Q98" i="17"/>
  <c r="T97" i="17"/>
  <c r="S97" i="17"/>
  <c r="Q97" i="17"/>
  <c r="T96" i="17"/>
  <c r="S96" i="17"/>
  <c r="Q96" i="17"/>
  <c r="T95" i="17"/>
  <c r="S95" i="17"/>
  <c r="Q95" i="17"/>
  <c r="T94" i="17"/>
  <c r="S94" i="17"/>
  <c r="Q94" i="17"/>
  <c r="T93" i="17"/>
  <c r="S93" i="17"/>
  <c r="Q93" i="17"/>
  <c r="T92" i="17"/>
  <c r="S92" i="17"/>
  <c r="Q92" i="17"/>
  <c r="T91" i="17"/>
  <c r="S91" i="17"/>
  <c r="Q91" i="17"/>
  <c r="T90" i="17"/>
  <c r="S90" i="17"/>
  <c r="Q90" i="17"/>
  <c r="T89" i="17"/>
  <c r="S89" i="17"/>
  <c r="Q89" i="17"/>
  <c r="T88" i="17"/>
  <c r="S88" i="17"/>
  <c r="Q88" i="17"/>
  <c r="T87" i="17"/>
  <c r="S87" i="17"/>
  <c r="Q87" i="17"/>
  <c r="T86" i="17"/>
  <c r="S86" i="17"/>
  <c r="Q86" i="17"/>
  <c r="T85" i="17"/>
  <c r="S85" i="17"/>
  <c r="Q85" i="17"/>
  <c r="T84" i="17"/>
  <c r="S84" i="17"/>
  <c r="Q84" i="17"/>
  <c r="T83" i="17"/>
  <c r="S83" i="17"/>
  <c r="Q83" i="17"/>
  <c r="T82" i="17"/>
  <c r="S82" i="17"/>
  <c r="Q82" i="17"/>
  <c r="T81" i="17"/>
  <c r="S81" i="17"/>
  <c r="Q81" i="17"/>
  <c r="T80" i="17"/>
  <c r="S80" i="17"/>
  <c r="Q80" i="17"/>
  <c r="T79" i="17"/>
  <c r="S79" i="17"/>
  <c r="Q79" i="17"/>
  <c r="T78" i="17"/>
  <c r="S78" i="17"/>
  <c r="Q78" i="17"/>
  <c r="T77" i="17"/>
  <c r="S77" i="17"/>
  <c r="Q77" i="17"/>
  <c r="T76" i="17"/>
  <c r="S76" i="17"/>
  <c r="Q76" i="17"/>
  <c r="T75" i="17"/>
  <c r="S75" i="17"/>
  <c r="Q75" i="17"/>
  <c r="T74" i="17"/>
  <c r="S74" i="17"/>
  <c r="Q74" i="17"/>
  <c r="T73" i="17"/>
  <c r="S73" i="17"/>
  <c r="Q73" i="17"/>
  <c r="T72" i="17"/>
  <c r="S72" i="17"/>
  <c r="Q72" i="17"/>
  <c r="T71" i="17"/>
  <c r="S71" i="17"/>
  <c r="Q71" i="17"/>
  <c r="T70" i="17"/>
  <c r="S70" i="17"/>
  <c r="Q70" i="17"/>
  <c r="T69" i="17"/>
  <c r="S69" i="17"/>
  <c r="Q69" i="17"/>
  <c r="T68" i="17"/>
  <c r="S68" i="17"/>
  <c r="Q68" i="17"/>
  <c r="T67" i="17"/>
  <c r="S67" i="17"/>
  <c r="Q67" i="17"/>
  <c r="T66" i="17"/>
  <c r="S66" i="17"/>
  <c r="Q66" i="17"/>
  <c r="T65" i="17"/>
  <c r="S65" i="17"/>
  <c r="Q65" i="17"/>
  <c r="T64" i="17"/>
  <c r="S64" i="17"/>
  <c r="Q64" i="17"/>
  <c r="T63" i="17"/>
  <c r="S63" i="17"/>
  <c r="Q63" i="17"/>
  <c r="T62" i="17"/>
  <c r="S62" i="17"/>
  <c r="Q62" i="17"/>
  <c r="T61" i="17"/>
  <c r="S61" i="17"/>
  <c r="Q61" i="17"/>
  <c r="T60" i="17"/>
  <c r="S60" i="17"/>
  <c r="Q60" i="17"/>
  <c r="T59" i="17"/>
  <c r="S59" i="17"/>
  <c r="Q59" i="17"/>
  <c r="T58" i="17"/>
  <c r="S58" i="17"/>
  <c r="Q58" i="17"/>
  <c r="T57" i="17"/>
  <c r="S57" i="17"/>
  <c r="Q57" i="17"/>
  <c r="T56" i="17"/>
  <c r="S56" i="17"/>
  <c r="Q56" i="17"/>
  <c r="T55" i="17"/>
  <c r="S55" i="17"/>
  <c r="Q55" i="17"/>
  <c r="T54" i="17"/>
  <c r="S54" i="17"/>
  <c r="Q54" i="17"/>
  <c r="T53" i="17"/>
  <c r="S53" i="17"/>
  <c r="Q53" i="17"/>
  <c r="T52" i="17"/>
  <c r="S52" i="17"/>
  <c r="Q52" i="17"/>
  <c r="T51" i="17"/>
  <c r="S51" i="17"/>
  <c r="Q51" i="17"/>
  <c r="T50" i="17"/>
  <c r="S50" i="17"/>
  <c r="Q50" i="17"/>
  <c r="T49" i="17"/>
  <c r="S49" i="17"/>
  <c r="Q49" i="17"/>
  <c r="T48" i="17"/>
  <c r="S48" i="17"/>
  <c r="Q48" i="17"/>
  <c r="T47" i="17"/>
  <c r="S47" i="17"/>
  <c r="Q47" i="17"/>
  <c r="T46" i="17"/>
  <c r="S46" i="17"/>
  <c r="Q46" i="17"/>
  <c r="T43" i="17"/>
  <c r="S43" i="17"/>
  <c r="Q43" i="17"/>
  <c r="T42" i="17"/>
  <c r="S42" i="17"/>
  <c r="Q42" i="17"/>
  <c r="T41" i="17"/>
  <c r="S41" i="17"/>
  <c r="Q41" i="17"/>
  <c r="T40" i="17"/>
  <c r="S40" i="17"/>
  <c r="Q40" i="17"/>
  <c r="T39" i="17"/>
  <c r="S39" i="17"/>
  <c r="Q39" i="17"/>
  <c r="T38" i="17"/>
  <c r="S38" i="17"/>
  <c r="Q38" i="17"/>
  <c r="T37" i="17"/>
  <c r="S37" i="17"/>
  <c r="Q37" i="17"/>
  <c r="T36" i="17"/>
  <c r="S36" i="17"/>
  <c r="Q36" i="17"/>
  <c r="T35" i="17"/>
  <c r="S35" i="17"/>
  <c r="Q35" i="17"/>
  <c r="T34" i="17"/>
  <c r="S34" i="17"/>
  <c r="Q34" i="17"/>
  <c r="T33" i="17"/>
  <c r="S33" i="17"/>
  <c r="Q33" i="17"/>
  <c r="T32" i="17"/>
  <c r="S32" i="17"/>
  <c r="Q32" i="17"/>
  <c r="T31" i="17"/>
  <c r="S31" i="17"/>
  <c r="Q31" i="17"/>
  <c r="T30" i="17"/>
  <c r="S30" i="17"/>
  <c r="Q30" i="17"/>
  <c r="T29" i="17"/>
  <c r="S29" i="17"/>
  <c r="Q29" i="17"/>
  <c r="T28" i="17"/>
  <c r="S28" i="17"/>
  <c r="Q28" i="17"/>
  <c r="T27" i="17"/>
  <c r="S27" i="17"/>
  <c r="Q27" i="17"/>
  <c r="T26" i="17"/>
  <c r="S26" i="17"/>
  <c r="Q26" i="17"/>
  <c r="T25" i="17"/>
  <c r="S25" i="17"/>
  <c r="Q25" i="17"/>
  <c r="T24" i="17"/>
  <c r="S24" i="17"/>
  <c r="Q24" i="17"/>
  <c r="T23" i="17"/>
  <c r="S23" i="17"/>
  <c r="Q23" i="17"/>
  <c r="T22" i="17"/>
  <c r="S22" i="17"/>
  <c r="Q22" i="17"/>
  <c r="T21" i="17"/>
  <c r="S21" i="17"/>
  <c r="Q21" i="17"/>
  <c r="T20" i="17"/>
  <c r="S20" i="17"/>
  <c r="Q20" i="17"/>
  <c r="T19" i="17"/>
  <c r="S19" i="17"/>
  <c r="Q19" i="17"/>
  <c r="T18" i="17"/>
  <c r="S18" i="17"/>
  <c r="Q18" i="17"/>
  <c r="T17" i="17"/>
  <c r="S17" i="17"/>
  <c r="Q17" i="17"/>
  <c r="T16" i="17"/>
  <c r="S16" i="17"/>
  <c r="Q16" i="17"/>
  <c r="T15" i="17"/>
  <c r="S15" i="17"/>
  <c r="Q15" i="17"/>
  <c r="T14" i="17"/>
  <c r="S14" i="17"/>
  <c r="Q14" i="17"/>
  <c r="T13" i="17"/>
  <c r="S13" i="17"/>
  <c r="Q13" i="17"/>
  <c r="T12" i="17"/>
  <c r="S12" i="17"/>
  <c r="Q12" i="17"/>
  <c r="T11" i="17"/>
  <c r="S11" i="17"/>
  <c r="Q11" i="17"/>
  <c r="T10" i="17"/>
  <c r="S10" i="17"/>
  <c r="Q10" i="17"/>
  <c r="T9" i="17"/>
  <c r="S9" i="17"/>
  <c r="Q9" i="17"/>
  <c r="T8" i="17"/>
  <c r="S8" i="17"/>
  <c r="Q8" i="17"/>
  <c r="T7" i="17"/>
  <c r="S7" i="17"/>
  <c r="Q7" i="17"/>
  <c r="T6" i="17"/>
  <c r="S6" i="17"/>
  <c r="Q6" i="17"/>
  <c r="T5" i="17"/>
  <c r="S5" i="17"/>
  <c r="Q5" i="17"/>
  <c r="T4" i="17"/>
  <c r="S4" i="17"/>
  <c r="Q4" i="17"/>
  <c r="T3" i="17"/>
  <c r="S3" i="17"/>
  <c r="Q3" i="17"/>
  <c r="T2" i="17"/>
  <c r="S2" i="17"/>
  <c r="Q2" i="17"/>
  <c r="T200" i="16"/>
  <c r="S200" i="16"/>
  <c r="Q200" i="16"/>
  <c r="T199" i="16"/>
  <c r="S199" i="16"/>
  <c r="Q199" i="16"/>
  <c r="T198" i="16"/>
  <c r="S198" i="16"/>
  <c r="Q198" i="16"/>
  <c r="T197" i="16"/>
  <c r="S197" i="16"/>
  <c r="Q197" i="16"/>
  <c r="T196" i="16"/>
  <c r="S196" i="16"/>
  <c r="Q196" i="16"/>
  <c r="T195" i="16"/>
  <c r="S195" i="16"/>
  <c r="Q195" i="16"/>
  <c r="T194" i="16"/>
  <c r="S194" i="16"/>
  <c r="Q194" i="16"/>
  <c r="T193" i="16"/>
  <c r="S193" i="16"/>
  <c r="Q193" i="16"/>
  <c r="T192" i="16"/>
  <c r="S192" i="16"/>
  <c r="Q192" i="16"/>
  <c r="T191" i="16"/>
  <c r="S191" i="16"/>
  <c r="Q191" i="16"/>
  <c r="T190" i="16"/>
  <c r="S190" i="16"/>
  <c r="Q190" i="16"/>
  <c r="T189" i="16"/>
  <c r="S189" i="16"/>
  <c r="Q189" i="16"/>
  <c r="T188" i="16"/>
  <c r="S188" i="16"/>
  <c r="Q188" i="16"/>
  <c r="T187" i="16"/>
  <c r="S187" i="16"/>
  <c r="Q187" i="16"/>
  <c r="T186" i="16"/>
  <c r="S186" i="16"/>
  <c r="Q186" i="16"/>
  <c r="T185" i="16"/>
  <c r="S185" i="16"/>
  <c r="Q185" i="16"/>
  <c r="T184" i="16"/>
  <c r="S184" i="16"/>
  <c r="Q184" i="16"/>
  <c r="T183" i="16"/>
  <c r="S183" i="16"/>
  <c r="Q183" i="16"/>
  <c r="T182" i="16"/>
  <c r="S182" i="16"/>
  <c r="Q182" i="16"/>
  <c r="T181" i="16"/>
  <c r="S181" i="16"/>
  <c r="Q181" i="16"/>
  <c r="T180" i="16"/>
  <c r="S180" i="16"/>
  <c r="Q180" i="16"/>
  <c r="T179" i="16"/>
  <c r="S179" i="16"/>
  <c r="Q179" i="16"/>
  <c r="T178" i="16"/>
  <c r="S178" i="16"/>
  <c r="Q178" i="16"/>
  <c r="T177" i="16"/>
  <c r="S177" i="16"/>
  <c r="Q177" i="16"/>
  <c r="T176" i="16"/>
  <c r="S176" i="16"/>
  <c r="Q176" i="16"/>
  <c r="T175" i="16"/>
  <c r="S175" i="16"/>
  <c r="Q175" i="16"/>
  <c r="T174" i="16"/>
  <c r="S174" i="16"/>
  <c r="Q174" i="16"/>
  <c r="T173" i="16"/>
  <c r="S173" i="16"/>
  <c r="Q173" i="16"/>
  <c r="T172" i="16"/>
  <c r="S172" i="16"/>
  <c r="Q172" i="16"/>
  <c r="T171" i="16"/>
  <c r="S171" i="16"/>
  <c r="Q171" i="16"/>
  <c r="T170" i="16"/>
  <c r="S170" i="16"/>
  <c r="Q170" i="16"/>
  <c r="T169" i="16"/>
  <c r="S169" i="16"/>
  <c r="Q169" i="16"/>
  <c r="T168" i="16"/>
  <c r="S168" i="16"/>
  <c r="Q168" i="16"/>
  <c r="T167" i="16"/>
  <c r="S167" i="16"/>
  <c r="Q167" i="16"/>
  <c r="T166" i="16"/>
  <c r="S166" i="16"/>
  <c r="Q166" i="16"/>
  <c r="T165" i="16"/>
  <c r="S165" i="16"/>
  <c r="Q165" i="16"/>
  <c r="T164" i="16"/>
  <c r="S164" i="16"/>
  <c r="Q164" i="16"/>
  <c r="T163" i="16"/>
  <c r="S163" i="16"/>
  <c r="Q163" i="16"/>
  <c r="T162" i="16"/>
  <c r="S162" i="16"/>
  <c r="Q162" i="16"/>
  <c r="T161" i="16"/>
  <c r="S161" i="16"/>
  <c r="Q161" i="16"/>
  <c r="T160" i="16"/>
  <c r="S160" i="16"/>
  <c r="Q160" i="16"/>
  <c r="T159" i="16"/>
  <c r="S159" i="16"/>
  <c r="Q159" i="16"/>
  <c r="T158" i="16"/>
  <c r="S158" i="16"/>
  <c r="Q158" i="16"/>
  <c r="T157" i="16"/>
  <c r="S157" i="16"/>
  <c r="Q157" i="16"/>
  <c r="T156" i="16"/>
  <c r="S156" i="16"/>
  <c r="Q156" i="16"/>
  <c r="T155" i="16"/>
  <c r="S155" i="16"/>
  <c r="Q155" i="16"/>
  <c r="T154" i="16"/>
  <c r="S154" i="16"/>
  <c r="Q154" i="16"/>
  <c r="T153" i="16"/>
  <c r="S153" i="16"/>
  <c r="Q153" i="16"/>
  <c r="T152" i="16"/>
  <c r="S152" i="16"/>
  <c r="Q152" i="16"/>
  <c r="T151" i="16"/>
  <c r="S151" i="16"/>
  <c r="Q151" i="16"/>
  <c r="T150" i="16"/>
  <c r="S150" i="16"/>
  <c r="Q150" i="16"/>
  <c r="T149" i="16"/>
  <c r="S149" i="16"/>
  <c r="Q149" i="16"/>
  <c r="T148" i="16"/>
  <c r="S148" i="16"/>
  <c r="Q148" i="16"/>
  <c r="T147" i="16"/>
  <c r="S147" i="16"/>
  <c r="Q147" i="16"/>
  <c r="T146" i="16"/>
  <c r="S146" i="16"/>
  <c r="Q146" i="16"/>
  <c r="T145" i="16"/>
  <c r="S145" i="16"/>
  <c r="Q145" i="16"/>
  <c r="T144" i="16"/>
  <c r="S144" i="16"/>
  <c r="Q144" i="16"/>
  <c r="T143" i="16"/>
  <c r="S143" i="16"/>
  <c r="Q143" i="16"/>
  <c r="T142" i="16"/>
  <c r="S142" i="16"/>
  <c r="Q142" i="16"/>
  <c r="T141" i="16"/>
  <c r="S141" i="16"/>
  <c r="Q141" i="16"/>
  <c r="T140" i="16"/>
  <c r="S140" i="16"/>
  <c r="Q140" i="16"/>
  <c r="T139" i="16"/>
  <c r="S139" i="16"/>
  <c r="Q139" i="16"/>
  <c r="T138" i="16"/>
  <c r="S138" i="16"/>
  <c r="Q138" i="16"/>
  <c r="T137" i="16"/>
  <c r="S137" i="16"/>
  <c r="Q137" i="16"/>
  <c r="T136" i="16"/>
  <c r="S136" i="16"/>
  <c r="Q136" i="16"/>
  <c r="T135" i="16"/>
  <c r="S135" i="16"/>
  <c r="Q135" i="16"/>
  <c r="T134" i="16"/>
  <c r="S134" i="16"/>
  <c r="Q134" i="16"/>
  <c r="T133" i="16"/>
  <c r="S133" i="16"/>
  <c r="Q133" i="16"/>
  <c r="T132" i="16"/>
  <c r="S132" i="16"/>
  <c r="Q132" i="16"/>
  <c r="T131" i="16"/>
  <c r="S131" i="16"/>
  <c r="Q131" i="16"/>
  <c r="T130" i="16"/>
  <c r="S130" i="16"/>
  <c r="Q130" i="16"/>
  <c r="T129" i="16"/>
  <c r="S129" i="16"/>
  <c r="Q129" i="16"/>
  <c r="T128" i="16"/>
  <c r="S128" i="16"/>
  <c r="Q128" i="16"/>
  <c r="T127" i="16"/>
  <c r="S127" i="16"/>
  <c r="Q127" i="16"/>
  <c r="T126" i="16"/>
  <c r="S126" i="16"/>
  <c r="Q126" i="16"/>
  <c r="T125" i="16"/>
  <c r="S125" i="16"/>
  <c r="Q125" i="16"/>
  <c r="T124" i="16"/>
  <c r="S124" i="16"/>
  <c r="Q124" i="16"/>
  <c r="T123" i="16"/>
  <c r="S123" i="16"/>
  <c r="Q123" i="16"/>
  <c r="T122" i="16"/>
  <c r="S122" i="16"/>
  <c r="Q122" i="16"/>
  <c r="T121" i="16"/>
  <c r="S121" i="16"/>
  <c r="Q121" i="16"/>
  <c r="T120" i="16"/>
  <c r="S120" i="16"/>
  <c r="Q120" i="16"/>
  <c r="T119" i="16"/>
  <c r="S119" i="16"/>
  <c r="Q119" i="16"/>
  <c r="T118" i="16"/>
  <c r="S118" i="16"/>
  <c r="Q118" i="16"/>
  <c r="T117" i="16"/>
  <c r="S117" i="16"/>
  <c r="Q117" i="16"/>
  <c r="T116" i="16"/>
  <c r="S116" i="16"/>
  <c r="Q116" i="16"/>
  <c r="T115" i="16"/>
  <c r="S115" i="16"/>
  <c r="Q115" i="16"/>
  <c r="T114" i="16"/>
  <c r="S114" i="16"/>
  <c r="Q114" i="16"/>
  <c r="T113" i="16"/>
  <c r="S113" i="16"/>
  <c r="Q113" i="16"/>
  <c r="T112" i="16"/>
  <c r="S112" i="16"/>
  <c r="Q112" i="16"/>
  <c r="T111" i="16"/>
  <c r="S111" i="16"/>
  <c r="Q111" i="16"/>
  <c r="T110" i="16"/>
  <c r="S110" i="16"/>
  <c r="Q110" i="16"/>
  <c r="T109" i="16"/>
  <c r="S109" i="16"/>
  <c r="Q109" i="16"/>
  <c r="T108" i="16"/>
  <c r="S108" i="16"/>
  <c r="Q108" i="16"/>
  <c r="T107" i="16"/>
  <c r="S107" i="16"/>
  <c r="Q107" i="16"/>
  <c r="T106" i="16"/>
  <c r="S106" i="16"/>
  <c r="Q106" i="16"/>
  <c r="T105" i="16"/>
  <c r="S105" i="16"/>
  <c r="Q105" i="16"/>
  <c r="T104" i="16"/>
  <c r="S104" i="16"/>
  <c r="Q104" i="16"/>
  <c r="T103" i="16"/>
  <c r="S103" i="16"/>
  <c r="Q103" i="16"/>
  <c r="T102" i="16"/>
  <c r="S102" i="16"/>
  <c r="Q102" i="16"/>
  <c r="T101" i="16"/>
  <c r="S101" i="16"/>
  <c r="Q101" i="16"/>
  <c r="T100" i="16"/>
  <c r="S100" i="16"/>
  <c r="Q100" i="16"/>
  <c r="T99" i="16"/>
  <c r="S99" i="16"/>
  <c r="Q99" i="16"/>
  <c r="T98" i="16"/>
  <c r="S98" i="16"/>
  <c r="Q98" i="16"/>
  <c r="T97" i="16"/>
  <c r="S97" i="16"/>
  <c r="Q97" i="16"/>
  <c r="T96" i="16"/>
  <c r="S96" i="16"/>
  <c r="Q96" i="16"/>
  <c r="T95" i="16"/>
  <c r="S95" i="16"/>
  <c r="Q95" i="16"/>
  <c r="T94" i="16"/>
  <c r="S94" i="16"/>
  <c r="Q94" i="16"/>
  <c r="T93" i="16"/>
  <c r="S93" i="16"/>
  <c r="Q93" i="16"/>
  <c r="T92" i="16"/>
  <c r="S92" i="16"/>
  <c r="Q92" i="16"/>
  <c r="T91" i="16"/>
  <c r="S91" i="16"/>
  <c r="Q91" i="16"/>
  <c r="T90" i="16"/>
  <c r="S90" i="16"/>
  <c r="Q90" i="16"/>
  <c r="T89" i="16"/>
  <c r="S89" i="16"/>
  <c r="Q89" i="16"/>
  <c r="T88" i="16"/>
  <c r="S88" i="16"/>
  <c r="Q88" i="16"/>
  <c r="T87" i="16"/>
  <c r="S87" i="16"/>
  <c r="Q87" i="16"/>
  <c r="T86" i="16"/>
  <c r="S86" i="16"/>
  <c r="Q86" i="16"/>
  <c r="T85" i="16"/>
  <c r="S85" i="16"/>
  <c r="Q85" i="16"/>
  <c r="T84" i="16"/>
  <c r="S84" i="16"/>
  <c r="Q84" i="16"/>
  <c r="T83" i="16"/>
  <c r="S83" i="16"/>
  <c r="Q83" i="16"/>
  <c r="T82" i="16"/>
  <c r="S82" i="16"/>
  <c r="Q82" i="16"/>
  <c r="T81" i="16"/>
  <c r="S81" i="16"/>
  <c r="Q81" i="16"/>
  <c r="T80" i="16"/>
  <c r="S80" i="16"/>
  <c r="Q80" i="16"/>
  <c r="T79" i="16"/>
  <c r="S79" i="16"/>
  <c r="Q79" i="16"/>
  <c r="T78" i="16"/>
  <c r="S78" i="16"/>
  <c r="Q78" i="16"/>
  <c r="T77" i="16"/>
  <c r="S77" i="16"/>
  <c r="Q77" i="16"/>
  <c r="T76" i="16"/>
  <c r="S76" i="16"/>
  <c r="Q76" i="16"/>
  <c r="T75" i="16"/>
  <c r="S75" i="16"/>
  <c r="Q75" i="16"/>
  <c r="T74" i="16"/>
  <c r="S74" i="16"/>
  <c r="Q74" i="16"/>
  <c r="T73" i="16"/>
  <c r="S73" i="16"/>
  <c r="Q73" i="16"/>
  <c r="T72" i="16"/>
  <c r="S72" i="16"/>
  <c r="Q72" i="16"/>
  <c r="T71" i="16"/>
  <c r="S71" i="16"/>
  <c r="Q71" i="16"/>
  <c r="T70" i="16"/>
  <c r="S70" i="16"/>
  <c r="Q70" i="16"/>
  <c r="T69" i="16"/>
  <c r="S69" i="16"/>
  <c r="Q69" i="16"/>
  <c r="T68" i="16"/>
  <c r="S68" i="16"/>
  <c r="Q68" i="16"/>
  <c r="T67" i="16"/>
  <c r="S67" i="16"/>
  <c r="Q67" i="16"/>
  <c r="T66" i="16"/>
  <c r="S66" i="16"/>
  <c r="Q66" i="16"/>
  <c r="T65" i="16"/>
  <c r="S65" i="16"/>
  <c r="Q65" i="16"/>
  <c r="T64" i="16"/>
  <c r="S64" i="16"/>
  <c r="Q64" i="16"/>
  <c r="T63" i="16"/>
  <c r="S63" i="16"/>
  <c r="Q63" i="16"/>
  <c r="T62" i="16"/>
  <c r="S62" i="16"/>
  <c r="Q62" i="16"/>
  <c r="T61" i="16"/>
  <c r="S61" i="16"/>
  <c r="Q61" i="16"/>
  <c r="T60" i="16"/>
  <c r="S60" i="16"/>
  <c r="Q60" i="16"/>
  <c r="T59" i="16"/>
  <c r="S59" i="16"/>
  <c r="Q59" i="16"/>
  <c r="T58" i="16"/>
  <c r="S58" i="16"/>
  <c r="Q58" i="16"/>
  <c r="T57" i="16"/>
  <c r="S57" i="16"/>
  <c r="Q57" i="16"/>
  <c r="T56" i="16"/>
  <c r="S56" i="16"/>
  <c r="Q56" i="16"/>
  <c r="T55" i="16"/>
  <c r="S55" i="16"/>
  <c r="Q55" i="16"/>
  <c r="T54" i="16"/>
  <c r="S54" i="16"/>
  <c r="Q54" i="16"/>
  <c r="T53" i="16"/>
  <c r="S53" i="16"/>
  <c r="Q53" i="16"/>
  <c r="T52" i="16"/>
  <c r="S52" i="16"/>
  <c r="Q52" i="16"/>
  <c r="T51" i="16"/>
  <c r="S51" i="16"/>
  <c r="Q51" i="16"/>
  <c r="T50" i="16"/>
  <c r="S50" i="16"/>
  <c r="Q50" i="16"/>
  <c r="T49" i="16"/>
  <c r="S49" i="16"/>
  <c r="Q49" i="16"/>
  <c r="T48" i="16"/>
  <c r="S48" i="16"/>
  <c r="Q48" i="16"/>
  <c r="T47" i="16"/>
  <c r="S47" i="16"/>
  <c r="Q47" i="16"/>
  <c r="T46" i="16"/>
  <c r="S46" i="16"/>
  <c r="Q46" i="16"/>
  <c r="T45" i="16"/>
  <c r="S45" i="16"/>
  <c r="Q45" i="16"/>
  <c r="T44" i="16"/>
  <c r="S44" i="16"/>
  <c r="Q44" i="16"/>
  <c r="T43" i="16"/>
  <c r="S43" i="16"/>
  <c r="Q43" i="16"/>
  <c r="T42" i="16"/>
  <c r="S42" i="16"/>
  <c r="Q42" i="16"/>
  <c r="T41" i="16"/>
  <c r="S41" i="16"/>
  <c r="Q41" i="16"/>
  <c r="T40" i="16"/>
  <c r="S40" i="16"/>
  <c r="Q40" i="16"/>
  <c r="T39" i="16"/>
  <c r="S39" i="16"/>
  <c r="Q39" i="16"/>
  <c r="T38" i="16"/>
  <c r="S38" i="16"/>
  <c r="Q38" i="16"/>
  <c r="T37" i="16"/>
  <c r="S37" i="16"/>
  <c r="Q37" i="16"/>
  <c r="T36" i="16"/>
  <c r="S36" i="16"/>
  <c r="Q36" i="16"/>
  <c r="T35" i="16"/>
  <c r="S35" i="16"/>
  <c r="Q35" i="16"/>
  <c r="T34" i="16"/>
  <c r="S34" i="16"/>
  <c r="Q34" i="16"/>
  <c r="T33" i="16"/>
  <c r="S33" i="16"/>
  <c r="Q33" i="16"/>
  <c r="T32" i="16"/>
  <c r="S32" i="16"/>
  <c r="Q32" i="16"/>
  <c r="T31" i="16"/>
  <c r="S31" i="16"/>
  <c r="Q31" i="16"/>
  <c r="T30" i="16"/>
  <c r="S30" i="16"/>
  <c r="Q30" i="16"/>
  <c r="T29" i="16"/>
  <c r="S29" i="16"/>
  <c r="Q29" i="16"/>
  <c r="T28" i="16"/>
  <c r="S28" i="16"/>
  <c r="Q28" i="16"/>
  <c r="T27" i="16"/>
  <c r="S27" i="16"/>
  <c r="Q27" i="16"/>
  <c r="T26" i="16"/>
  <c r="S26" i="16"/>
  <c r="Q26" i="16"/>
  <c r="T25" i="16"/>
  <c r="S25" i="16"/>
  <c r="Q25" i="16"/>
  <c r="T24" i="16"/>
  <c r="S24" i="16"/>
  <c r="Q24" i="16"/>
  <c r="T23" i="16"/>
  <c r="S23" i="16"/>
  <c r="Q23" i="16"/>
  <c r="T22" i="16"/>
  <c r="S22" i="16"/>
  <c r="Q22" i="16"/>
  <c r="T21" i="16"/>
  <c r="S21" i="16"/>
  <c r="Q21" i="16"/>
  <c r="T20" i="16"/>
  <c r="S20" i="16"/>
  <c r="Q20" i="16"/>
  <c r="T19" i="16"/>
  <c r="S19" i="16"/>
  <c r="Q19" i="16"/>
  <c r="T18" i="16"/>
  <c r="S18" i="16"/>
  <c r="Q18" i="16"/>
  <c r="T17" i="16"/>
  <c r="S17" i="16"/>
  <c r="Q17" i="16"/>
  <c r="T16" i="16"/>
  <c r="S16" i="16"/>
  <c r="Q16" i="16"/>
  <c r="T15" i="16"/>
  <c r="S15" i="16"/>
  <c r="Q15" i="16"/>
  <c r="T14" i="16"/>
  <c r="S14" i="16"/>
  <c r="Q14" i="16"/>
  <c r="T13" i="16"/>
  <c r="S13" i="16"/>
  <c r="Q13" i="16"/>
  <c r="T12" i="16"/>
  <c r="S12" i="16"/>
  <c r="Q12" i="16"/>
  <c r="T11" i="16"/>
  <c r="S11" i="16"/>
  <c r="Q11" i="16"/>
  <c r="T10" i="16"/>
  <c r="S10" i="16"/>
  <c r="Q10" i="16"/>
  <c r="T9" i="16"/>
  <c r="S9" i="16"/>
  <c r="Q9" i="16"/>
  <c r="T8" i="16"/>
  <c r="S8" i="16"/>
  <c r="Q8" i="16"/>
  <c r="T7" i="16"/>
  <c r="S7" i="16"/>
  <c r="Q7" i="16"/>
  <c r="T6" i="16"/>
  <c r="S6" i="16"/>
  <c r="Q6" i="16"/>
  <c r="T5" i="16"/>
  <c r="S5" i="16"/>
  <c r="Q5" i="16"/>
  <c r="T4" i="16"/>
  <c r="S4" i="16"/>
  <c r="Q4" i="16"/>
  <c r="T3" i="16"/>
  <c r="S3" i="16"/>
  <c r="Q3" i="16"/>
  <c r="T2" i="16"/>
  <c r="S2" i="16"/>
  <c r="Q2" i="16"/>
  <c r="T200" i="15"/>
  <c r="S200" i="15"/>
  <c r="Q200" i="15"/>
  <c r="T199" i="15"/>
  <c r="S199" i="15"/>
  <c r="Q199" i="15"/>
  <c r="T198" i="15"/>
  <c r="S198" i="15"/>
  <c r="Q198" i="15"/>
  <c r="T197" i="15"/>
  <c r="S197" i="15"/>
  <c r="Q197" i="15"/>
  <c r="T196" i="15"/>
  <c r="S196" i="15"/>
  <c r="Q196" i="15"/>
  <c r="T195" i="15"/>
  <c r="S195" i="15"/>
  <c r="Q195" i="15"/>
  <c r="T194" i="15"/>
  <c r="S194" i="15"/>
  <c r="Q194" i="15"/>
  <c r="T193" i="15"/>
  <c r="S193" i="15"/>
  <c r="Q193" i="15"/>
  <c r="T192" i="15"/>
  <c r="S192" i="15"/>
  <c r="Q192" i="15"/>
  <c r="T191" i="15"/>
  <c r="S191" i="15"/>
  <c r="Q191" i="15"/>
  <c r="T190" i="15"/>
  <c r="S190" i="15"/>
  <c r="Q190" i="15"/>
  <c r="T189" i="15"/>
  <c r="S189" i="15"/>
  <c r="Q189" i="15"/>
  <c r="T188" i="15"/>
  <c r="S188" i="15"/>
  <c r="Q188" i="15"/>
  <c r="T187" i="15"/>
  <c r="S187" i="15"/>
  <c r="Q187" i="15"/>
  <c r="T186" i="15"/>
  <c r="S186" i="15"/>
  <c r="Q186" i="15"/>
  <c r="T185" i="15"/>
  <c r="S185" i="15"/>
  <c r="Q185" i="15"/>
  <c r="T184" i="15"/>
  <c r="S184" i="15"/>
  <c r="Q184" i="15"/>
  <c r="T183" i="15"/>
  <c r="S183" i="15"/>
  <c r="Q183" i="15"/>
  <c r="T182" i="15"/>
  <c r="S182" i="15"/>
  <c r="Q182" i="15"/>
  <c r="T181" i="15"/>
  <c r="S181" i="15"/>
  <c r="Q181" i="15"/>
  <c r="T180" i="15"/>
  <c r="S180" i="15"/>
  <c r="Q180" i="15"/>
  <c r="T179" i="15"/>
  <c r="S179" i="15"/>
  <c r="Q179" i="15"/>
  <c r="T178" i="15"/>
  <c r="S178" i="15"/>
  <c r="Q178" i="15"/>
  <c r="T177" i="15"/>
  <c r="S177" i="15"/>
  <c r="Q177" i="15"/>
  <c r="T176" i="15"/>
  <c r="S176" i="15"/>
  <c r="Q176" i="15"/>
  <c r="T175" i="15"/>
  <c r="S175" i="15"/>
  <c r="Q175" i="15"/>
  <c r="T174" i="15"/>
  <c r="S174" i="15"/>
  <c r="Q174" i="15"/>
  <c r="T173" i="15"/>
  <c r="S173" i="15"/>
  <c r="Q173" i="15"/>
  <c r="T172" i="15"/>
  <c r="S172" i="15"/>
  <c r="Q172" i="15"/>
  <c r="T171" i="15"/>
  <c r="S171" i="15"/>
  <c r="Q171" i="15"/>
  <c r="T170" i="15"/>
  <c r="S170" i="15"/>
  <c r="Q170" i="15"/>
  <c r="T169" i="15"/>
  <c r="S169" i="15"/>
  <c r="Q169" i="15"/>
  <c r="T168" i="15"/>
  <c r="S168" i="15"/>
  <c r="Q168" i="15"/>
  <c r="T167" i="15"/>
  <c r="S167" i="15"/>
  <c r="Q167" i="15"/>
  <c r="T166" i="15"/>
  <c r="S166" i="15"/>
  <c r="Q166" i="15"/>
  <c r="T165" i="15"/>
  <c r="S165" i="15"/>
  <c r="Q165" i="15"/>
  <c r="T164" i="15"/>
  <c r="S164" i="15"/>
  <c r="Q164" i="15"/>
  <c r="T163" i="15"/>
  <c r="S163" i="15"/>
  <c r="Q163" i="15"/>
  <c r="T162" i="15"/>
  <c r="S162" i="15"/>
  <c r="Q162" i="15"/>
  <c r="T161" i="15"/>
  <c r="S161" i="15"/>
  <c r="Q161" i="15"/>
  <c r="T160" i="15"/>
  <c r="S160" i="15"/>
  <c r="Q160" i="15"/>
  <c r="T159" i="15"/>
  <c r="S159" i="15"/>
  <c r="Q159" i="15"/>
  <c r="T158" i="15"/>
  <c r="S158" i="15"/>
  <c r="Q158" i="15"/>
  <c r="T157" i="15"/>
  <c r="S157" i="15"/>
  <c r="Q157" i="15"/>
  <c r="T156" i="15"/>
  <c r="S156" i="15"/>
  <c r="Q156" i="15"/>
  <c r="T155" i="15"/>
  <c r="S155" i="15"/>
  <c r="Q155" i="15"/>
  <c r="T154" i="15"/>
  <c r="S154" i="15"/>
  <c r="Q154" i="15"/>
  <c r="T153" i="15"/>
  <c r="S153" i="15"/>
  <c r="Q153" i="15"/>
  <c r="T152" i="15"/>
  <c r="S152" i="15"/>
  <c r="Q152" i="15"/>
  <c r="T151" i="15"/>
  <c r="S151" i="15"/>
  <c r="Q151" i="15"/>
  <c r="T150" i="15"/>
  <c r="S150" i="15"/>
  <c r="Q150" i="15"/>
  <c r="T149" i="15"/>
  <c r="S149" i="15"/>
  <c r="Q149" i="15"/>
  <c r="T148" i="15"/>
  <c r="S148" i="15"/>
  <c r="Q148" i="15"/>
  <c r="T147" i="15"/>
  <c r="S147" i="15"/>
  <c r="Q147" i="15"/>
  <c r="T146" i="15"/>
  <c r="S146" i="15"/>
  <c r="Q146" i="15"/>
  <c r="T145" i="15"/>
  <c r="S145" i="15"/>
  <c r="Q145" i="15"/>
  <c r="T144" i="15"/>
  <c r="S144" i="15"/>
  <c r="Q144" i="15"/>
  <c r="T143" i="15"/>
  <c r="S143" i="15"/>
  <c r="Q143" i="15"/>
  <c r="T142" i="15"/>
  <c r="S142" i="15"/>
  <c r="Q142" i="15"/>
  <c r="T141" i="15"/>
  <c r="S141" i="15"/>
  <c r="Q141" i="15"/>
  <c r="T140" i="15"/>
  <c r="S140" i="15"/>
  <c r="Q140" i="15"/>
  <c r="T139" i="15"/>
  <c r="S139" i="15"/>
  <c r="Q139" i="15"/>
  <c r="T138" i="15"/>
  <c r="S138" i="15"/>
  <c r="Q138" i="15"/>
  <c r="T137" i="15"/>
  <c r="S137" i="15"/>
  <c r="Q137" i="15"/>
  <c r="T136" i="15"/>
  <c r="S136" i="15"/>
  <c r="Q136" i="15"/>
  <c r="T135" i="15"/>
  <c r="S135" i="15"/>
  <c r="Q135" i="15"/>
  <c r="T134" i="15"/>
  <c r="S134" i="15"/>
  <c r="Q134" i="15"/>
  <c r="T133" i="15"/>
  <c r="S133" i="15"/>
  <c r="Q133" i="15"/>
  <c r="T132" i="15"/>
  <c r="S132" i="15"/>
  <c r="Q132" i="15"/>
  <c r="T131" i="15"/>
  <c r="S131" i="15"/>
  <c r="Q131" i="15"/>
  <c r="T130" i="15"/>
  <c r="S130" i="15"/>
  <c r="Q130" i="15"/>
  <c r="T129" i="15"/>
  <c r="S129" i="15"/>
  <c r="Q129" i="15"/>
  <c r="T128" i="15"/>
  <c r="S128" i="15"/>
  <c r="Q128" i="15"/>
  <c r="T127" i="15"/>
  <c r="S127" i="15"/>
  <c r="Q127" i="15"/>
  <c r="T126" i="15"/>
  <c r="S126" i="15"/>
  <c r="Q126" i="15"/>
  <c r="T125" i="15"/>
  <c r="S125" i="15"/>
  <c r="Q125" i="15"/>
  <c r="T124" i="15"/>
  <c r="S124" i="15"/>
  <c r="Q124" i="15"/>
  <c r="T123" i="15"/>
  <c r="S123" i="15"/>
  <c r="Q123" i="15"/>
  <c r="T122" i="15"/>
  <c r="S122" i="15"/>
  <c r="Q122" i="15"/>
  <c r="T121" i="15"/>
  <c r="S121" i="15"/>
  <c r="Q121" i="15"/>
  <c r="T120" i="15"/>
  <c r="S120" i="15"/>
  <c r="Q120" i="15"/>
  <c r="T119" i="15"/>
  <c r="S119" i="15"/>
  <c r="Q119" i="15"/>
  <c r="T118" i="15"/>
  <c r="S118" i="15"/>
  <c r="Q118" i="15"/>
  <c r="T117" i="15"/>
  <c r="S117" i="15"/>
  <c r="Q117" i="15"/>
  <c r="T116" i="15"/>
  <c r="S116" i="15"/>
  <c r="Q116" i="15"/>
  <c r="T115" i="15"/>
  <c r="S115" i="15"/>
  <c r="Q115" i="15"/>
  <c r="T114" i="15"/>
  <c r="S114" i="15"/>
  <c r="Q114" i="15"/>
  <c r="T113" i="15"/>
  <c r="S113" i="15"/>
  <c r="Q113" i="15"/>
  <c r="T112" i="15"/>
  <c r="S112" i="15"/>
  <c r="Q112" i="15"/>
  <c r="T111" i="15"/>
  <c r="S111" i="15"/>
  <c r="Q111" i="15"/>
  <c r="T110" i="15"/>
  <c r="S110" i="15"/>
  <c r="Q110" i="15"/>
  <c r="T109" i="15"/>
  <c r="S109" i="15"/>
  <c r="Q109" i="15"/>
  <c r="T108" i="15"/>
  <c r="S108" i="15"/>
  <c r="Q108" i="15"/>
  <c r="T107" i="15"/>
  <c r="S107" i="15"/>
  <c r="Q107" i="15"/>
  <c r="T106" i="15"/>
  <c r="S106" i="15"/>
  <c r="Q106" i="15"/>
  <c r="T105" i="15"/>
  <c r="S105" i="15"/>
  <c r="Q105" i="15"/>
  <c r="T104" i="15"/>
  <c r="S104" i="15"/>
  <c r="Q104" i="15"/>
  <c r="T103" i="15"/>
  <c r="S103" i="15"/>
  <c r="Q103" i="15"/>
  <c r="T102" i="15"/>
  <c r="S102" i="15"/>
  <c r="Q102" i="15"/>
  <c r="T101" i="15"/>
  <c r="S101" i="15"/>
  <c r="Q101" i="15"/>
  <c r="T100" i="15"/>
  <c r="S100" i="15"/>
  <c r="Q100" i="15"/>
  <c r="T99" i="15"/>
  <c r="S99" i="15"/>
  <c r="Q99" i="15"/>
  <c r="T98" i="15"/>
  <c r="S98" i="15"/>
  <c r="Q98" i="15"/>
  <c r="T97" i="15"/>
  <c r="S97" i="15"/>
  <c r="Q97" i="15"/>
  <c r="T96" i="15"/>
  <c r="S96" i="15"/>
  <c r="Q96" i="15"/>
  <c r="T95" i="15"/>
  <c r="S95" i="15"/>
  <c r="Q95" i="15"/>
  <c r="T94" i="15"/>
  <c r="S94" i="15"/>
  <c r="Q94" i="15"/>
  <c r="T93" i="15"/>
  <c r="S93" i="15"/>
  <c r="Q93" i="15"/>
  <c r="T92" i="15"/>
  <c r="S92" i="15"/>
  <c r="Q92" i="15"/>
  <c r="T91" i="15"/>
  <c r="S91" i="15"/>
  <c r="Q91" i="15"/>
  <c r="T90" i="15"/>
  <c r="S90" i="15"/>
  <c r="Q90" i="15"/>
  <c r="T89" i="15"/>
  <c r="S89" i="15"/>
  <c r="Q89" i="15"/>
  <c r="T88" i="15"/>
  <c r="S88" i="15"/>
  <c r="Q88" i="15"/>
  <c r="T87" i="15"/>
  <c r="S87" i="15"/>
  <c r="Q87" i="15"/>
  <c r="T86" i="15"/>
  <c r="S86" i="15"/>
  <c r="Q86" i="15"/>
  <c r="T85" i="15"/>
  <c r="S85" i="15"/>
  <c r="Q85" i="15"/>
  <c r="T84" i="15"/>
  <c r="S84" i="15"/>
  <c r="Q84" i="15"/>
  <c r="T83" i="15"/>
  <c r="S83" i="15"/>
  <c r="Q83" i="15"/>
  <c r="T82" i="15"/>
  <c r="S82" i="15"/>
  <c r="Q82" i="15"/>
  <c r="T81" i="15"/>
  <c r="S81" i="15"/>
  <c r="Q81" i="15"/>
  <c r="T80" i="15"/>
  <c r="S80" i="15"/>
  <c r="Q80" i="15"/>
  <c r="T79" i="15"/>
  <c r="S79" i="15"/>
  <c r="Q79" i="15"/>
  <c r="T78" i="15"/>
  <c r="S78" i="15"/>
  <c r="Q78" i="15"/>
  <c r="T77" i="15"/>
  <c r="S77" i="15"/>
  <c r="Q77" i="15"/>
  <c r="T76" i="15"/>
  <c r="S76" i="15"/>
  <c r="Q76" i="15"/>
  <c r="T75" i="15"/>
  <c r="S75" i="15"/>
  <c r="Q75" i="15"/>
  <c r="T74" i="15"/>
  <c r="S74" i="15"/>
  <c r="Q74" i="15"/>
  <c r="T73" i="15"/>
  <c r="S73" i="15"/>
  <c r="Q73" i="15"/>
  <c r="T72" i="15"/>
  <c r="S72" i="15"/>
  <c r="Q72" i="15"/>
  <c r="T71" i="15"/>
  <c r="S71" i="15"/>
  <c r="Q71" i="15"/>
  <c r="T70" i="15"/>
  <c r="S70" i="15"/>
  <c r="Q70" i="15"/>
  <c r="T69" i="15"/>
  <c r="S69" i="15"/>
  <c r="Q69" i="15"/>
  <c r="T68" i="15"/>
  <c r="S68" i="15"/>
  <c r="Q68" i="15"/>
  <c r="T67" i="15"/>
  <c r="S67" i="15"/>
  <c r="Q67" i="15"/>
  <c r="T66" i="15"/>
  <c r="S66" i="15"/>
  <c r="Q66" i="15"/>
  <c r="T65" i="15"/>
  <c r="S65" i="15"/>
  <c r="Q65" i="15"/>
  <c r="T64" i="15"/>
  <c r="S64" i="15"/>
  <c r="Q64" i="15"/>
  <c r="T63" i="15"/>
  <c r="S63" i="15"/>
  <c r="Q63" i="15"/>
  <c r="T62" i="15"/>
  <c r="S62" i="15"/>
  <c r="Q62" i="15"/>
  <c r="T61" i="15"/>
  <c r="S61" i="15"/>
  <c r="Q61" i="15"/>
  <c r="T60" i="15"/>
  <c r="S60" i="15"/>
  <c r="Q60" i="15"/>
  <c r="T59" i="15"/>
  <c r="S59" i="15"/>
  <c r="Q59" i="15"/>
  <c r="T58" i="15"/>
  <c r="S58" i="15"/>
  <c r="Q58" i="15"/>
  <c r="T57" i="15"/>
  <c r="S57" i="15"/>
  <c r="Q57" i="15"/>
  <c r="T56" i="15"/>
  <c r="S56" i="15"/>
  <c r="Q56" i="15"/>
  <c r="T55" i="15"/>
  <c r="S55" i="15"/>
  <c r="Q55" i="15"/>
  <c r="T54" i="15"/>
  <c r="S54" i="15"/>
  <c r="Q54" i="15"/>
  <c r="T53" i="15"/>
  <c r="S53" i="15"/>
  <c r="Q53" i="15"/>
  <c r="T52" i="15"/>
  <c r="S52" i="15"/>
  <c r="Q52" i="15"/>
  <c r="T51" i="15"/>
  <c r="S51" i="15"/>
  <c r="Q51" i="15"/>
  <c r="T50" i="15"/>
  <c r="S50" i="15"/>
  <c r="Q50" i="15"/>
  <c r="T49" i="15"/>
  <c r="S49" i="15"/>
  <c r="Q49" i="15"/>
  <c r="T48" i="15"/>
  <c r="S48" i="15"/>
  <c r="Q48" i="15"/>
  <c r="T47" i="15"/>
  <c r="S47" i="15"/>
  <c r="Q47" i="15"/>
  <c r="T46" i="15"/>
  <c r="S46" i="15"/>
  <c r="Q46" i="15"/>
  <c r="T45" i="15"/>
  <c r="S45" i="15"/>
  <c r="Q45" i="15"/>
  <c r="T44" i="15"/>
  <c r="S44" i="15"/>
  <c r="Q44" i="15"/>
  <c r="T43" i="15"/>
  <c r="S43" i="15"/>
  <c r="Q43" i="15"/>
  <c r="T42" i="15"/>
  <c r="S42" i="15"/>
  <c r="Q42" i="15"/>
  <c r="T41" i="15"/>
  <c r="S41" i="15"/>
  <c r="Q41" i="15"/>
  <c r="T40" i="15"/>
  <c r="S40" i="15"/>
  <c r="Q40" i="15"/>
  <c r="T39" i="15"/>
  <c r="S39" i="15"/>
  <c r="Q39" i="15"/>
  <c r="T38" i="15"/>
  <c r="S38" i="15"/>
  <c r="Q38" i="15"/>
  <c r="T37" i="15"/>
  <c r="S37" i="15"/>
  <c r="Q37" i="15"/>
  <c r="T36" i="15"/>
  <c r="S36" i="15"/>
  <c r="Q36" i="15"/>
  <c r="T35" i="15"/>
  <c r="S35" i="15"/>
  <c r="Q35" i="15"/>
  <c r="T34" i="15"/>
  <c r="S34" i="15"/>
  <c r="Q34" i="15"/>
  <c r="T33" i="15"/>
  <c r="S33" i="15"/>
  <c r="Q33" i="15"/>
  <c r="T32" i="15"/>
  <c r="S32" i="15"/>
  <c r="Q32" i="15"/>
  <c r="T31" i="15"/>
  <c r="S31" i="15"/>
  <c r="Q31" i="15"/>
  <c r="T30" i="15"/>
  <c r="S30" i="15"/>
  <c r="Q30" i="15"/>
  <c r="T29" i="15"/>
  <c r="S29" i="15"/>
  <c r="Q29" i="15"/>
  <c r="T28" i="15"/>
  <c r="S28" i="15"/>
  <c r="Q28" i="15"/>
  <c r="T27" i="15"/>
  <c r="S27" i="15"/>
  <c r="Q27" i="15"/>
  <c r="T26" i="15"/>
  <c r="S26" i="15"/>
  <c r="Q26" i="15"/>
  <c r="T25" i="15"/>
  <c r="S25" i="15"/>
  <c r="Q25" i="15"/>
  <c r="T24" i="15"/>
  <c r="S24" i="15"/>
  <c r="Q24" i="15"/>
  <c r="T23" i="15"/>
  <c r="S23" i="15"/>
  <c r="Q23" i="15"/>
  <c r="T21" i="15"/>
  <c r="S21" i="15"/>
  <c r="Q21" i="15"/>
  <c r="T20" i="15"/>
  <c r="S20" i="15"/>
  <c r="Q20" i="15"/>
  <c r="T19" i="15"/>
  <c r="S19" i="15"/>
  <c r="Q19" i="15"/>
  <c r="T18" i="15"/>
  <c r="S18" i="15"/>
  <c r="Q18" i="15"/>
  <c r="T17" i="15"/>
  <c r="S17" i="15"/>
  <c r="Q17" i="15"/>
  <c r="T16" i="15"/>
  <c r="S16" i="15"/>
  <c r="Q16" i="15"/>
  <c r="T15" i="15"/>
  <c r="S15" i="15"/>
  <c r="Q15" i="15"/>
  <c r="T14" i="15"/>
  <c r="S14" i="15"/>
  <c r="Q14" i="15"/>
  <c r="T13" i="15"/>
  <c r="S13" i="15"/>
  <c r="Q13" i="15"/>
  <c r="T12" i="15"/>
  <c r="S12" i="15"/>
  <c r="Q12" i="15"/>
  <c r="T11" i="15"/>
  <c r="S11" i="15"/>
  <c r="Q11" i="15"/>
  <c r="T10" i="15"/>
  <c r="S10" i="15"/>
  <c r="Q10" i="15"/>
  <c r="T9" i="15"/>
  <c r="S9" i="15"/>
  <c r="Q9" i="15"/>
  <c r="T8" i="15"/>
  <c r="S8" i="15"/>
  <c r="Q8" i="15"/>
  <c r="T7" i="15"/>
  <c r="S7" i="15"/>
  <c r="Q7" i="15"/>
  <c r="T6" i="15"/>
  <c r="S6" i="15"/>
  <c r="Q6" i="15"/>
  <c r="T5" i="15"/>
  <c r="S5" i="15"/>
  <c r="Q5" i="15"/>
  <c r="T4" i="15"/>
  <c r="S4" i="15"/>
  <c r="Q4" i="15"/>
  <c r="T3" i="15"/>
  <c r="S3" i="15"/>
  <c r="Q3" i="15"/>
  <c r="T2" i="15"/>
  <c r="S2" i="15"/>
  <c r="Q2" i="15"/>
  <c r="T200" i="14"/>
  <c r="S200" i="14"/>
  <c r="Q200" i="14"/>
  <c r="T199" i="14"/>
  <c r="S199" i="14"/>
  <c r="Q199" i="14"/>
  <c r="T198" i="14"/>
  <c r="S198" i="14"/>
  <c r="Q198" i="14"/>
  <c r="T197" i="14"/>
  <c r="S197" i="14"/>
  <c r="Q197" i="14"/>
  <c r="T196" i="14"/>
  <c r="S196" i="14"/>
  <c r="Q196" i="14"/>
  <c r="T195" i="14"/>
  <c r="S195" i="14"/>
  <c r="Q195" i="14"/>
  <c r="T194" i="14"/>
  <c r="S194" i="14"/>
  <c r="Q194" i="14"/>
  <c r="T193" i="14"/>
  <c r="S193" i="14"/>
  <c r="Q193" i="14"/>
  <c r="T192" i="14"/>
  <c r="S192" i="14"/>
  <c r="Q192" i="14"/>
  <c r="T191" i="14"/>
  <c r="S191" i="14"/>
  <c r="Q191" i="14"/>
  <c r="T190" i="14"/>
  <c r="S190" i="14"/>
  <c r="Q190" i="14"/>
  <c r="T189" i="14"/>
  <c r="S189" i="14"/>
  <c r="Q189" i="14"/>
  <c r="T188" i="14"/>
  <c r="S188" i="14"/>
  <c r="Q188" i="14"/>
  <c r="T187" i="14"/>
  <c r="S187" i="14"/>
  <c r="Q187" i="14"/>
  <c r="T186" i="14"/>
  <c r="S186" i="14"/>
  <c r="Q186" i="14"/>
  <c r="T185" i="14"/>
  <c r="S185" i="14"/>
  <c r="Q185" i="14"/>
  <c r="T184" i="14"/>
  <c r="S184" i="14"/>
  <c r="Q184" i="14"/>
  <c r="T183" i="14"/>
  <c r="S183" i="14"/>
  <c r="Q183" i="14"/>
  <c r="T182" i="14"/>
  <c r="S182" i="14"/>
  <c r="Q182" i="14"/>
  <c r="T181" i="14"/>
  <c r="S181" i="14"/>
  <c r="Q181" i="14"/>
  <c r="T180" i="14"/>
  <c r="S180" i="14"/>
  <c r="Q180" i="14"/>
  <c r="T179" i="14"/>
  <c r="S179" i="14"/>
  <c r="Q179" i="14"/>
  <c r="T178" i="14"/>
  <c r="S178" i="14"/>
  <c r="Q178" i="14"/>
  <c r="T177" i="14"/>
  <c r="S177" i="14"/>
  <c r="Q177" i="14"/>
  <c r="T176" i="14"/>
  <c r="S176" i="14"/>
  <c r="Q176" i="14"/>
  <c r="T175" i="14"/>
  <c r="S175" i="14"/>
  <c r="Q175" i="14"/>
  <c r="T174" i="14"/>
  <c r="S174" i="14"/>
  <c r="Q174" i="14"/>
  <c r="T173" i="14"/>
  <c r="S173" i="14"/>
  <c r="Q173" i="14"/>
  <c r="T172" i="14"/>
  <c r="S172" i="14"/>
  <c r="Q172" i="14"/>
  <c r="T171" i="14"/>
  <c r="S171" i="14"/>
  <c r="Q171" i="14"/>
  <c r="T170" i="14"/>
  <c r="S170" i="14"/>
  <c r="Q170" i="14"/>
  <c r="T169" i="14"/>
  <c r="S169" i="14"/>
  <c r="Q169" i="14"/>
  <c r="T168" i="14"/>
  <c r="S168" i="14"/>
  <c r="Q168" i="14"/>
  <c r="T167" i="14"/>
  <c r="S167" i="14"/>
  <c r="Q167" i="14"/>
  <c r="T166" i="14"/>
  <c r="S166" i="14"/>
  <c r="Q166" i="14"/>
  <c r="T165" i="14"/>
  <c r="S165" i="14"/>
  <c r="Q165" i="14"/>
  <c r="T164" i="14"/>
  <c r="S164" i="14"/>
  <c r="Q164" i="14"/>
  <c r="T163" i="14"/>
  <c r="S163" i="14"/>
  <c r="Q163" i="14"/>
  <c r="T162" i="14"/>
  <c r="S162" i="14"/>
  <c r="Q162" i="14"/>
  <c r="T161" i="14"/>
  <c r="S161" i="14"/>
  <c r="Q161" i="14"/>
  <c r="T160" i="14"/>
  <c r="S160" i="14"/>
  <c r="Q160" i="14"/>
  <c r="T159" i="14"/>
  <c r="S159" i="14"/>
  <c r="Q159" i="14"/>
  <c r="T158" i="14"/>
  <c r="S158" i="14"/>
  <c r="Q158" i="14"/>
  <c r="T157" i="14"/>
  <c r="S157" i="14"/>
  <c r="Q157" i="14"/>
  <c r="T156" i="14"/>
  <c r="S156" i="14"/>
  <c r="Q156" i="14"/>
  <c r="T155" i="14"/>
  <c r="S155" i="14"/>
  <c r="Q155" i="14"/>
  <c r="T154" i="14"/>
  <c r="S154" i="14"/>
  <c r="Q154" i="14"/>
  <c r="T153" i="14"/>
  <c r="S153" i="14"/>
  <c r="Q153" i="14"/>
  <c r="T152" i="14"/>
  <c r="S152" i="14"/>
  <c r="Q152" i="14"/>
  <c r="T151" i="14"/>
  <c r="S151" i="14"/>
  <c r="Q151" i="14"/>
  <c r="T150" i="14"/>
  <c r="S150" i="14"/>
  <c r="Q150" i="14"/>
  <c r="T149" i="14"/>
  <c r="S149" i="14"/>
  <c r="Q149" i="14"/>
  <c r="T148" i="14"/>
  <c r="S148" i="14"/>
  <c r="Q148" i="14"/>
  <c r="T147" i="14"/>
  <c r="S147" i="14"/>
  <c r="Q147" i="14"/>
  <c r="T146" i="14"/>
  <c r="S146" i="14"/>
  <c r="Q146" i="14"/>
  <c r="T145" i="14"/>
  <c r="S145" i="14"/>
  <c r="Q145" i="14"/>
  <c r="T144" i="14"/>
  <c r="S144" i="14"/>
  <c r="Q144" i="14"/>
  <c r="T143" i="14"/>
  <c r="S143" i="14"/>
  <c r="Q143" i="14"/>
  <c r="T142" i="14"/>
  <c r="S142" i="14"/>
  <c r="Q142" i="14"/>
  <c r="T141" i="14"/>
  <c r="S141" i="14"/>
  <c r="Q141" i="14"/>
  <c r="T140" i="14"/>
  <c r="S140" i="14"/>
  <c r="Q140" i="14"/>
  <c r="T139" i="14"/>
  <c r="S139" i="14"/>
  <c r="Q139" i="14"/>
  <c r="T138" i="14"/>
  <c r="S138" i="14"/>
  <c r="Q138" i="14"/>
  <c r="T137" i="14"/>
  <c r="S137" i="14"/>
  <c r="Q137" i="14"/>
  <c r="T136" i="14"/>
  <c r="S136" i="14"/>
  <c r="Q136" i="14"/>
  <c r="T135" i="14"/>
  <c r="S135" i="14"/>
  <c r="Q135" i="14"/>
  <c r="T134" i="14"/>
  <c r="S134" i="14"/>
  <c r="Q134" i="14"/>
  <c r="T133" i="14"/>
  <c r="S133" i="14"/>
  <c r="Q133" i="14"/>
  <c r="T132" i="14"/>
  <c r="S132" i="14"/>
  <c r="Q132" i="14"/>
  <c r="T131" i="14"/>
  <c r="S131" i="14"/>
  <c r="Q131" i="14"/>
  <c r="T130" i="14"/>
  <c r="S130" i="14"/>
  <c r="Q130" i="14"/>
  <c r="T129" i="14"/>
  <c r="S129" i="14"/>
  <c r="Q129" i="14"/>
  <c r="T128" i="14"/>
  <c r="S128" i="14"/>
  <c r="Q128" i="14"/>
  <c r="T127" i="14"/>
  <c r="S127" i="14"/>
  <c r="Q127" i="14"/>
  <c r="T126" i="14"/>
  <c r="S126" i="14"/>
  <c r="Q126" i="14"/>
  <c r="T125" i="14"/>
  <c r="S125" i="14"/>
  <c r="Q125" i="14"/>
  <c r="T124" i="14"/>
  <c r="S124" i="14"/>
  <c r="Q124" i="14"/>
  <c r="T123" i="14"/>
  <c r="S123" i="14"/>
  <c r="Q123" i="14"/>
  <c r="T122" i="14"/>
  <c r="S122" i="14"/>
  <c r="Q122" i="14"/>
  <c r="T121" i="14"/>
  <c r="S121" i="14"/>
  <c r="Q121" i="14"/>
  <c r="T120" i="14"/>
  <c r="S120" i="14"/>
  <c r="Q120" i="14"/>
  <c r="T119" i="14"/>
  <c r="S119" i="14"/>
  <c r="Q119" i="14"/>
  <c r="T118" i="14"/>
  <c r="S118" i="14"/>
  <c r="Q118" i="14"/>
  <c r="T117" i="14"/>
  <c r="S117" i="14"/>
  <c r="Q117" i="14"/>
  <c r="T116" i="14"/>
  <c r="S116" i="14"/>
  <c r="Q116" i="14"/>
  <c r="T115" i="14"/>
  <c r="S115" i="14"/>
  <c r="Q115" i="14"/>
  <c r="T114" i="14"/>
  <c r="S114" i="14"/>
  <c r="Q114" i="14"/>
  <c r="T113" i="14"/>
  <c r="S113" i="14"/>
  <c r="Q113" i="14"/>
  <c r="T112" i="14"/>
  <c r="S112" i="14"/>
  <c r="Q112" i="14"/>
  <c r="T111" i="14"/>
  <c r="S111" i="14"/>
  <c r="Q111" i="14"/>
  <c r="T110" i="14"/>
  <c r="S110" i="14"/>
  <c r="Q110" i="14"/>
  <c r="T109" i="14"/>
  <c r="S109" i="14"/>
  <c r="Q109" i="14"/>
  <c r="T108" i="14"/>
  <c r="S108" i="14"/>
  <c r="Q108" i="14"/>
  <c r="T107" i="14"/>
  <c r="S107" i="14"/>
  <c r="Q107" i="14"/>
  <c r="T106" i="14"/>
  <c r="S106" i="14"/>
  <c r="Q106" i="14"/>
  <c r="T105" i="14"/>
  <c r="S105" i="14"/>
  <c r="Q105" i="14"/>
  <c r="T104" i="14"/>
  <c r="S104" i="14"/>
  <c r="Q104" i="14"/>
  <c r="T103" i="14"/>
  <c r="S103" i="14"/>
  <c r="Q103" i="14"/>
  <c r="T102" i="14"/>
  <c r="S102" i="14"/>
  <c r="Q102" i="14"/>
  <c r="T101" i="14"/>
  <c r="S101" i="14"/>
  <c r="Q101" i="14"/>
  <c r="T100" i="14"/>
  <c r="S100" i="14"/>
  <c r="Q100" i="14"/>
  <c r="T99" i="14"/>
  <c r="S99" i="14"/>
  <c r="Q99" i="14"/>
  <c r="T98" i="14"/>
  <c r="S98" i="14"/>
  <c r="Q98" i="14"/>
  <c r="T97" i="14"/>
  <c r="S97" i="14"/>
  <c r="Q97" i="14"/>
  <c r="T96" i="14"/>
  <c r="S96" i="14"/>
  <c r="Q96" i="14"/>
  <c r="T95" i="14"/>
  <c r="S95" i="14"/>
  <c r="Q95" i="14"/>
  <c r="T94" i="14"/>
  <c r="S94" i="14"/>
  <c r="Q94" i="14"/>
  <c r="T93" i="14"/>
  <c r="S93" i="14"/>
  <c r="Q93" i="14"/>
  <c r="T92" i="14"/>
  <c r="S92" i="14"/>
  <c r="Q92" i="14"/>
  <c r="T91" i="14"/>
  <c r="S91" i="14"/>
  <c r="Q91" i="14"/>
  <c r="T90" i="14"/>
  <c r="S90" i="14"/>
  <c r="Q90" i="14"/>
  <c r="T89" i="14"/>
  <c r="S89" i="14"/>
  <c r="Q89" i="14"/>
  <c r="T88" i="14"/>
  <c r="S88" i="14"/>
  <c r="Q88" i="14"/>
  <c r="T87" i="14"/>
  <c r="S87" i="14"/>
  <c r="Q87" i="14"/>
  <c r="T86" i="14"/>
  <c r="S86" i="14"/>
  <c r="Q86" i="14"/>
  <c r="T85" i="14"/>
  <c r="S85" i="14"/>
  <c r="Q85" i="14"/>
  <c r="T84" i="14"/>
  <c r="S84" i="14"/>
  <c r="Q84" i="14"/>
  <c r="T83" i="14"/>
  <c r="S83" i="14"/>
  <c r="Q83" i="14"/>
  <c r="T82" i="14"/>
  <c r="S82" i="14"/>
  <c r="Q82" i="14"/>
  <c r="T81" i="14"/>
  <c r="S81" i="14"/>
  <c r="Q81" i="14"/>
  <c r="T80" i="14"/>
  <c r="S80" i="14"/>
  <c r="Q80" i="14"/>
  <c r="T79" i="14"/>
  <c r="S79" i="14"/>
  <c r="Q79" i="14"/>
  <c r="T78" i="14"/>
  <c r="S78" i="14"/>
  <c r="Q78" i="14"/>
  <c r="T77" i="14"/>
  <c r="S77" i="14"/>
  <c r="Q77" i="14"/>
  <c r="T76" i="14"/>
  <c r="S76" i="14"/>
  <c r="Q76" i="14"/>
  <c r="T75" i="14"/>
  <c r="S75" i="14"/>
  <c r="Q75" i="14"/>
  <c r="T74" i="14"/>
  <c r="S74" i="14"/>
  <c r="Q74" i="14"/>
  <c r="T73" i="14"/>
  <c r="S73" i="14"/>
  <c r="Q73" i="14"/>
  <c r="T72" i="14"/>
  <c r="S72" i="14"/>
  <c r="Q72" i="14"/>
  <c r="T71" i="14"/>
  <c r="S71" i="14"/>
  <c r="Q71" i="14"/>
  <c r="T70" i="14"/>
  <c r="S70" i="14"/>
  <c r="Q70" i="14"/>
  <c r="T69" i="14"/>
  <c r="S69" i="14"/>
  <c r="Q69" i="14"/>
  <c r="T68" i="14"/>
  <c r="S68" i="14"/>
  <c r="Q68" i="14"/>
  <c r="T67" i="14"/>
  <c r="S67" i="14"/>
  <c r="Q67" i="14"/>
  <c r="T66" i="14"/>
  <c r="S66" i="14"/>
  <c r="Q66" i="14"/>
  <c r="T65" i="14"/>
  <c r="S65" i="14"/>
  <c r="Q65" i="14"/>
  <c r="T64" i="14"/>
  <c r="S64" i="14"/>
  <c r="Q64" i="14"/>
  <c r="T63" i="14"/>
  <c r="S63" i="14"/>
  <c r="Q63" i="14"/>
  <c r="T62" i="14"/>
  <c r="S62" i="14"/>
  <c r="Q62" i="14"/>
  <c r="T61" i="14"/>
  <c r="S61" i="14"/>
  <c r="Q61" i="14"/>
  <c r="T60" i="14"/>
  <c r="S60" i="14"/>
  <c r="Q60" i="14"/>
  <c r="T59" i="14"/>
  <c r="S59" i="14"/>
  <c r="Q59" i="14"/>
  <c r="T58" i="14"/>
  <c r="S58" i="14"/>
  <c r="Q58" i="14"/>
  <c r="T57" i="14"/>
  <c r="S57" i="14"/>
  <c r="Q57" i="14"/>
  <c r="T56" i="14"/>
  <c r="S56" i="14"/>
  <c r="Q56" i="14"/>
  <c r="T55" i="14"/>
  <c r="S55" i="14"/>
  <c r="Q55" i="14"/>
  <c r="T54" i="14"/>
  <c r="S54" i="14"/>
  <c r="Q54" i="14"/>
  <c r="T53" i="14"/>
  <c r="S53" i="14"/>
  <c r="Q53" i="14"/>
  <c r="T52" i="14"/>
  <c r="S52" i="14"/>
  <c r="Q52" i="14"/>
  <c r="T51" i="14"/>
  <c r="S51" i="14"/>
  <c r="Q51" i="14"/>
  <c r="T50" i="14"/>
  <c r="S50" i="14"/>
  <c r="Q50" i="14"/>
  <c r="T49" i="14"/>
  <c r="S49" i="14"/>
  <c r="Q49" i="14"/>
  <c r="T48" i="14"/>
  <c r="S48" i="14"/>
  <c r="Q48" i="14"/>
  <c r="T47" i="14"/>
  <c r="S47" i="14"/>
  <c r="Q47" i="14"/>
  <c r="T46" i="14"/>
  <c r="S46" i="14"/>
  <c r="Q46" i="14"/>
  <c r="T45" i="14"/>
  <c r="S45" i="14"/>
  <c r="Q45" i="14"/>
  <c r="T44" i="14"/>
  <c r="S44" i="14"/>
  <c r="Q44" i="14"/>
  <c r="T43" i="14"/>
  <c r="S43" i="14"/>
  <c r="Q43" i="14"/>
  <c r="T42" i="14"/>
  <c r="S42" i="14"/>
  <c r="Q42" i="14"/>
  <c r="T41" i="14"/>
  <c r="S41" i="14"/>
  <c r="Q41" i="14"/>
  <c r="T40" i="14"/>
  <c r="S40" i="14"/>
  <c r="Q40" i="14"/>
  <c r="T39" i="14"/>
  <c r="S39" i="14"/>
  <c r="Q39" i="14"/>
  <c r="T38" i="14"/>
  <c r="S38" i="14"/>
  <c r="Q38" i="14"/>
  <c r="T37" i="14"/>
  <c r="S37" i="14"/>
  <c r="Q37" i="14"/>
  <c r="T36" i="14"/>
  <c r="S36" i="14"/>
  <c r="Q36" i="14"/>
  <c r="T35" i="14"/>
  <c r="S35" i="14"/>
  <c r="Q35" i="14"/>
  <c r="T34" i="14"/>
  <c r="S34" i="14"/>
  <c r="Q34" i="14"/>
  <c r="T33" i="14"/>
  <c r="S33" i="14"/>
  <c r="Q33" i="14"/>
  <c r="T32" i="14"/>
  <c r="S32" i="14"/>
  <c r="Q32" i="14"/>
  <c r="T31" i="14"/>
  <c r="S31" i="14"/>
  <c r="Q31" i="14"/>
  <c r="T30" i="14"/>
  <c r="S30" i="14"/>
  <c r="Q30" i="14"/>
  <c r="T29" i="14"/>
  <c r="S29" i="14"/>
  <c r="Q29" i="14"/>
  <c r="T28" i="14"/>
  <c r="S28" i="14"/>
  <c r="Q28" i="14"/>
  <c r="T27" i="14"/>
  <c r="S27" i="14"/>
  <c r="Q27" i="14"/>
  <c r="T26" i="14"/>
  <c r="S26" i="14"/>
  <c r="Q26" i="14"/>
  <c r="T25" i="14"/>
  <c r="S25" i="14"/>
  <c r="Q25" i="14"/>
  <c r="T24" i="14"/>
  <c r="S24" i="14"/>
  <c r="Q24" i="14"/>
  <c r="T23" i="14"/>
  <c r="S23" i="14"/>
  <c r="Q23" i="14"/>
  <c r="T22" i="14"/>
  <c r="S22" i="14"/>
  <c r="Q22" i="14"/>
  <c r="T21" i="14"/>
  <c r="S21" i="14"/>
  <c r="Q21" i="14"/>
  <c r="T20" i="14"/>
  <c r="S20" i="14"/>
  <c r="Q20" i="14"/>
  <c r="T19" i="14"/>
  <c r="S19" i="14"/>
  <c r="Q19" i="14"/>
  <c r="T18" i="14"/>
  <c r="S18" i="14"/>
  <c r="Q18" i="14"/>
  <c r="T17" i="14"/>
  <c r="S17" i="14"/>
  <c r="Q17" i="14"/>
  <c r="T16" i="14"/>
  <c r="S16" i="14"/>
  <c r="Q16" i="14"/>
  <c r="T15" i="14"/>
  <c r="S15" i="14"/>
  <c r="Q15" i="14"/>
  <c r="T14" i="14"/>
  <c r="S14" i="14"/>
  <c r="Q14" i="14"/>
  <c r="T13" i="14"/>
  <c r="S13" i="14"/>
  <c r="Q13" i="14"/>
  <c r="T12" i="14"/>
  <c r="S12" i="14"/>
  <c r="Q12" i="14"/>
  <c r="T11" i="14"/>
  <c r="S11" i="14"/>
  <c r="Q11" i="14"/>
  <c r="T10" i="14"/>
  <c r="S10" i="14"/>
  <c r="Q10" i="14"/>
  <c r="T9" i="14"/>
  <c r="S9" i="14"/>
  <c r="Q9" i="14"/>
  <c r="T8" i="14"/>
  <c r="S8" i="14"/>
  <c r="Q8" i="14"/>
  <c r="T7" i="14"/>
  <c r="S7" i="14"/>
  <c r="Q7" i="14"/>
  <c r="T6" i="14"/>
  <c r="S6" i="14"/>
  <c r="Q6" i="14"/>
  <c r="T5" i="14"/>
  <c r="S5" i="14"/>
  <c r="Q5" i="14"/>
  <c r="T4" i="14"/>
  <c r="S4" i="14"/>
  <c r="Q4" i="14"/>
  <c r="T3" i="14"/>
  <c r="S3" i="14"/>
  <c r="Q3" i="14"/>
  <c r="T2" i="14"/>
  <c r="S2" i="14"/>
  <c r="Q2" i="14"/>
  <c r="T200" i="13"/>
  <c r="S200" i="13"/>
  <c r="Q200" i="13"/>
  <c r="T199" i="13"/>
  <c r="S199" i="13"/>
  <c r="Q199" i="13"/>
  <c r="T198" i="13"/>
  <c r="S198" i="13"/>
  <c r="Q198" i="13"/>
  <c r="T197" i="13"/>
  <c r="S197" i="13"/>
  <c r="Q197" i="13"/>
  <c r="T196" i="13"/>
  <c r="S196" i="13"/>
  <c r="Q196" i="13"/>
  <c r="T195" i="13"/>
  <c r="S195" i="13"/>
  <c r="Q195" i="13"/>
  <c r="T194" i="13"/>
  <c r="S194" i="13"/>
  <c r="Q194" i="13"/>
  <c r="T193" i="13"/>
  <c r="S193" i="13"/>
  <c r="Q193" i="13"/>
  <c r="T192" i="13"/>
  <c r="S192" i="13"/>
  <c r="Q192" i="13"/>
  <c r="T191" i="13"/>
  <c r="S191" i="13"/>
  <c r="Q191" i="13"/>
  <c r="T190" i="13"/>
  <c r="S190" i="13"/>
  <c r="Q190" i="13"/>
  <c r="T189" i="13"/>
  <c r="S189" i="13"/>
  <c r="Q189" i="13"/>
  <c r="T188" i="13"/>
  <c r="S188" i="13"/>
  <c r="Q188" i="13"/>
  <c r="T187" i="13"/>
  <c r="S187" i="13"/>
  <c r="Q187" i="13"/>
  <c r="T186" i="13"/>
  <c r="S186" i="13"/>
  <c r="Q186" i="13"/>
  <c r="T185" i="13"/>
  <c r="S185" i="13"/>
  <c r="Q185" i="13"/>
  <c r="T184" i="13"/>
  <c r="S184" i="13"/>
  <c r="Q184" i="13"/>
  <c r="T183" i="13"/>
  <c r="S183" i="13"/>
  <c r="Q183" i="13"/>
  <c r="T182" i="13"/>
  <c r="S182" i="13"/>
  <c r="Q182" i="13"/>
  <c r="T181" i="13"/>
  <c r="S181" i="13"/>
  <c r="Q181" i="13"/>
  <c r="T180" i="13"/>
  <c r="S180" i="13"/>
  <c r="Q180" i="13"/>
  <c r="T179" i="13"/>
  <c r="S179" i="13"/>
  <c r="Q179" i="13"/>
  <c r="T178" i="13"/>
  <c r="S178" i="13"/>
  <c r="Q178" i="13"/>
  <c r="T177" i="13"/>
  <c r="S177" i="13"/>
  <c r="Q177" i="13"/>
  <c r="T176" i="13"/>
  <c r="S176" i="13"/>
  <c r="Q176" i="13"/>
  <c r="T175" i="13"/>
  <c r="S175" i="13"/>
  <c r="Q175" i="13"/>
  <c r="T174" i="13"/>
  <c r="S174" i="13"/>
  <c r="Q174" i="13"/>
  <c r="T173" i="13"/>
  <c r="S173" i="13"/>
  <c r="Q173" i="13"/>
  <c r="T172" i="13"/>
  <c r="S172" i="13"/>
  <c r="Q172" i="13"/>
  <c r="T171" i="13"/>
  <c r="S171" i="13"/>
  <c r="Q171" i="13"/>
  <c r="T170" i="13"/>
  <c r="S170" i="13"/>
  <c r="Q170" i="13"/>
  <c r="T169" i="13"/>
  <c r="S169" i="13"/>
  <c r="Q169" i="13"/>
  <c r="T168" i="13"/>
  <c r="S168" i="13"/>
  <c r="Q168" i="13"/>
  <c r="T167" i="13"/>
  <c r="S167" i="13"/>
  <c r="Q167" i="13"/>
  <c r="T166" i="13"/>
  <c r="S166" i="13"/>
  <c r="Q166" i="13"/>
  <c r="T165" i="13"/>
  <c r="S165" i="13"/>
  <c r="Q165" i="13"/>
  <c r="T164" i="13"/>
  <c r="S164" i="13"/>
  <c r="Q164" i="13"/>
  <c r="T163" i="13"/>
  <c r="S163" i="13"/>
  <c r="Q163" i="13"/>
  <c r="T162" i="13"/>
  <c r="S162" i="13"/>
  <c r="Q162" i="13"/>
  <c r="T161" i="13"/>
  <c r="S161" i="13"/>
  <c r="Q161" i="13"/>
  <c r="T160" i="13"/>
  <c r="S160" i="13"/>
  <c r="Q160" i="13"/>
  <c r="T159" i="13"/>
  <c r="S159" i="13"/>
  <c r="Q159" i="13"/>
  <c r="T158" i="13"/>
  <c r="S158" i="13"/>
  <c r="Q158" i="13"/>
  <c r="T157" i="13"/>
  <c r="S157" i="13"/>
  <c r="Q157" i="13"/>
  <c r="T156" i="13"/>
  <c r="S156" i="13"/>
  <c r="Q156" i="13"/>
  <c r="T155" i="13"/>
  <c r="S155" i="13"/>
  <c r="Q155" i="13"/>
  <c r="T154" i="13"/>
  <c r="S154" i="13"/>
  <c r="Q154" i="13"/>
  <c r="T153" i="13"/>
  <c r="S153" i="13"/>
  <c r="Q153" i="13"/>
  <c r="T152" i="13"/>
  <c r="S152" i="13"/>
  <c r="Q152" i="13"/>
  <c r="T151" i="13"/>
  <c r="S151" i="13"/>
  <c r="Q151" i="13"/>
  <c r="T150" i="13"/>
  <c r="S150" i="13"/>
  <c r="Q150" i="13"/>
  <c r="T149" i="13"/>
  <c r="S149" i="13"/>
  <c r="Q149" i="13"/>
  <c r="T148" i="13"/>
  <c r="S148" i="13"/>
  <c r="Q148" i="13"/>
  <c r="T147" i="13"/>
  <c r="S147" i="13"/>
  <c r="Q147" i="13"/>
  <c r="T146" i="13"/>
  <c r="S146" i="13"/>
  <c r="Q146" i="13"/>
  <c r="T145" i="13"/>
  <c r="S145" i="13"/>
  <c r="Q145" i="13"/>
  <c r="T144" i="13"/>
  <c r="S144" i="13"/>
  <c r="Q144" i="13"/>
  <c r="T143" i="13"/>
  <c r="S143" i="13"/>
  <c r="Q143" i="13"/>
  <c r="T142" i="13"/>
  <c r="S142" i="13"/>
  <c r="Q142" i="13"/>
  <c r="T141" i="13"/>
  <c r="S141" i="13"/>
  <c r="Q141" i="13"/>
  <c r="T140" i="13"/>
  <c r="S140" i="13"/>
  <c r="Q140" i="13"/>
  <c r="T139" i="13"/>
  <c r="S139" i="13"/>
  <c r="Q139" i="13"/>
  <c r="T138" i="13"/>
  <c r="S138" i="13"/>
  <c r="Q138" i="13"/>
  <c r="T137" i="13"/>
  <c r="S137" i="13"/>
  <c r="Q137" i="13"/>
  <c r="T136" i="13"/>
  <c r="S136" i="13"/>
  <c r="Q136" i="13"/>
  <c r="T135" i="13"/>
  <c r="S135" i="13"/>
  <c r="Q135" i="13"/>
  <c r="T134" i="13"/>
  <c r="S134" i="13"/>
  <c r="Q134" i="13"/>
  <c r="T133" i="13"/>
  <c r="S133" i="13"/>
  <c r="Q133" i="13"/>
  <c r="T132" i="13"/>
  <c r="S132" i="13"/>
  <c r="Q132" i="13"/>
  <c r="T131" i="13"/>
  <c r="S131" i="13"/>
  <c r="Q131" i="13"/>
  <c r="T130" i="13"/>
  <c r="S130" i="13"/>
  <c r="Q130" i="13"/>
  <c r="T129" i="13"/>
  <c r="S129" i="13"/>
  <c r="Q129" i="13"/>
  <c r="T128" i="13"/>
  <c r="S128" i="13"/>
  <c r="Q128" i="13"/>
  <c r="T127" i="13"/>
  <c r="S127" i="13"/>
  <c r="Q127" i="13"/>
  <c r="T126" i="13"/>
  <c r="S126" i="13"/>
  <c r="Q126" i="13"/>
  <c r="T125" i="13"/>
  <c r="S125" i="13"/>
  <c r="Q125" i="13"/>
  <c r="T124" i="13"/>
  <c r="S124" i="13"/>
  <c r="Q124" i="13"/>
  <c r="T123" i="13"/>
  <c r="S123" i="13"/>
  <c r="Q123" i="13"/>
  <c r="T122" i="13"/>
  <c r="S122" i="13"/>
  <c r="Q122" i="13"/>
  <c r="T121" i="13"/>
  <c r="S121" i="13"/>
  <c r="Q121" i="13"/>
  <c r="T120" i="13"/>
  <c r="S120" i="13"/>
  <c r="Q120" i="13"/>
  <c r="T119" i="13"/>
  <c r="S119" i="13"/>
  <c r="Q119" i="13"/>
  <c r="T118" i="13"/>
  <c r="S118" i="13"/>
  <c r="Q118" i="13"/>
  <c r="T117" i="13"/>
  <c r="S117" i="13"/>
  <c r="Q117" i="13"/>
  <c r="T116" i="13"/>
  <c r="S116" i="13"/>
  <c r="Q116" i="13"/>
  <c r="T115" i="13"/>
  <c r="S115" i="13"/>
  <c r="Q115" i="13"/>
  <c r="T114" i="13"/>
  <c r="S114" i="13"/>
  <c r="Q114" i="13"/>
  <c r="T113" i="13"/>
  <c r="S113" i="13"/>
  <c r="Q113" i="13"/>
  <c r="T112" i="13"/>
  <c r="S112" i="13"/>
  <c r="Q112" i="13"/>
  <c r="T111" i="13"/>
  <c r="S111" i="13"/>
  <c r="Q111" i="13"/>
  <c r="T110" i="13"/>
  <c r="S110" i="13"/>
  <c r="Q110" i="13"/>
  <c r="T109" i="13"/>
  <c r="S109" i="13"/>
  <c r="Q109" i="13"/>
  <c r="T108" i="13"/>
  <c r="S108" i="13"/>
  <c r="Q108" i="13"/>
  <c r="T107" i="13"/>
  <c r="S107" i="13"/>
  <c r="Q107" i="13"/>
  <c r="T106" i="13"/>
  <c r="S106" i="13"/>
  <c r="Q106" i="13"/>
  <c r="T105" i="13"/>
  <c r="S105" i="13"/>
  <c r="Q105" i="13"/>
  <c r="T104" i="13"/>
  <c r="S104" i="13"/>
  <c r="Q104" i="13"/>
  <c r="T103" i="13"/>
  <c r="S103" i="13"/>
  <c r="Q103" i="13"/>
  <c r="T102" i="13"/>
  <c r="S102" i="13"/>
  <c r="Q102" i="13"/>
  <c r="T101" i="13"/>
  <c r="S101" i="13"/>
  <c r="Q101" i="13"/>
  <c r="T100" i="13"/>
  <c r="S100" i="13"/>
  <c r="Q100" i="13"/>
  <c r="T99" i="13"/>
  <c r="S99" i="13"/>
  <c r="Q99" i="13"/>
  <c r="T98" i="13"/>
  <c r="S98" i="13"/>
  <c r="Q98" i="13"/>
  <c r="T97" i="13"/>
  <c r="S97" i="13"/>
  <c r="Q97" i="13"/>
  <c r="T96" i="13"/>
  <c r="S96" i="13"/>
  <c r="Q96" i="13"/>
  <c r="T95" i="13"/>
  <c r="S95" i="13"/>
  <c r="Q95" i="13"/>
  <c r="T94" i="13"/>
  <c r="S94" i="13"/>
  <c r="Q94" i="13"/>
  <c r="T93" i="13"/>
  <c r="S93" i="13"/>
  <c r="Q93" i="13"/>
  <c r="T92" i="13"/>
  <c r="S92" i="13"/>
  <c r="Q92" i="13"/>
  <c r="T91" i="13"/>
  <c r="S91" i="13"/>
  <c r="Q91" i="13"/>
  <c r="T90" i="13"/>
  <c r="S90" i="13"/>
  <c r="Q90" i="13"/>
  <c r="T89" i="13"/>
  <c r="S89" i="13"/>
  <c r="Q89" i="13"/>
  <c r="T88" i="13"/>
  <c r="S88" i="13"/>
  <c r="Q88" i="13"/>
  <c r="T87" i="13"/>
  <c r="S87" i="13"/>
  <c r="Q87" i="13"/>
  <c r="T86" i="13"/>
  <c r="S86" i="13"/>
  <c r="Q86" i="13"/>
  <c r="T85" i="13"/>
  <c r="S85" i="13"/>
  <c r="Q85" i="13"/>
  <c r="T84" i="13"/>
  <c r="S84" i="13"/>
  <c r="Q84" i="13"/>
  <c r="T83" i="13"/>
  <c r="S83" i="13"/>
  <c r="Q83" i="13"/>
  <c r="T82" i="13"/>
  <c r="S82" i="13"/>
  <c r="Q82" i="13"/>
  <c r="T81" i="13"/>
  <c r="S81" i="13"/>
  <c r="Q81" i="13"/>
  <c r="T80" i="13"/>
  <c r="S80" i="13"/>
  <c r="Q80" i="13"/>
  <c r="T79" i="13"/>
  <c r="S79" i="13"/>
  <c r="Q79" i="13"/>
  <c r="T78" i="13"/>
  <c r="S78" i="13"/>
  <c r="Q78" i="13"/>
  <c r="T77" i="13"/>
  <c r="S77" i="13"/>
  <c r="Q77" i="13"/>
  <c r="T76" i="13"/>
  <c r="S76" i="13"/>
  <c r="Q76" i="13"/>
  <c r="T75" i="13"/>
  <c r="S75" i="13"/>
  <c r="Q75" i="13"/>
  <c r="T74" i="13"/>
  <c r="S74" i="13"/>
  <c r="Q74" i="13"/>
  <c r="T73" i="13"/>
  <c r="S73" i="13"/>
  <c r="Q73" i="13"/>
  <c r="T72" i="13"/>
  <c r="S72" i="13"/>
  <c r="Q72" i="13"/>
  <c r="T71" i="13"/>
  <c r="S71" i="13"/>
  <c r="Q71" i="13"/>
  <c r="T70" i="13"/>
  <c r="S70" i="13"/>
  <c r="Q70" i="13"/>
  <c r="T69" i="13"/>
  <c r="S69" i="13"/>
  <c r="Q69" i="13"/>
  <c r="T68" i="13"/>
  <c r="S68" i="13"/>
  <c r="Q68" i="13"/>
  <c r="T67" i="13"/>
  <c r="S67" i="13"/>
  <c r="Q67" i="13"/>
  <c r="T66" i="13"/>
  <c r="S66" i="13"/>
  <c r="Q66" i="13"/>
  <c r="T65" i="13"/>
  <c r="S65" i="13"/>
  <c r="Q65" i="13"/>
  <c r="T64" i="13"/>
  <c r="S64" i="13"/>
  <c r="Q64" i="13"/>
  <c r="T63" i="13"/>
  <c r="S63" i="13"/>
  <c r="Q63" i="13"/>
  <c r="T62" i="13"/>
  <c r="S62" i="13"/>
  <c r="Q62" i="13"/>
  <c r="T61" i="13"/>
  <c r="S61" i="13"/>
  <c r="Q61" i="13"/>
  <c r="T60" i="13"/>
  <c r="S60" i="13"/>
  <c r="Q60" i="13"/>
  <c r="T59" i="13"/>
  <c r="S59" i="13"/>
  <c r="Q59" i="13"/>
  <c r="T58" i="13"/>
  <c r="S58" i="13"/>
  <c r="Q58" i="13"/>
  <c r="T57" i="13"/>
  <c r="S57" i="13"/>
  <c r="Q57" i="13"/>
  <c r="T56" i="13"/>
  <c r="S56" i="13"/>
  <c r="Q56" i="13"/>
  <c r="T55" i="13"/>
  <c r="S55" i="13"/>
  <c r="Q55" i="13"/>
  <c r="T54" i="13"/>
  <c r="S54" i="13"/>
  <c r="Q54" i="13"/>
  <c r="T53" i="13"/>
  <c r="S53" i="13"/>
  <c r="Q53" i="13"/>
  <c r="T52" i="13"/>
  <c r="S52" i="13"/>
  <c r="Q52" i="13"/>
  <c r="T51" i="13"/>
  <c r="S51" i="13"/>
  <c r="Q51" i="13"/>
  <c r="T50" i="13"/>
  <c r="S50" i="13"/>
  <c r="Q50" i="13"/>
  <c r="T49" i="13"/>
  <c r="S49" i="13"/>
  <c r="Q49" i="13"/>
  <c r="T48" i="13"/>
  <c r="S48" i="13"/>
  <c r="Q48" i="13"/>
  <c r="T47" i="13"/>
  <c r="S47" i="13"/>
  <c r="Q47" i="13"/>
  <c r="T46" i="13"/>
  <c r="S46" i="13"/>
  <c r="Q46" i="13"/>
  <c r="T45" i="13"/>
  <c r="S45" i="13"/>
  <c r="Q45" i="13"/>
  <c r="T44" i="13"/>
  <c r="S44" i="13"/>
  <c r="Q44" i="13"/>
  <c r="T43" i="13"/>
  <c r="S43" i="13"/>
  <c r="Q43" i="13"/>
  <c r="T42" i="13"/>
  <c r="S42" i="13"/>
  <c r="Q42" i="13"/>
  <c r="T41" i="13"/>
  <c r="S41" i="13"/>
  <c r="Q41" i="13"/>
  <c r="T40" i="13"/>
  <c r="S40" i="13"/>
  <c r="Q40" i="13"/>
  <c r="T39" i="13"/>
  <c r="S39" i="13"/>
  <c r="Q39" i="13"/>
  <c r="T38" i="13"/>
  <c r="S38" i="13"/>
  <c r="Q38" i="13"/>
  <c r="T37" i="13"/>
  <c r="S37" i="13"/>
  <c r="Q37" i="13"/>
  <c r="T36" i="13"/>
  <c r="S36" i="13"/>
  <c r="Q36" i="13"/>
  <c r="T35" i="13"/>
  <c r="S35" i="13"/>
  <c r="Q35" i="13"/>
  <c r="T34" i="13"/>
  <c r="S34" i="13"/>
  <c r="Q34" i="13"/>
  <c r="T33" i="13"/>
  <c r="S33" i="13"/>
  <c r="Q33" i="13"/>
  <c r="T32" i="13"/>
  <c r="S32" i="13"/>
  <c r="Q32" i="13"/>
  <c r="T31" i="13"/>
  <c r="S31" i="13"/>
  <c r="Q31" i="13"/>
  <c r="T30" i="13"/>
  <c r="S30" i="13"/>
  <c r="Q30" i="13"/>
  <c r="T29" i="13"/>
  <c r="S29" i="13"/>
  <c r="Q29" i="13"/>
  <c r="T28" i="13"/>
  <c r="S28" i="13"/>
  <c r="Q28" i="13"/>
  <c r="T27" i="13"/>
  <c r="S27" i="13"/>
  <c r="Q27" i="13"/>
  <c r="T26" i="13"/>
  <c r="S26" i="13"/>
  <c r="Q26" i="13"/>
  <c r="T25" i="13"/>
  <c r="S25" i="13"/>
  <c r="Q25" i="13"/>
  <c r="T24" i="13"/>
  <c r="S24" i="13"/>
  <c r="Q24" i="13"/>
  <c r="T23" i="13"/>
  <c r="S23" i="13"/>
  <c r="Q23" i="13"/>
  <c r="T22" i="13"/>
  <c r="S22" i="13"/>
  <c r="Q22" i="13"/>
  <c r="T21" i="13"/>
  <c r="S21" i="13"/>
  <c r="Q21" i="13"/>
  <c r="T20" i="13"/>
  <c r="S20" i="13"/>
  <c r="Q20" i="13"/>
  <c r="T19" i="13"/>
  <c r="S19" i="13"/>
  <c r="Q19" i="13"/>
  <c r="T18" i="13"/>
  <c r="S18" i="13"/>
  <c r="Q18" i="13"/>
  <c r="T17" i="13"/>
  <c r="S17" i="13"/>
  <c r="Q17" i="13"/>
  <c r="T16" i="13"/>
  <c r="S16" i="13"/>
  <c r="Q16" i="13"/>
  <c r="T15" i="13"/>
  <c r="S15" i="13"/>
  <c r="Q15" i="13"/>
  <c r="T14" i="13"/>
  <c r="S14" i="13"/>
  <c r="Q14" i="13"/>
  <c r="T13" i="13"/>
  <c r="S13" i="13"/>
  <c r="Q13" i="13"/>
  <c r="T12" i="13"/>
  <c r="S12" i="13"/>
  <c r="Q12" i="13"/>
  <c r="T11" i="13"/>
  <c r="S11" i="13"/>
  <c r="Q11" i="13"/>
  <c r="T10" i="13"/>
  <c r="S10" i="13"/>
  <c r="Q10" i="13"/>
  <c r="T9" i="13"/>
  <c r="S9" i="13"/>
  <c r="Q9" i="13"/>
  <c r="T8" i="13"/>
  <c r="S8" i="13"/>
  <c r="Q8" i="13"/>
  <c r="T7" i="13"/>
  <c r="S7" i="13"/>
  <c r="Q7" i="13"/>
  <c r="T6" i="13"/>
  <c r="S6" i="13"/>
  <c r="Q6" i="13"/>
  <c r="T5" i="13"/>
  <c r="S5" i="13"/>
  <c r="Q5" i="13"/>
  <c r="T4" i="13"/>
  <c r="S4" i="13"/>
  <c r="Q4" i="13"/>
  <c r="T3" i="13"/>
  <c r="S3" i="13"/>
  <c r="Q3" i="13"/>
  <c r="T2" i="13"/>
  <c r="S2" i="13"/>
  <c r="Q2" i="13"/>
  <c r="T200" i="12"/>
  <c r="S200" i="12"/>
  <c r="Q200" i="12"/>
  <c r="T199" i="12"/>
  <c r="S199" i="12"/>
  <c r="Q199" i="12"/>
  <c r="T198" i="12"/>
  <c r="S198" i="12"/>
  <c r="Q198" i="12"/>
  <c r="T197" i="12"/>
  <c r="S197" i="12"/>
  <c r="Q197" i="12"/>
  <c r="T196" i="12"/>
  <c r="S196" i="12"/>
  <c r="Q196" i="12"/>
  <c r="T195" i="12"/>
  <c r="S195" i="12"/>
  <c r="Q195" i="12"/>
  <c r="T194" i="12"/>
  <c r="S194" i="12"/>
  <c r="Q194" i="12"/>
  <c r="T193" i="12"/>
  <c r="S193" i="12"/>
  <c r="Q193" i="12"/>
  <c r="T192" i="12"/>
  <c r="S192" i="12"/>
  <c r="Q192" i="12"/>
  <c r="T191" i="12"/>
  <c r="S191" i="12"/>
  <c r="Q191" i="12"/>
  <c r="T190" i="12"/>
  <c r="S190" i="12"/>
  <c r="Q190" i="12"/>
  <c r="T189" i="12"/>
  <c r="S189" i="12"/>
  <c r="Q189" i="12"/>
  <c r="T188" i="12"/>
  <c r="S188" i="12"/>
  <c r="Q188" i="12"/>
  <c r="T187" i="12"/>
  <c r="S187" i="12"/>
  <c r="Q187" i="12"/>
  <c r="T186" i="12"/>
  <c r="S186" i="12"/>
  <c r="Q186" i="12"/>
  <c r="T185" i="12"/>
  <c r="S185" i="12"/>
  <c r="Q185" i="12"/>
  <c r="T184" i="12"/>
  <c r="S184" i="12"/>
  <c r="Q184" i="12"/>
  <c r="T183" i="12"/>
  <c r="S183" i="12"/>
  <c r="Q183" i="12"/>
  <c r="T182" i="12"/>
  <c r="S182" i="12"/>
  <c r="Q182" i="12"/>
  <c r="T181" i="12"/>
  <c r="S181" i="12"/>
  <c r="Q181" i="12"/>
  <c r="T180" i="12"/>
  <c r="S180" i="12"/>
  <c r="Q180" i="12"/>
  <c r="T179" i="12"/>
  <c r="S179" i="12"/>
  <c r="Q179" i="12"/>
  <c r="T178" i="12"/>
  <c r="S178" i="12"/>
  <c r="Q178" i="12"/>
  <c r="T177" i="12"/>
  <c r="S177" i="12"/>
  <c r="Q177" i="12"/>
  <c r="T176" i="12"/>
  <c r="S176" i="12"/>
  <c r="Q176" i="12"/>
  <c r="T175" i="12"/>
  <c r="S175" i="12"/>
  <c r="Q175" i="12"/>
  <c r="T174" i="12"/>
  <c r="S174" i="12"/>
  <c r="Q174" i="12"/>
  <c r="T173" i="12"/>
  <c r="S173" i="12"/>
  <c r="Q173" i="12"/>
  <c r="T172" i="12"/>
  <c r="S172" i="12"/>
  <c r="Q172" i="12"/>
  <c r="T171" i="12"/>
  <c r="S171" i="12"/>
  <c r="Q171" i="12"/>
  <c r="T170" i="12"/>
  <c r="S170" i="12"/>
  <c r="Q170" i="12"/>
  <c r="T169" i="12"/>
  <c r="S169" i="12"/>
  <c r="Q169" i="12"/>
  <c r="T168" i="12"/>
  <c r="S168" i="12"/>
  <c r="Q168" i="12"/>
  <c r="T167" i="12"/>
  <c r="S167" i="12"/>
  <c r="Q167" i="12"/>
  <c r="T166" i="12"/>
  <c r="S166" i="12"/>
  <c r="Q166" i="12"/>
  <c r="T165" i="12"/>
  <c r="S165" i="12"/>
  <c r="Q165" i="12"/>
  <c r="T164" i="12"/>
  <c r="S164" i="12"/>
  <c r="Q164" i="12"/>
  <c r="T163" i="12"/>
  <c r="S163" i="12"/>
  <c r="Q163" i="12"/>
  <c r="T162" i="12"/>
  <c r="S162" i="12"/>
  <c r="Q162" i="12"/>
  <c r="T161" i="12"/>
  <c r="S161" i="12"/>
  <c r="Q161" i="12"/>
  <c r="T160" i="12"/>
  <c r="S160" i="12"/>
  <c r="Q160" i="12"/>
  <c r="T159" i="12"/>
  <c r="S159" i="12"/>
  <c r="Q159" i="12"/>
  <c r="T158" i="12"/>
  <c r="S158" i="12"/>
  <c r="Q158" i="12"/>
  <c r="T157" i="12"/>
  <c r="S157" i="12"/>
  <c r="Q157" i="12"/>
  <c r="T156" i="12"/>
  <c r="S156" i="12"/>
  <c r="Q156" i="12"/>
  <c r="T155" i="12"/>
  <c r="S155" i="12"/>
  <c r="Q155" i="12"/>
  <c r="T154" i="12"/>
  <c r="S154" i="12"/>
  <c r="Q154" i="12"/>
  <c r="T153" i="12"/>
  <c r="S153" i="12"/>
  <c r="Q153" i="12"/>
  <c r="T152" i="12"/>
  <c r="S152" i="12"/>
  <c r="Q152" i="12"/>
  <c r="T151" i="12"/>
  <c r="S151" i="12"/>
  <c r="Q151" i="12"/>
  <c r="T150" i="12"/>
  <c r="S150" i="12"/>
  <c r="Q150" i="12"/>
  <c r="T149" i="12"/>
  <c r="S149" i="12"/>
  <c r="Q149" i="12"/>
  <c r="T148" i="12"/>
  <c r="S148" i="12"/>
  <c r="Q148" i="12"/>
  <c r="T147" i="12"/>
  <c r="S147" i="12"/>
  <c r="Q147" i="12"/>
  <c r="T146" i="12"/>
  <c r="S146" i="12"/>
  <c r="Q146" i="12"/>
  <c r="T145" i="12"/>
  <c r="S145" i="12"/>
  <c r="Q145" i="12"/>
  <c r="T144" i="12"/>
  <c r="S144" i="12"/>
  <c r="Q144" i="12"/>
  <c r="T143" i="12"/>
  <c r="S143" i="12"/>
  <c r="Q143" i="12"/>
  <c r="T142" i="12"/>
  <c r="S142" i="12"/>
  <c r="Q142" i="12"/>
  <c r="T141" i="12"/>
  <c r="S141" i="12"/>
  <c r="Q141" i="12"/>
  <c r="T140" i="12"/>
  <c r="S140" i="12"/>
  <c r="Q140" i="12"/>
  <c r="T139" i="12"/>
  <c r="S139" i="12"/>
  <c r="Q139" i="12"/>
  <c r="T138" i="12"/>
  <c r="S138" i="12"/>
  <c r="Q138" i="12"/>
  <c r="T137" i="12"/>
  <c r="S137" i="12"/>
  <c r="Q137" i="12"/>
  <c r="T136" i="12"/>
  <c r="S136" i="12"/>
  <c r="Q136" i="12"/>
  <c r="T135" i="12"/>
  <c r="S135" i="12"/>
  <c r="Q135" i="12"/>
  <c r="T134" i="12"/>
  <c r="S134" i="12"/>
  <c r="Q134" i="12"/>
  <c r="T133" i="12"/>
  <c r="S133" i="12"/>
  <c r="Q133" i="12"/>
  <c r="T132" i="12"/>
  <c r="S132" i="12"/>
  <c r="Q132" i="12"/>
  <c r="T131" i="12"/>
  <c r="S131" i="12"/>
  <c r="Q131" i="12"/>
  <c r="T130" i="12"/>
  <c r="S130" i="12"/>
  <c r="Q130" i="12"/>
  <c r="T129" i="12"/>
  <c r="S129" i="12"/>
  <c r="Q129" i="12"/>
  <c r="T128" i="12"/>
  <c r="S128" i="12"/>
  <c r="Q128" i="12"/>
  <c r="T127" i="12"/>
  <c r="S127" i="12"/>
  <c r="Q127" i="12"/>
  <c r="T126" i="12"/>
  <c r="S126" i="12"/>
  <c r="Q126" i="12"/>
  <c r="T125" i="12"/>
  <c r="S125" i="12"/>
  <c r="Q125" i="12"/>
  <c r="T124" i="12"/>
  <c r="S124" i="12"/>
  <c r="Q124" i="12"/>
  <c r="T123" i="12"/>
  <c r="S123" i="12"/>
  <c r="Q123" i="12"/>
  <c r="T122" i="12"/>
  <c r="S122" i="12"/>
  <c r="Q122" i="12"/>
  <c r="T121" i="12"/>
  <c r="S121" i="12"/>
  <c r="Q121" i="12"/>
  <c r="T120" i="12"/>
  <c r="S120" i="12"/>
  <c r="Q120" i="12"/>
  <c r="T119" i="12"/>
  <c r="S119" i="12"/>
  <c r="Q119" i="12"/>
  <c r="T118" i="12"/>
  <c r="S118" i="12"/>
  <c r="Q118" i="12"/>
  <c r="T117" i="12"/>
  <c r="S117" i="12"/>
  <c r="Q117" i="12"/>
  <c r="T116" i="12"/>
  <c r="S116" i="12"/>
  <c r="Q116" i="12"/>
  <c r="T115" i="12"/>
  <c r="S115" i="12"/>
  <c r="Q115" i="12"/>
  <c r="T114" i="12"/>
  <c r="S114" i="12"/>
  <c r="Q114" i="12"/>
  <c r="T113" i="12"/>
  <c r="S113" i="12"/>
  <c r="Q113" i="12"/>
  <c r="T112" i="12"/>
  <c r="S112" i="12"/>
  <c r="Q112" i="12"/>
  <c r="T111" i="12"/>
  <c r="S111" i="12"/>
  <c r="Q111" i="12"/>
  <c r="T110" i="12"/>
  <c r="S110" i="12"/>
  <c r="Q110" i="12"/>
  <c r="T109" i="12"/>
  <c r="S109" i="12"/>
  <c r="Q109" i="12"/>
  <c r="T108" i="12"/>
  <c r="S108" i="12"/>
  <c r="Q108" i="12"/>
  <c r="T107" i="12"/>
  <c r="S107" i="12"/>
  <c r="Q107" i="12"/>
  <c r="T106" i="12"/>
  <c r="S106" i="12"/>
  <c r="Q106" i="12"/>
  <c r="T105" i="12"/>
  <c r="S105" i="12"/>
  <c r="Q105" i="12"/>
  <c r="T104" i="12"/>
  <c r="S104" i="12"/>
  <c r="Q104" i="12"/>
  <c r="T103" i="12"/>
  <c r="S103" i="12"/>
  <c r="Q103" i="12"/>
  <c r="T102" i="12"/>
  <c r="S102" i="12"/>
  <c r="Q102" i="12"/>
  <c r="T101" i="12"/>
  <c r="S101" i="12"/>
  <c r="Q101" i="12"/>
  <c r="T100" i="12"/>
  <c r="S100" i="12"/>
  <c r="Q100" i="12"/>
  <c r="T99" i="12"/>
  <c r="S99" i="12"/>
  <c r="Q99" i="12"/>
  <c r="T98" i="12"/>
  <c r="S98" i="12"/>
  <c r="Q98" i="12"/>
  <c r="T97" i="12"/>
  <c r="S97" i="12"/>
  <c r="Q97" i="12"/>
  <c r="T96" i="12"/>
  <c r="S96" i="12"/>
  <c r="Q96" i="12"/>
  <c r="T95" i="12"/>
  <c r="S95" i="12"/>
  <c r="Q95" i="12"/>
  <c r="T94" i="12"/>
  <c r="S94" i="12"/>
  <c r="Q94" i="12"/>
  <c r="T93" i="12"/>
  <c r="S93" i="12"/>
  <c r="Q93" i="12"/>
  <c r="T92" i="12"/>
  <c r="S92" i="12"/>
  <c r="Q92" i="12"/>
  <c r="T91" i="12"/>
  <c r="S91" i="12"/>
  <c r="Q91" i="12"/>
  <c r="T90" i="12"/>
  <c r="S90" i="12"/>
  <c r="Q90" i="12"/>
  <c r="T89" i="12"/>
  <c r="S89" i="12"/>
  <c r="Q89" i="12"/>
  <c r="T88" i="12"/>
  <c r="S88" i="12"/>
  <c r="Q88" i="12"/>
  <c r="T87" i="12"/>
  <c r="S87" i="12"/>
  <c r="Q87" i="12"/>
  <c r="T86" i="12"/>
  <c r="S86" i="12"/>
  <c r="Q86" i="12"/>
  <c r="T85" i="12"/>
  <c r="S85" i="12"/>
  <c r="Q85" i="12"/>
  <c r="T84" i="12"/>
  <c r="S84" i="12"/>
  <c r="Q84" i="12"/>
  <c r="T83" i="12"/>
  <c r="S83" i="12"/>
  <c r="Q83" i="12"/>
  <c r="T82" i="12"/>
  <c r="S82" i="12"/>
  <c r="Q82" i="12"/>
  <c r="T81" i="12"/>
  <c r="S81" i="12"/>
  <c r="Q81" i="12"/>
  <c r="T80" i="12"/>
  <c r="S80" i="12"/>
  <c r="Q80" i="12"/>
  <c r="T79" i="12"/>
  <c r="S79" i="12"/>
  <c r="Q79" i="12"/>
  <c r="T78" i="12"/>
  <c r="S78" i="12"/>
  <c r="Q78" i="12"/>
  <c r="T77" i="12"/>
  <c r="S77" i="12"/>
  <c r="Q77" i="12"/>
  <c r="T76" i="12"/>
  <c r="S76" i="12"/>
  <c r="Q76" i="12"/>
  <c r="T75" i="12"/>
  <c r="S75" i="12"/>
  <c r="Q75" i="12"/>
  <c r="T74" i="12"/>
  <c r="S74" i="12"/>
  <c r="Q74" i="12"/>
  <c r="T73" i="12"/>
  <c r="S73" i="12"/>
  <c r="Q73" i="12"/>
  <c r="T72" i="12"/>
  <c r="S72" i="12"/>
  <c r="Q72" i="12"/>
  <c r="T71" i="12"/>
  <c r="S71" i="12"/>
  <c r="Q71" i="12"/>
  <c r="T70" i="12"/>
  <c r="S70" i="12"/>
  <c r="Q70" i="12"/>
  <c r="T69" i="12"/>
  <c r="S69" i="12"/>
  <c r="Q69" i="12"/>
  <c r="T68" i="12"/>
  <c r="S68" i="12"/>
  <c r="Q68" i="12"/>
  <c r="T67" i="12"/>
  <c r="S67" i="12"/>
  <c r="Q67" i="12"/>
  <c r="T66" i="12"/>
  <c r="S66" i="12"/>
  <c r="Q66" i="12"/>
  <c r="T65" i="12"/>
  <c r="S65" i="12"/>
  <c r="Q65" i="12"/>
  <c r="T64" i="12"/>
  <c r="S64" i="12"/>
  <c r="Q64" i="12"/>
  <c r="T63" i="12"/>
  <c r="S63" i="12"/>
  <c r="Q63" i="12"/>
  <c r="T62" i="12"/>
  <c r="S62" i="12"/>
  <c r="Q62" i="12"/>
  <c r="T61" i="12"/>
  <c r="S61" i="12"/>
  <c r="Q61" i="12"/>
  <c r="T60" i="12"/>
  <c r="S60" i="12"/>
  <c r="Q60" i="12"/>
  <c r="T59" i="12"/>
  <c r="S59" i="12"/>
  <c r="Q59" i="12"/>
  <c r="T58" i="12"/>
  <c r="S58" i="12"/>
  <c r="Q58" i="12"/>
  <c r="T57" i="12"/>
  <c r="S57" i="12"/>
  <c r="Q57" i="12"/>
  <c r="T56" i="12"/>
  <c r="S56" i="12"/>
  <c r="Q56" i="12"/>
  <c r="T55" i="12"/>
  <c r="S55" i="12"/>
  <c r="Q55" i="12"/>
  <c r="T54" i="12"/>
  <c r="S54" i="12"/>
  <c r="Q54" i="12"/>
  <c r="T53" i="12"/>
  <c r="S53" i="12"/>
  <c r="Q53" i="12"/>
  <c r="T52" i="12"/>
  <c r="S52" i="12"/>
  <c r="Q52" i="12"/>
  <c r="T51" i="12"/>
  <c r="S51" i="12"/>
  <c r="Q51" i="12"/>
  <c r="T50" i="12"/>
  <c r="S50" i="12"/>
  <c r="Q50" i="12"/>
  <c r="T49" i="12"/>
  <c r="S49" i="12"/>
  <c r="Q49" i="12"/>
  <c r="T48" i="12"/>
  <c r="S48" i="12"/>
  <c r="Q48" i="12"/>
  <c r="T47" i="12"/>
  <c r="S47" i="12"/>
  <c r="Q47" i="12"/>
  <c r="T46" i="12"/>
  <c r="S46" i="12"/>
  <c r="Q46" i="12"/>
  <c r="T45" i="12"/>
  <c r="S45" i="12"/>
  <c r="Q45" i="12"/>
  <c r="T44" i="12"/>
  <c r="S44" i="12"/>
  <c r="Q44" i="12"/>
  <c r="T43" i="12"/>
  <c r="S43" i="12"/>
  <c r="Q43" i="12"/>
  <c r="T42" i="12"/>
  <c r="S42" i="12"/>
  <c r="Q42" i="12"/>
  <c r="T41" i="12"/>
  <c r="S41" i="12"/>
  <c r="Q41" i="12"/>
  <c r="T40" i="12"/>
  <c r="S40" i="12"/>
  <c r="Q40" i="12"/>
  <c r="T39" i="12"/>
  <c r="S39" i="12"/>
  <c r="Q39" i="12"/>
  <c r="T38" i="12"/>
  <c r="S38" i="12"/>
  <c r="Q38" i="12"/>
  <c r="T37" i="12"/>
  <c r="S37" i="12"/>
  <c r="Q37" i="12"/>
  <c r="T36" i="12"/>
  <c r="S36" i="12"/>
  <c r="Q36" i="12"/>
  <c r="T35" i="12"/>
  <c r="S35" i="12"/>
  <c r="Q35" i="12"/>
  <c r="T34" i="12"/>
  <c r="S34" i="12"/>
  <c r="Q34" i="12"/>
  <c r="T33" i="12"/>
  <c r="S33" i="12"/>
  <c r="Q33" i="12"/>
  <c r="T32" i="12"/>
  <c r="S32" i="12"/>
  <c r="Q32" i="12"/>
  <c r="T31" i="12"/>
  <c r="S31" i="12"/>
  <c r="Q31" i="12"/>
  <c r="T30" i="12"/>
  <c r="S30" i="12"/>
  <c r="Q30" i="12"/>
  <c r="T29" i="12"/>
  <c r="S29" i="12"/>
  <c r="Q29" i="12"/>
  <c r="T28" i="12"/>
  <c r="S28" i="12"/>
  <c r="Q28" i="12"/>
  <c r="T27" i="12"/>
  <c r="S27" i="12"/>
  <c r="Q27" i="12"/>
  <c r="T26" i="12"/>
  <c r="S26" i="12"/>
  <c r="Q26" i="12"/>
  <c r="T25" i="12"/>
  <c r="S25" i="12"/>
  <c r="Q25" i="12"/>
  <c r="T24" i="12"/>
  <c r="S24" i="12"/>
  <c r="Q24" i="12"/>
  <c r="T23" i="12"/>
  <c r="S23" i="12"/>
  <c r="Q23" i="12"/>
  <c r="T22" i="12"/>
  <c r="S22" i="12"/>
  <c r="Q22" i="12"/>
  <c r="T21" i="12"/>
  <c r="S21" i="12"/>
  <c r="Q21" i="12"/>
  <c r="T20" i="12"/>
  <c r="S20" i="12"/>
  <c r="Q20" i="12"/>
  <c r="T19" i="12"/>
  <c r="S19" i="12"/>
  <c r="Q19" i="12"/>
  <c r="T18" i="12"/>
  <c r="S18" i="12"/>
  <c r="Q18" i="12"/>
  <c r="T17" i="12"/>
  <c r="S17" i="12"/>
  <c r="Q17" i="12"/>
  <c r="T16" i="12"/>
  <c r="S16" i="12"/>
  <c r="Q16" i="12"/>
  <c r="T15" i="12"/>
  <c r="S15" i="12"/>
  <c r="Q15" i="12"/>
  <c r="T14" i="12"/>
  <c r="S14" i="12"/>
  <c r="Q14" i="12"/>
  <c r="T13" i="12"/>
  <c r="S13" i="12"/>
  <c r="Q13" i="12"/>
  <c r="T12" i="12"/>
  <c r="S12" i="12"/>
  <c r="Q12" i="12"/>
  <c r="T11" i="12"/>
  <c r="S11" i="12"/>
  <c r="Q11" i="12"/>
  <c r="T10" i="12"/>
  <c r="S10" i="12"/>
  <c r="Q10" i="12"/>
  <c r="T9" i="12"/>
  <c r="S9" i="12"/>
  <c r="Q9" i="12"/>
  <c r="T8" i="12"/>
  <c r="S8" i="12"/>
  <c r="Q8" i="12"/>
  <c r="T7" i="12"/>
  <c r="S7" i="12"/>
  <c r="Q7" i="12"/>
  <c r="T6" i="12"/>
  <c r="S6" i="12"/>
  <c r="Q6" i="12"/>
  <c r="T5" i="12"/>
  <c r="S5" i="12"/>
  <c r="Q5" i="12"/>
  <c r="T4" i="12"/>
  <c r="S4" i="12"/>
  <c r="Q4" i="12"/>
  <c r="T3" i="12"/>
  <c r="S3" i="12"/>
  <c r="Q3" i="12"/>
  <c r="T2" i="12"/>
  <c r="S2" i="12"/>
  <c r="Q2" i="12"/>
  <c r="T200" i="11"/>
  <c r="S200" i="11"/>
  <c r="Q200" i="11"/>
  <c r="T199" i="11"/>
  <c r="S199" i="11"/>
  <c r="Q199" i="11"/>
  <c r="T198" i="11"/>
  <c r="S198" i="11"/>
  <c r="Q198" i="11"/>
  <c r="T197" i="11"/>
  <c r="S197" i="11"/>
  <c r="Q197" i="11"/>
  <c r="T196" i="11"/>
  <c r="S196" i="11"/>
  <c r="Q196" i="11"/>
  <c r="T195" i="11"/>
  <c r="S195" i="11"/>
  <c r="Q195" i="11"/>
  <c r="T194" i="11"/>
  <c r="S194" i="11"/>
  <c r="Q194" i="11"/>
  <c r="T193" i="11"/>
  <c r="S193" i="11"/>
  <c r="Q193" i="11"/>
  <c r="T192" i="11"/>
  <c r="S192" i="11"/>
  <c r="Q192" i="11"/>
  <c r="T191" i="11"/>
  <c r="S191" i="11"/>
  <c r="Q191" i="11"/>
  <c r="T190" i="11"/>
  <c r="S190" i="11"/>
  <c r="Q190" i="11"/>
  <c r="T189" i="11"/>
  <c r="S189" i="11"/>
  <c r="Q189" i="11"/>
  <c r="T188" i="11"/>
  <c r="S188" i="11"/>
  <c r="Q188" i="11"/>
  <c r="T187" i="11"/>
  <c r="S187" i="11"/>
  <c r="Q187" i="11"/>
  <c r="T186" i="11"/>
  <c r="S186" i="11"/>
  <c r="Q186" i="11"/>
  <c r="T185" i="11"/>
  <c r="S185" i="11"/>
  <c r="Q185" i="11"/>
  <c r="T184" i="11"/>
  <c r="S184" i="11"/>
  <c r="Q184" i="11"/>
  <c r="T183" i="11"/>
  <c r="S183" i="11"/>
  <c r="Q183" i="11"/>
  <c r="T182" i="11"/>
  <c r="S182" i="11"/>
  <c r="Q182" i="11"/>
  <c r="T181" i="11"/>
  <c r="S181" i="11"/>
  <c r="Q181" i="11"/>
  <c r="T180" i="11"/>
  <c r="S180" i="11"/>
  <c r="Q180" i="11"/>
  <c r="T179" i="11"/>
  <c r="S179" i="11"/>
  <c r="Q179" i="11"/>
  <c r="T178" i="11"/>
  <c r="S178" i="11"/>
  <c r="Q178" i="11"/>
  <c r="T177" i="11"/>
  <c r="S177" i="11"/>
  <c r="Q177" i="11"/>
  <c r="T176" i="11"/>
  <c r="S176" i="11"/>
  <c r="Q176" i="11"/>
  <c r="T175" i="11"/>
  <c r="S175" i="11"/>
  <c r="Q175" i="11"/>
  <c r="T174" i="11"/>
  <c r="S174" i="11"/>
  <c r="Q174" i="11"/>
  <c r="T173" i="11"/>
  <c r="S173" i="11"/>
  <c r="Q173" i="11"/>
  <c r="T172" i="11"/>
  <c r="S172" i="11"/>
  <c r="Q172" i="11"/>
  <c r="T171" i="11"/>
  <c r="S171" i="11"/>
  <c r="Q171" i="11"/>
  <c r="T170" i="11"/>
  <c r="S170" i="11"/>
  <c r="Q170" i="11"/>
  <c r="T169" i="11"/>
  <c r="S169" i="11"/>
  <c r="Q169" i="11"/>
  <c r="T168" i="11"/>
  <c r="S168" i="11"/>
  <c r="Q168" i="11"/>
  <c r="T167" i="11"/>
  <c r="S167" i="11"/>
  <c r="Q167" i="11"/>
  <c r="T166" i="11"/>
  <c r="S166" i="11"/>
  <c r="Q166" i="11"/>
  <c r="T165" i="11"/>
  <c r="S165" i="11"/>
  <c r="Q165" i="11"/>
  <c r="T164" i="11"/>
  <c r="S164" i="11"/>
  <c r="Q164" i="11"/>
  <c r="T163" i="11"/>
  <c r="S163" i="11"/>
  <c r="Q163" i="11"/>
  <c r="T162" i="11"/>
  <c r="S162" i="11"/>
  <c r="Q162" i="11"/>
  <c r="T161" i="11"/>
  <c r="S161" i="11"/>
  <c r="Q161" i="11"/>
  <c r="T160" i="11"/>
  <c r="S160" i="11"/>
  <c r="Q160" i="11"/>
  <c r="T159" i="11"/>
  <c r="S159" i="11"/>
  <c r="Q159" i="11"/>
  <c r="T158" i="11"/>
  <c r="S158" i="11"/>
  <c r="Q158" i="11"/>
  <c r="T157" i="11"/>
  <c r="S157" i="11"/>
  <c r="Q157" i="11"/>
  <c r="T156" i="11"/>
  <c r="S156" i="11"/>
  <c r="Q156" i="11"/>
  <c r="T155" i="11"/>
  <c r="S155" i="11"/>
  <c r="Q155" i="11"/>
  <c r="T154" i="11"/>
  <c r="S154" i="11"/>
  <c r="Q154" i="11"/>
  <c r="T153" i="11"/>
  <c r="S153" i="11"/>
  <c r="Q153" i="11"/>
  <c r="T152" i="11"/>
  <c r="S152" i="11"/>
  <c r="Q152" i="11"/>
  <c r="T151" i="11"/>
  <c r="S151" i="11"/>
  <c r="Q151" i="11"/>
  <c r="T150" i="11"/>
  <c r="S150" i="11"/>
  <c r="Q150" i="11"/>
  <c r="T149" i="11"/>
  <c r="S149" i="11"/>
  <c r="Q149" i="11"/>
  <c r="T148" i="11"/>
  <c r="S148" i="11"/>
  <c r="Q148" i="11"/>
  <c r="T147" i="11"/>
  <c r="S147" i="11"/>
  <c r="Q147" i="11"/>
  <c r="T146" i="11"/>
  <c r="S146" i="11"/>
  <c r="Q146" i="11"/>
  <c r="T145" i="11"/>
  <c r="S145" i="11"/>
  <c r="Q145" i="11"/>
  <c r="T144" i="11"/>
  <c r="S144" i="11"/>
  <c r="Q144" i="11"/>
  <c r="T143" i="11"/>
  <c r="S143" i="11"/>
  <c r="Q143" i="11"/>
  <c r="T142" i="11"/>
  <c r="S142" i="11"/>
  <c r="Q142" i="11"/>
  <c r="T141" i="11"/>
  <c r="S141" i="11"/>
  <c r="Q141" i="11"/>
  <c r="T140" i="11"/>
  <c r="S140" i="11"/>
  <c r="Q140" i="11"/>
  <c r="T139" i="11"/>
  <c r="S139" i="11"/>
  <c r="Q139" i="11"/>
  <c r="T138" i="11"/>
  <c r="S138" i="11"/>
  <c r="Q138" i="11"/>
  <c r="T137" i="11"/>
  <c r="S137" i="11"/>
  <c r="Q137" i="11"/>
  <c r="T136" i="11"/>
  <c r="S136" i="11"/>
  <c r="Q136" i="11"/>
  <c r="T135" i="11"/>
  <c r="S135" i="11"/>
  <c r="Q135" i="11"/>
  <c r="T134" i="11"/>
  <c r="S134" i="11"/>
  <c r="Q134" i="11"/>
  <c r="T133" i="11"/>
  <c r="S133" i="11"/>
  <c r="Q133" i="11"/>
  <c r="T132" i="11"/>
  <c r="S132" i="11"/>
  <c r="Q132" i="11"/>
  <c r="T131" i="11"/>
  <c r="S131" i="11"/>
  <c r="Q131" i="11"/>
  <c r="T130" i="11"/>
  <c r="S130" i="11"/>
  <c r="Q130" i="11"/>
  <c r="T129" i="11"/>
  <c r="S129" i="11"/>
  <c r="Q129" i="11"/>
  <c r="T128" i="11"/>
  <c r="S128" i="11"/>
  <c r="Q128" i="11"/>
  <c r="T127" i="11"/>
  <c r="S127" i="11"/>
  <c r="Q127" i="11"/>
  <c r="T126" i="11"/>
  <c r="S126" i="11"/>
  <c r="Q126" i="11"/>
  <c r="T125" i="11"/>
  <c r="S125" i="11"/>
  <c r="Q125" i="11"/>
  <c r="T124" i="11"/>
  <c r="S124" i="11"/>
  <c r="Q124" i="11"/>
  <c r="T123" i="11"/>
  <c r="S123" i="11"/>
  <c r="Q123" i="11"/>
  <c r="T122" i="11"/>
  <c r="S122" i="11"/>
  <c r="Q122" i="11"/>
  <c r="T121" i="11"/>
  <c r="S121" i="11"/>
  <c r="Q121" i="11"/>
  <c r="T120" i="11"/>
  <c r="S120" i="11"/>
  <c r="Q120" i="11"/>
  <c r="T119" i="11"/>
  <c r="S119" i="11"/>
  <c r="Q119" i="11"/>
  <c r="T118" i="11"/>
  <c r="S118" i="11"/>
  <c r="Q118" i="11"/>
  <c r="T117" i="11"/>
  <c r="S117" i="11"/>
  <c r="Q117" i="11"/>
  <c r="T116" i="11"/>
  <c r="S116" i="11"/>
  <c r="Q116" i="11"/>
  <c r="T115" i="11"/>
  <c r="S115" i="11"/>
  <c r="Q115" i="11"/>
  <c r="T114" i="11"/>
  <c r="S114" i="11"/>
  <c r="Q114" i="11"/>
  <c r="T113" i="11"/>
  <c r="S113" i="11"/>
  <c r="Q113" i="11"/>
  <c r="T112" i="11"/>
  <c r="S112" i="11"/>
  <c r="Q112" i="11"/>
  <c r="T111" i="11"/>
  <c r="S111" i="11"/>
  <c r="Q111" i="11"/>
  <c r="T110" i="11"/>
  <c r="S110" i="11"/>
  <c r="Q110" i="11"/>
  <c r="T109" i="11"/>
  <c r="S109" i="11"/>
  <c r="Q109" i="11"/>
  <c r="T108" i="11"/>
  <c r="S108" i="11"/>
  <c r="Q108" i="11"/>
  <c r="T107" i="11"/>
  <c r="S107" i="11"/>
  <c r="Q107" i="11"/>
  <c r="T106" i="11"/>
  <c r="S106" i="11"/>
  <c r="Q106" i="11"/>
  <c r="T105" i="11"/>
  <c r="S105" i="11"/>
  <c r="Q105" i="11"/>
  <c r="T104" i="11"/>
  <c r="S104" i="11"/>
  <c r="Q104" i="11"/>
  <c r="T103" i="11"/>
  <c r="S103" i="11"/>
  <c r="Q103" i="11"/>
  <c r="T102" i="11"/>
  <c r="S102" i="11"/>
  <c r="Q102" i="11"/>
  <c r="T101" i="11"/>
  <c r="S101" i="11"/>
  <c r="Q101" i="11"/>
  <c r="T100" i="11"/>
  <c r="S100" i="11"/>
  <c r="Q100" i="11"/>
  <c r="T99" i="11"/>
  <c r="S99" i="11"/>
  <c r="Q99" i="11"/>
  <c r="T98" i="11"/>
  <c r="S98" i="11"/>
  <c r="Q98" i="11"/>
  <c r="T97" i="11"/>
  <c r="S97" i="11"/>
  <c r="Q97" i="11"/>
  <c r="T96" i="11"/>
  <c r="S96" i="11"/>
  <c r="Q96" i="11"/>
  <c r="T95" i="11"/>
  <c r="S95" i="11"/>
  <c r="Q95" i="11"/>
  <c r="T94" i="11"/>
  <c r="S94" i="11"/>
  <c r="Q94" i="11"/>
  <c r="T93" i="11"/>
  <c r="S93" i="11"/>
  <c r="Q93" i="11"/>
  <c r="T92" i="11"/>
  <c r="S92" i="11"/>
  <c r="Q92" i="11"/>
  <c r="T91" i="11"/>
  <c r="S91" i="11"/>
  <c r="Q91" i="11"/>
  <c r="T90" i="11"/>
  <c r="S90" i="11"/>
  <c r="Q90" i="11"/>
  <c r="T89" i="11"/>
  <c r="S89" i="11"/>
  <c r="Q89" i="11"/>
  <c r="T88" i="11"/>
  <c r="S88" i="11"/>
  <c r="Q88" i="11"/>
  <c r="T87" i="11"/>
  <c r="S87" i="11"/>
  <c r="Q87" i="11"/>
  <c r="T86" i="11"/>
  <c r="S86" i="11"/>
  <c r="Q86" i="11"/>
  <c r="T85" i="11"/>
  <c r="S85" i="11"/>
  <c r="Q85" i="11"/>
  <c r="T84" i="11"/>
  <c r="S84" i="11"/>
  <c r="Q84" i="11"/>
  <c r="T83" i="11"/>
  <c r="S83" i="11"/>
  <c r="Q83" i="11"/>
  <c r="T82" i="11"/>
  <c r="S82" i="11"/>
  <c r="Q82" i="11"/>
  <c r="T81" i="11"/>
  <c r="S81" i="11"/>
  <c r="Q81" i="11"/>
  <c r="T80" i="11"/>
  <c r="S80" i="11"/>
  <c r="Q80" i="11"/>
  <c r="T79" i="11"/>
  <c r="S79" i="11"/>
  <c r="Q79" i="11"/>
  <c r="T78" i="11"/>
  <c r="S78" i="11"/>
  <c r="Q78" i="11"/>
  <c r="T77" i="11"/>
  <c r="S77" i="11"/>
  <c r="Q77" i="11"/>
  <c r="T76" i="11"/>
  <c r="S76" i="11"/>
  <c r="Q76" i="11"/>
  <c r="T75" i="11"/>
  <c r="S75" i="11"/>
  <c r="Q75" i="11"/>
  <c r="T74" i="11"/>
  <c r="S74" i="11"/>
  <c r="Q74" i="11"/>
  <c r="T73" i="11"/>
  <c r="S73" i="11"/>
  <c r="Q73" i="11"/>
  <c r="T72" i="11"/>
  <c r="S72" i="11"/>
  <c r="Q72" i="11"/>
  <c r="T71" i="11"/>
  <c r="S71" i="11"/>
  <c r="Q71" i="11"/>
  <c r="T70" i="11"/>
  <c r="S70" i="11"/>
  <c r="Q70" i="11"/>
  <c r="T69" i="11"/>
  <c r="S69" i="11"/>
  <c r="Q69" i="11"/>
  <c r="T68" i="11"/>
  <c r="S68" i="11"/>
  <c r="Q68" i="11"/>
  <c r="T67" i="11"/>
  <c r="S67" i="11"/>
  <c r="Q67" i="11"/>
  <c r="T66" i="11"/>
  <c r="S66" i="11"/>
  <c r="Q66" i="11"/>
  <c r="T65" i="11"/>
  <c r="S65" i="11"/>
  <c r="Q65" i="11"/>
  <c r="T64" i="11"/>
  <c r="S64" i="11"/>
  <c r="Q64" i="11"/>
  <c r="T63" i="11"/>
  <c r="S63" i="11"/>
  <c r="Q63" i="11"/>
  <c r="T62" i="11"/>
  <c r="S62" i="11"/>
  <c r="Q62" i="11"/>
  <c r="T61" i="11"/>
  <c r="S61" i="11"/>
  <c r="Q61" i="11"/>
  <c r="T60" i="11"/>
  <c r="S60" i="11"/>
  <c r="Q60" i="11"/>
  <c r="T59" i="11"/>
  <c r="S59" i="11"/>
  <c r="Q59" i="11"/>
  <c r="T58" i="11"/>
  <c r="S58" i="11"/>
  <c r="Q58" i="11"/>
  <c r="T57" i="11"/>
  <c r="S57" i="11"/>
  <c r="Q57" i="11"/>
  <c r="T56" i="11"/>
  <c r="S56" i="11"/>
  <c r="Q56" i="11"/>
  <c r="T55" i="11"/>
  <c r="S55" i="11"/>
  <c r="Q55" i="11"/>
  <c r="T54" i="11"/>
  <c r="S54" i="11"/>
  <c r="Q54" i="11"/>
  <c r="T53" i="11"/>
  <c r="S53" i="11"/>
  <c r="Q53" i="11"/>
  <c r="T52" i="11"/>
  <c r="S52" i="11"/>
  <c r="Q52" i="11"/>
  <c r="T51" i="11"/>
  <c r="S51" i="11"/>
  <c r="Q51" i="11"/>
  <c r="T50" i="11"/>
  <c r="S50" i="11"/>
  <c r="Q50" i="11"/>
  <c r="T49" i="11"/>
  <c r="S49" i="11"/>
  <c r="Q49" i="11"/>
  <c r="T48" i="11"/>
  <c r="S48" i="11"/>
  <c r="Q48" i="11"/>
  <c r="T47" i="11"/>
  <c r="S47" i="11"/>
  <c r="Q47" i="11"/>
  <c r="T46" i="11"/>
  <c r="S46" i="11"/>
  <c r="Q46" i="11"/>
  <c r="T45" i="11"/>
  <c r="S45" i="11"/>
  <c r="Q45" i="11"/>
  <c r="T44" i="11"/>
  <c r="S44" i="11"/>
  <c r="Q44" i="11"/>
  <c r="T43" i="11"/>
  <c r="S43" i="11"/>
  <c r="Q43" i="11"/>
  <c r="T42" i="11"/>
  <c r="S42" i="11"/>
  <c r="Q42" i="11"/>
  <c r="T41" i="11"/>
  <c r="S41" i="11"/>
  <c r="Q41" i="11"/>
  <c r="T40" i="11"/>
  <c r="S40" i="11"/>
  <c r="Q40" i="11"/>
  <c r="T39" i="11"/>
  <c r="S39" i="11"/>
  <c r="Q39" i="11"/>
  <c r="T38" i="11"/>
  <c r="S38" i="11"/>
  <c r="Q38" i="11"/>
  <c r="T37" i="11"/>
  <c r="S37" i="11"/>
  <c r="Q37" i="11"/>
  <c r="T36" i="11"/>
  <c r="S36" i="11"/>
  <c r="Q36" i="11"/>
  <c r="T35" i="11"/>
  <c r="S35" i="11"/>
  <c r="Q35" i="11"/>
  <c r="T34" i="11"/>
  <c r="S34" i="11"/>
  <c r="Q34" i="11"/>
  <c r="T33" i="11"/>
  <c r="S33" i="11"/>
  <c r="Q33" i="11"/>
  <c r="T32" i="11"/>
  <c r="S32" i="11"/>
  <c r="Q32" i="11"/>
  <c r="T31" i="11"/>
  <c r="S31" i="11"/>
  <c r="Q31" i="11"/>
  <c r="T30" i="11"/>
  <c r="S30" i="11"/>
  <c r="Q30" i="11"/>
  <c r="T29" i="11"/>
  <c r="S29" i="11"/>
  <c r="Q29" i="11"/>
  <c r="T28" i="11"/>
  <c r="S28" i="11"/>
  <c r="Q28" i="11"/>
  <c r="T27" i="11"/>
  <c r="S27" i="11"/>
  <c r="Q27" i="11"/>
  <c r="T26" i="11"/>
  <c r="S26" i="11"/>
  <c r="Q26" i="11"/>
  <c r="T25" i="11"/>
  <c r="S25" i="11"/>
  <c r="Q25" i="11"/>
  <c r="T24" i="11"/>
  <c r="S24" i="11"/>
  <c r="Q24" i="11"/>
  <c r="T23" i="11"/>
  <c r="S23" i="11"/>
  <c r="Q23" i="11"/>
  <c r="T22" i="11"/>
  <c r="S22" i="11"/>
  <c r="Q22" i="11"/>
  <c r="T21" i="11"/>
  <c r="S21" i="11"/>
  <c r="Q21" i="11"/>
  <c r="T20" i="11"/>
  <c r="S20" i="11"/>
  <c r="Q20" i="11"/>
  <c r="T19" i="11"/>
  <c r="S19" i="11"/>
  <c r="Q19" i="11"/>
  <c r="T18" i="11"/>
  <c r="S18" i="11"/>
  <c r="Q18" i="11"/>
  <c r="T17" i="11"/>
  <c r="S17" i="11"/>
  <c r="Q17" i="11"/>
  <c r="T16" i="11"/>
  <c r="S16" i="11"/>
  <c r="Q16" i="11"/>
  <c r="T15" i="11"/>
  <c r="S15" i="11"/>
  <c r="Q15" i="11"/>
  <c r="T14" i="11"/>
  <c r="S14" i="11"/>
  <c r="Q14" i="11"/>
  <c r="T13" i="11"/>
  <c r="S13" i="11"/>
  <c r="Q13" i="11"/>
  <c r="T12" i="11"/>
  <c r="S12" i="11"/>
  <c r="Q12" i="11"/>
  <c r="T11" i="11"/>
  <c r="S11" i="11"/>
  <c r="Q11" i="11"/>
  <c r="T10" i="11"/>
  <c r="S10" i="11"/>
  <c r="Q10" i="11"/>
  <c r="T9" i="11"/>
  <c r="S9" i="11"/>
  <c r="Q9" i="11"/>
  <c r="T8" i="11"/>
  <c r="S8" i="11"/>
  <c r="Q8" i="11"/>
  <c r="T7" i="11"/>
  <c r="S7" i="11"/>
  <c r="Q7" i="11"/>
  <c r="T6" i="11"/>
  <c r="S6" i="11"/>
  <c r="Q6" i="11"/>
  <c r="T5" i="11"/>
  <c r="S5" i="11"/>
  <c r="Q5" i="11"/>
  <c r="T4" i="11"/>
  <c r="S4" i="11"/>
  <c r="Q4" i="11"/>
  <c r="T3" i="11"/>
  <c r="S3" i="11"/>
  <c r="Q3" i="11"/>
  <c r="T2" i="11"/>
  <c r="S2" i="11"/>
  <c r="Q2" i="11"/>
  <c r="T200" i="10"/>
  <c r="S200" i="10"/>
  <c r="Q200" i="10"/>
  <c r="T199" i="10"/>
  <c r="S199" i="10"/>
  <c r="Q199" i="10"/>
  <c r="T198" i="10"/>
  <c r="S198" i="10"/>
  <c r="Q198" i="10"/>
  <c r="T197" i="10"/>
  <c r="S197" i="10"/>
  <c r="Q197" i="10"/>
  <c r="T196" i="10"/>
  <c r="S196" i="10"/>
  <c r="Q196" i="10"/>
  <c r="T195" i="10"/>
  <c r="S195" i="10"/>
  <c r="Q195" i="10"/>
  <c r="T194" i="10"/>
  <c r="S194" i="10"/>
  <c r="Q194" i="10"/>
  <c r="T193" i="10"/>
  <c r="S193" i="10"/>
  <c r="Q193" i="10"/>
  <c r="T192" i="10"/>
  <c r="S192" i="10"/>
  <c r="Q192" i="10"/>
  <c r="T191" i="10"/>
  <c r="S191" i="10"/>
  <c r="Q191" i="10"/>
  <c r="T190" i="10"/>
  <c r="S190" i="10"/>
  <c r="Q190" i="10"/>
  <c r="T189" i="10"/>
  <c r="S189" i="10"/>
  <c r="Q189" i="10"/>
  <c r="T188" i="10"/>
  <c r="S188" i="10"/>
  <c r="Q188" i="10"/>
  <c r="T187" i="10"/>
  <c r="S187" i="10"/>
  <c r="Q187" i="10"/>
  <c r="T186" i="10"/>
  <c r="S186" i="10"/>
  <c r="Q186" i="10"/>
  <c r="T185" i="10"/>
  <c r="S185" i="10"/>
  <c r="Q185" i="10"/>
  <c r="T184" i="10"/>
  <c r="S184" i="10"/>
  <c r="Q184" i="10"/>
  <c r="T183" i="10"/>
  <c r="S183" i="10"/>
  <c r="Q183" i="10"/>
  <c r="T182" i="10"/>
  <c r="S182" i="10"/>
  <c r="Q182" i="10"/>
  <c r="T181" i="10"/>
  <c r="S181" i="10"/>
  <c r="Q181" i="10"/>
  <c r="T180" i="10"/>
  <c r="S180" i="10"/>
  <c r="Q180" i="10"/>
  <c r="T179" i="10"/>
  <c r="S179" i="10"/>
  <c r="Q179" i="10"/>
  <c r="T178" i="10"/>
  <c r="S178" i="10"/>
  <c r="Q178" i="10"/>
  <c r="T177" i="10"/>
  <c r="S177" i="10"/>
  <c r="Q177" i="10"/>
  <c r="T176" i="10"/>
  <c r="S176" i="10"/>
  <c r="Q176" i="10"/>
  <c r="T175" i="10"/>
  <c r="S175" i="10"/>
  <c r="Q175" i="10"/>
  <c r="T174" i="10"/>
  <c r="S174" i="10"/>
  <c r="Q174" i="10"/>
  <c r="T173" i="10"/>
  <c r="S173" i="10"/>
  <c r="Q173" i="10"/>
  <c r="T172" i="10"/>
  <c r="S172" i="10"/>
  <c r="Q172" i="10"/>
  <c r="T171" i="10"/>
  <c r="S171" i="10"/>
  <c r="Q171" i="10"/>
  <c r="T170" i="10"/>
  <c r="S170" i="10"/>
  <c r="Q170" i="10"/>
  <c r="T169" i="10"/>
  <c r="S169" i="10"/>
  <c r="Q169" i="10"/>
  <c r="T168" i="10"/>
  <c r="S168" i="10"/>
  <c r="Q168" i="10"/>
  <c r="T167" i="10"/>
  <c r="S167" i="10"/>
  <c r="Q167" i="10"/>
  <c r="T166" i="10"/>
  <c r="S166" i="10"/>
  <c r="Q166" i="10"/>
  <c r="T165" i="10"/>
  <c r="S165" i="10"/>
  <c r="Q165" i="10"/>
  <c r="T164" i="10"/>
  <c r="S164" i="10"/>
  <c r="Q164" i="10"/>
  <c r="T163" i="10"/>
  <c r="S163" i="10"/>
  <c r="Q163" i="10"/>
  <c r="T162" i="10"/>
  <c r="S162" i="10"/>
  <c r="Q162" i="10"/>
  <c r="T161" i="10"/>
  <c r="S161" i="10"/>
  <c r="Q161" i="10"/>
  <c r="T160" i="10"/>
  <c r="S160" i="10"/>
  <c r="Q160" i="10"/>
  <c r="T159" i="10"/>
  <c r="S159" i="10"/>
  <c r="Q159" i="10"/>
  <c r="T158" i="10"/>
  <c r="S158" i="10"/>
  <c r="Q158" i="10"/>
  <c r="T157" i="10"/>
  <c r="S157" i="10"/>
  <c r="Q157" i="10"/>
  <c r="T156" i="10"/>
  <c r="S156" i="10"/>
  <c r="Q156" i="10"/>
  <c r="T155" i="10"/>
  <c r="S155" i="10"/>
  <c r="Q155" i="10"/>
  <c r="T154" i="10"/>
  <c r="S154" i="10"/>
  <c r="Q154" i="10"/>
  <c r="T153" i="10"/>
  <c r="S153" i="10"/>
  <c r="Q153" i="10"/>
  <c r="T152" i="10"/>
  <c r="S152" i="10"/>
  <c r="Q152" i="10"/>
  <c r="T151" i="10"/>
  <c r="S151" i="10"/>
  <c r="Q151" i="10"/>
  <c r="T150" i="10"/>
  <c r="S150" i="10"/>
  <c r="Q150" i="10"/>
  <c r="T149" i="10"/>
  <c r="S149" i="10"/>
  <c r="Q149" i="10"/>
  <c r="T148" i="10"/>
  <c r="S148" i="10"/>
  <c r="Q148" i="10"/>
  <c r="T147" i="10"/>
  <c r="S147" i="10"/>
  <c r="Q147" i="10"/>
  <c r="T146" i="10"/>
  <c r="S146" i="10"/>
  <c r="Q146" i="10"/>
  <c r="T145" i="10"/>
  <c r="S145" i="10"/>
  <c r="Q145" i="10"/>
  <c r="T144" i="10"/>
  <c r="S144" i="10"/>
  <c r="Q144" i="10"/>
  <c r="T143" i="10"/>
  <c r="S143" i="10"/>
  <c r="Q143" i="10"/>
  <c r="T142" i="10"/>
  <c r="S142" i="10"/>
  <c r="Q142" i="10"/>
  <c r="T141" i="10"/>
  <c r="S141" i="10"/>
  <c r="Q141" i="10"/>
  <c r="T140" i="10"/>
  <c r="S140" i="10"/>
  <c r="Q140" i="10"/>
  <c r="T139" i="10"/>
  <c r="S139" i="10"/>
  <c r="Q139" i="10"/>
  <c r="T138" i="10"/>
  <c r="S138" i="10"/>
  <c r="Q138" i="10"/>
  <c r="T137" i="10"/>
  <c r="S137" i="10"/>
  <c r="Q137" i="10"/>
  <c r="T136" i="10"/>
  <c r="S136" i="10"/>
  <c r="Q136" i="10"/>
  <c r="T135" i="10"/>
  <c r="S135" i="10"/>
  <c r="Q135" i="10"/>
  <c r="T134" i="10"/>
  <c r="S134" i="10"/>
  <c r="Q134" i="10"/>
  <c r="T133" i="10"/>
  <c r="S133" i="10"/>
  <c r="Q133" i="10"/>
  <c r="T132" i="10"/>
  <c r="S132" i="10"/>
  <c r="Q132" i="10"/>
  <c r="T131" i="10"/>
  <c r="S131" i="10"/>
  <c r="Q131" i="10"/>
  <c r="T130" i="10"/>
  <c r="S130" i="10"/>
  <c r="Q130" i="10"/>
  <c r="T129" i="10"/>
  <c r="S129" i="10"/>
  <c r="Q129" i="10"/>
  <c r="T128" i="10"/>
  <c r="S128" i="10"/>
  <c r="Q128" i="10"/>
  <c r="T127" i="10"/>
  <c r="S127" i="10"/>
  <c r="Q127" i="10"/>
  <c r="T126" i="10"/>
  <c r="S126" i="10"/>
  <c r="Q126" i="10"/>
  <c r="T125" i="10"/>
  <c r="S125" i="10"/>
  <c r="Q125" i="10"/>
  <c r="T124" i="10"/>
  <c r="S124" i="10"/>
  <c r="Q124" i="10"/>
  <c r="T123" i="10"/>
  <c r="S123" i="10"/>
  <c r="Q123" i="10"/>
  <c r="T122" i="10"/>
  <c r="S122" i="10"/>
  <c r="Q122" i="10"/>
  <c r="T121" i="10"/>
  <c r="S121" i="10"/>
  <c r="Q121" i="10"/>
  <c r="T120" i="10"/>
  <c r="S120" i="10"/>
  <c r="Q120" i="10"/>
  <c r="T119" i="10"/>
  <c r="S119" i="10"/>
  <c r="Q119" i="10"/>
  <c r="T118" i="10"/>
  <c r="S118" i="10"/>
  <c r="Q118" i="10"/>
  <c r="T117" i="10"/>
  <c r="S117" i="10"/>
  <c r="Q117" i="10"/>
  <c r="T116" i="10"/>
  <c r="S116" i="10"/>
  <c r="Q116" i="10"/>
  <c r="T115" i="10"/>
  <c r="S115" i="10"/>
  <c r="Q115" i="10"/>
  <c r="T114" i="10"/>
  <c r="S114" i="10"/>
  <c r="Q114" i="10"/>
  <c r="T113" i="10"/>
  <c r="S113" i="10"/>
  <c r="Q113" i="10"/>
  <c r="T112" i="10"/>
  <c r="S112" i="10"/>
  <c r="Q112" i="10"/>
  <c r="T111" i="10"/>
  <c r="S111" i="10"/>
  <c r="Q111" i="10"/>
  <c r="T110" i="10"/>
  <c r="S110" i="10"/>
  <c r="Q110" i="10"/>
  <c r="T109" i="10"/>
  <c r="S109" i="10"/>
  <c r="Q109" i="10"/>
  <c r="T108" i="10"/>
  <c r="S108" i="10"/>
  <c r="Q108" i="10"/>
  <c r="T107" i="10"/>
  <c r="S107" i="10"/>
  <c r="Q107" i="10"/>
  <c r="T106" i="10"/>
  <c r="S106" i="10"/>
  <c r="Q106" i="10"/>
  <c r="T105" i="10"/>
  <c r="S105" i="10"/>
  <c r="Q105" i="10"/>
  <c r="T104" i="10"/>
  <c r="S104" i="10"/>
  <c r="Q104" i="10"/>
  <c r="T103" i="10"/>
  <c r="S103" i="10"/>
  <c r="Q103" i="10"/>
  <c r="T102" i="10"/>
  <c r="S102" i="10"/>
  <c r="Q102" i="10"/>
  <c r="T101" i="10"/>
  <c r="S101" i="10"/>
  <c r="Q101" i="10"/>
  <c r="T100" i="10"/>
  <c r="S100" i="10"/>
  <c r="Q100" i="10"/>
  <c r="T99" i="10"/>
  <c r="S99" i="10"/>
  <c r="Q99" i="10"/>
  <c r="T98" i="10"/>
  <c r="S98" i="10"/>
  <c r="Q98" i="10"/>
  <c r="T97" i="10"/>
  <c r="S97" i="10"/>
  <c r="Q97" i="10"/>
  <c r="T96" i="10"/>
  <c r="S96" i="10"/>
  <c r="Q96" i="10"/>
  <c r="T95" i="10"/>
  <c r="S95" i="10"/>
  <c r="Q95" i="10"/>
  <c r="T94" i="10"/>
  <c r="S94" i="10"/>
  <c r="Q94" i="10"/>
  <c r="T93" i="10"/>
  <c r="S93" i="10"/>
  <c r="Q93" i="10"/>
  <c r="T92" i="10"/>
  <c r="S92" i="10"/>
  <c r="Q92" i="10"/>
  <c r="T91" i="10"/>
  <c r="S91" i="10"/>
  <c r="Q91" i="10"/>
  <c r="T90" i="10"/>
  <c r="S90" i="10"/>
  <c r="Q90" i="10"/>
  <c r="T89" i="10"/>
  <c r="S89" i="10"/>
  <c r="Q89" i="10"/>
  <c r="T88" i="10"/>
  <c r="S88" i="10"/>
  <c r="Q88" i="10"/>
  <c r="T87" i="10"/>
  <c r="S87" i="10"/>
  <c r="Q87" i="10"/>
  <c r="T86" i="10"/>
  <c r="S86" i="10"/>
  <c r="Q86" i="10"/>
  <c r="T85" i="10"/>
  <c r="S85" i="10"/>
  <c r="Q85" i="10"/>
  <c r="T84" i="10"/>
  <c r="S84" i="10"/>
  <c r="Q84" i="10"/>
  <c r="T83" i="10"/>
  <c r="S83" i="10"/>
  <c r="Q83" i="10"/>
  <c r="T82" i="10"/>
  <c r="S82" i="10"/>
  <c r="Q82" i="10"/>
  <c r="T81" i="10"/>
  <c r="S81" i="10"/>
  <c r="Q81" i="10"/>
  <c r="T80" i="10"/>
  <c r="S80" i="10"/>
  <c r="Q80" i="10"/>
  <c r="T79" i="10"/>
  <c r="S79" i="10"/>
  <c r="Q79" i="10"/>
  <c r="T78" i="10"/>
  <c r="S78" i="10"/>
  <c r="Q78" i="10"/>
  <c r="T77" i="10"/>
  <c r="S77" i="10"/>
  <c r="Q77" i="10"/>
  <c r="T76" i="10"/>
  <c r="S76" i="10"/>
  <c r="Q76" i="10"/>
  <c r="T75" i="10"/>
  <c r="S75" i="10"/>
  <c r="Q75" i="10"/>
  <c r="T74" i="10"/>
  <c r="S74" i="10"/>
  <c r="Q74" i="10"/>
  <c r="T73" i="10"/>
  <c r="S73" i="10"/>
  <c r="Q73" i="10"/>
  <c r="T72" i="10"/>
  <c r="S72" i="10"/>
  <c r="Q72" i="10"/>
  <c r="T71" i="10"/>
  <c r="S71" i="10"/>
  <c r="Q71" i="10"/>
  <c r="T70" i="10"/>
  <c r="S70" i="10"/>
  <c r="Q70" i="10"/>
  <c r="T69" i="10"/>
  <c r="S69" i="10"/>
  <c r="Q69" i="10"/>
  <c r="T68" i="10"/>
  <c r="S68" i="10"/>
  <c r="Q68" i="10"/>
  <c r="T67" i="10"/>
  <c r="S67" i="10"/>
  <c r="Q67" i="10"/>
  <c r="T66" i="10"/>
  <c r="S66" i="10"/>
  <c r="Q66" i="10"/>
  <c r="T65" i="10"/>
  <c r="S65" i="10"/>
  <c r="Q65" i="10"/>
  <c r="T64" i="10"/>
  <c r="S64" i="10"/>
  <c r="Q64" i="10"/>
  <c r="T63" i="10"/>
  <c r="S63" i="10"/>
  <c r="Q63" i="10"/>
  <c r="T62" i="10"/>
  <c r="S62" i="10"/>
  <c r="Q62" i="10"/>
  <c r="T61" i="10"/>
  <c r="S61" i="10"/>
  <c r="Q61" i="10"/>
  <c r="T60" i="10"/>
  <c r="S60" i="10"/>
  <c r="Q60" i="10"/>
  <c r="T59" i="10"/>
  <c r="S59" i="10"/>
  <c r="Q59" i="10"/>
  <c r="T58" i="10"/>
  <c r="S58" i="10"/>
  <c r="Q58" i="10"/>
  <c r="T57" i="10"/>
  <c r="S57" i="10"/>
  <c r="Q57" i="10"/>
  <c r="T56" i="10"/>
  <c r="S56" i="10"/>
  <c r="Q56" i="10"/>
  <c r="T55" i="10"/>
  <c r="S55" i="10"/>
  <c r="Q55" i="10"/>
  <c r="T54" i="10"/>
  <c r="S54" i="10"/>
  <c r="Q54" i="10"/>
  <c r="T53" i="10"/>
  <c r="S53" i="10"/>
  <c r="Q53" i="10"/>
  <c r="T52" i="10"/>
  <c r="S52" i="10"/>
  <c r="Q52" i="10"/>
  <c r="T51" i="10"/>
  <c r="S51" i="10"/>
  <c r="Q51" i="10"/>
  <c r="T50" i="10"/>
  <c r="S50" i="10"/>
  <c r="Q50" i="10"/>
  <c r="T49" i="10"/>
  <c r="S49" i="10"/>
  <c r="Q49" i="10"/>
  <c r="T48" i="10"/>
  <c r="S48" i="10"/>
  <c r="Q48" i="10"/>
  <c r="T47" i="10"/>
  <c r="S47" i="10"/>
  <c r="Q47" i="10"/>
  <c r="T46" i="10"/>
  <c r="S46" i="10"/>
  <c r="Q46" i="10"/>
  <c r="T45" i="10"/>
  <c r="S45" i="10"/>
  <c r="Q45" i="10"/>
  <c r="T44" i="10"/>
  <c r="S44" i="10"/>
  <c r="Q44" i="10"/>
  <c r="T43" i="10"/>
  <c r="S43" i="10"/>
  <c r="Q43" i="10"/>
  <c r="T42" i="10"/>
  <c r="S42" i="10"/>
  <c r="Q42" i="10"/>
  <c r="T41" i="10"/>
  <c r="S41" i="10"/>
  <c r="Q41" i="10"/>
  <c r="T40" i="10"/>
  <c r="S40" i="10"/>
  <c r="Q40" i="10"/>
  <c r="T39" i="10"/>
  <c r="S39" i="10"/>
  <c r="Q39" i="10"/>
  <c r="T38" i="10"/>
  <c r="S38" i="10"/>
  <c r="Q38" i="10"/>
  <c r="T37" i="10"/>
  <c r="S37" i="10"/>
  <c r="Q37" i="10"/>
  <c r="T36" i="10"/>
  <c r="S36" i="10"/>
  <c r="Q36" i="10"/>
  <c r="T35" i="10"/>
  <c r="S35" i="10"/>
  <c r="Q35" i="10"/>
  <c r="T34" i="10"/>
  <c r="S34" i="10"/>
  <c r="Q34" i="10"/>
  <c r="T33" i="10"/>
  <c r="S33" i="10"/>
  <c r="Q33" i="10"/>
  <c r="T32" i="10"/>
  <c r="S32" i="10"/>
  <c r="Q32" i="10"/>
  <c r="T31" i="10"/>
  <c r="S31" i="10"/>
  <c r="Q31" i="10"/>
  <c r="T30" i="10"/>
  <c r="S30" i="10"/>
  <c r="Q30" i="10"/>
  <c r="T29" i="10"/>
  <c r="S29" i="10"/>
  <c r="Q29" i="10"/>
  <c r="T28" i="10"/>
  <c r="S28" i="10"/>
  <c r="Q28" i="10"/>
  <c r="T27" i="10"/>
  <c r="S27" i="10"/>
  <c r="Q27" i="10"/>
  <c r="T26" i="10"/>
  <c r="S26" i="10"/>
  <c r="Q26" i="10"/>
  <c r="T25" i="10"/>
  <c r="S25" i="10"/>
  <c r="Q25" i="10"/>
  <c r="T24" i="10"/>
  <c r="S24" i="10"/>
  <c r="Q24" i="10"/>
  <c r="T23" i="10"/>
  <c r="S23" i="10"/>
  <c r="Q23" i="10"/>
  <c r="T22" i="10"/>
  <c r="S22" i="10"/>
  <c r="Q22" i="10"/>
  <c r="T21" i="10"/>
  <c r="S21" i="10"/>
  <c r="Q21" i="10"/>
  <c r="T20" i="10"/>
  <c r="S20" i="10"/>
  <c r="Q20" i="10"/>
  <c r="T19" i="10"/>
  <c r="S19" i="10"/>
  <c r="Q19" i="10"/>
  <c r="T18" i="10"/>
  <c r="S18" i="10"/>
  <c r="Q18" i="10"/>
  <c r="T17" i="10"/>
  <c r="S17" i="10"/>
  <c r="Q17" i="10"/>
  <c r="T16" i="10"/>
  <c r="S16" i="10"/>
  <c r="Q16" i="10"/>
  <c r="T15" i="10"/>
  <c r="S15" i="10"/>
  <c r="Q15" i="10"/>
  <c r="T14" i="10"/>
  <c r="S14" i="10"/>
  <c r="Q14" i="10"/>
  <c r="T13" i="10"/>
  <c r="S13" i="10"/>
  <c r="Q13" i="10"/>
  <c r="T12" i="10"/>
  <c r="S12" i="10"/>
  <c r="Q12" i="10"/>
  <c r="T11" i="10"/>
  <c r="S11" i="10"/>
  <c r="Q11" i="10"/>
  <c r="T10" i="10"/>
  <c r="S10" i="10"/>
  <c r="Q10" i="10"/>
  <c r="T9" i="10"/>
  <c r="S9" i="10"/>
  <c r="Q9" i="10"/>
  <c r="T8" i="10"/>
  <c r="S8" i="10"/>
  <c r="Q8" i="10"/>
  <c r="T7" i="10"/>
  <c r="S7" i="10"/>
  <c r="Q7" i="10"/>
  <c r="T6" i="10"/>
  <c r="S6" i="10"/>
  <c r="Q6" i="10"/>
  <c r="T5" i="10"/>
  <c r="S5" i="10"/>
  <c r="Q5" i="10"/>
  <c r="T4" i="10"/>
  <c r="S4" i="10"/>
  <c r="Q4" i="10"/>
  <c r="T3" i="10"/>
  <c r="S3" i="10"/>
  <c r="Q3" i="10"/>
  <c r="T2" i="10"/>
  <c r="S2" i="10"/>
  <c r="Q2" i="10"/>
  <c r="T200" i="9"/>
  <c r="S200" i="9"/>
  <c r="Q200" i="9"/>
  <c r="T199" i="9"/>
  <c r="S199" i="9"/>
  <c r="Q199" i="9"/>
  <c r="T198" i="9"/>
  <c r="S198" i="9"/>
  <c r="Q198" i="9"/>
  <c r="T197" i="9"/>
  <c r="S197" i="9"/>
  <c r="Q197" i="9"/>
  <c r="T196" i="9"/>
  <c r="S196" i="9"/>
  <c r="Q196" i="9"/>
  <c r="T195" i="9"/>
  <c r="S195" i="9"/>
  <c r="Q195" i="9"/>
  <c r="T194" i="9"/>
  <c r="S194" i="9"/>
  <c r="Q194" i="9"/>
  <c r="T193" i="9"/>
  <c r="S193" i="9"/>
  <c r="Q193" i="9"/>
  <c r="T192" i="9"/>
  <c r="S192" i="9"/>
  <c r="Q192" i="9"/>
  <c r="T191" i="9"/>
  <c r="S191" i="9"/>
  <c r="Q191" i="9"/>
  <c r="T190" i="9"/>
  <c r="S190" i="9"/>
  <c r="Q190" i="9"/>
  <c r="T189" i="9"/>
  <c r="S189" i="9"/>
  <c r="Q189" i="9"/>
  <c r="T188" i="9"/>
  <c r="S188" i="9"/>
  <c r="Q188" i="9"/>
  <c r="T187" i="9"/>
  <c r="S187" i="9"/>
  <c r="Q187" i="9"/>
  <c r="T186" i="9"/>
  <c r="S186" i="9"/>
  <c r="Q186" i="9"/>
  <c r="T185" i="9"/>
  <c r="S185" i="9"/>
  <c r="Q185" i="9"/>
  <c r="T184" i="9"/>
  <c r="S184" i="9"/>
  <c r="Q184" i="9"/>
  <c r="T183" i="9"/>
  <c r="S183" i="9"/>
  <c r="Q183" i="9"/>
  <c r="T182" i="9"/>
  <c r="S182" i="9"/>
  <c r="Q182" i="9"/>
  <c r="T181" i="9"/>
  <c r="S181" i="9"/>
  <c r="Q181" i="9"/>
  <c r="T180" i="9"/>
  <c r="S180" i="9"/>
  <c r="Q180" i="9"/>
  <c r="T179" i="9"/>
  <c r="S179" i="9"/>
  <c r="Q179" i="9"/>
  <c r="T178" i="9"/>
  <c r="S178" i="9"/>
  <c r="Q178" i="9"/>
  <c r="T177" i="9"/>
  <c r="S177" i="9"/>
  <c r="Q177" i="9"/>
  <c r="T176" i="9"/>
  <c r="S176" i="9"/>
  <c r="Q176" i="9"/>
  <c r="T175" i="9"/>
  <c r="S175" i="9"/>
  <c r="Q175" i="9"/>
  <c r="T174" i="9"/>
  <c r="S174" i="9"/>
  <c r="Q174" i="9"/>
  <c r="T173" i="9"/>
  <c r="S173" i="9"/>
  <c r="Q173" i="9"/>
  <c r="T172" i="9"/>
  <c r="S172" i="9"/>
  <c r="Q172" i="9"/>
  <c r="T171" i="9"/>
  <c r="S171" i="9"/>
  <c r="Q171" i="9"/>
  <c r="T170" i="9"/>
  <c r="S170" i="9"/>
  <c r="Q170" i="9"/>
  <c r="T169" i="9"/>
  <c r="S169" i="9"/>
  <c r="Q169" i="9"/>
  <c r="T168" i="9"/>
  <c r="S168" i="9"/>
  <c r="Q168" i="9"/>
  <c r="T167" i="9"/>
  <c r="S167" i="9"/>
  <c r="Q167" i="9"/>
  <c r="T166" i="9"/>
  <c r="S166" i="9"/>
  <c r="Q166" i="9"/>
  <c r="T165" i="9"/>
  <c r="S165" i="9"/>
  <c r="Q165" i="9"/>
  <c r="T164" i="9"/>
  <c r="S164" i="9"/>
  <c r="Q164" i="9"/>
  <c r="T163" i="9"/>
  <c r="S163" i="9"/>
  <c r="Q163" i="9"/>
  <c r="T162" i="9"/>
  <c r="S162" i="9"/>
  <c r="Q162" i="9"/>
  <c r="T161" i="9"/>
  <c r="S161" i="9"/>
  <c r="Q161" i="9"/>
  <c r="T160" i="9"/>
  <c r="S160" i="9"/>
  <c r="Q160" i="9"/>
  <c r="T159" i="9"/>
  <c r="S159" i="9"/>
  <c r="Q159" i="9"/>
  <c r="T158" i="9"/>
  <c r="S158" i="9"/>
  <c r="Q158" i="9"/>
  <c r="T157" i="9"/>
  <c r="S157" i="9"/>
  <c r="Q157" i="9"/>
  <c r="T156" i="9"/>
  <c r="S156" i="9"/>
  <c r="Q156" i="9"/>
  <c r="T155" i="9"/>
  <c r="S155" i="9"/>
  <c r="Q155" i="9"/>
  <c r="T154" i="9"/>
  <c r="S154" i="9"/>
  <c r="Q154" i="9"/>
  <c r="T153" i="9"/>
  <c r="S153" i="9"/>
  <c r="Q153" i="9"/>
  <c r="T152" i="9"/>
  <c r="S152" i="9"/>
  <c r="Q152" i="9"/>
  <c r="T151" i="9"/>
  <c r="S151" i="9"/>
  <c r="Q151" i="9"/>
  <c r="T150" i="9"/>
  <c r="S150" i="9"/>
  <c r="Q150" i="9"/>
  <c r="T149" i="9"/>
  <c r="S149" i="9"/>
  <c r="Q149" i="9"/>
  <c r="T148" i="9"/>
  <c r="S148" i="9"/>
  <c r="Q148" i="9"/>
  <c r="T147" i="9"/>
  <c r="S147" i="9"/>
  <c r="Q147" i="9"/>
  <c r="T146" i="9"/>
  <c r="S146" i="9"/>
  <c r="Q146" i="9"/>
  <c r="T145" i="9"/>
  <c r="S145" i="9"/>
  <c r="Q145" i="9"/>
  <c r="T144" i="9"/>
  <c r="S144" i="9"/>
  <c r="Q144" i="9"/>
  <c r="T143" i="9"/>
  <c r="S143" i="9"/>
  <c r="Q143" i="9"/>
  <c r="T142" i="9"/>
  <c r="S142" i="9"/>
  <c r="Q142" i="9"/>
  <c r="T141" i="9"/>
  <c r="S141" i="9"/>
  <c r="Q141" i="9"/>
  <c r="T140" i="9"/>
  <c r="S140" i="9"/>
  <c r="Q140" i="9"/>
  <c r="T139" i="9"/>
  <c r="S139" i="9"/>
  <c r="Q139" i="9"/>
  <c r="T138" i="9"/>
  <c r="S138" i="9"/>
  <c r="Q138" i="9"/>
  <c r="T137" i="9"/>
  <c r="S137" i="9"/>
  <c r="Q137" i="9"/>
  <c r="T136" i="9"/>
  <c r="S136" i="9"/>
  <c r="Q136" i="9"/>
  <c r="T135" i="9"/>
  <c r="S135" i="9"/>
  <c r="Q135" i="9"/>
  <c r="T134" i="9"/>
  <c r="S134" i="9"/>
  <c r="Q134" i="9"/>
  <c r="T133" i="9"/>
  <c r="S133" i="9"/>
  <c r="Q133" i="9"/>
  <c r="T132" i="9"/>
  <c r="S132" i="9"/>
  <c r="Q132" i="9"/>
  <c r="T131" i="9"/>
  <c r="S131" i="9"/>
  <c r="Q131" i="9"/>
  <c r="T130" i="9"/>
  <c r="S130" i="9"/>
  <c r="Q130" i="9"/>
  <c r="T129" i="9"/>
  <c r="S129" i="9"/>
  <c r="Q129" i="9"/>
  <c r="T128" i="9"/>
  <c r="S128" i="9"/>
  <c r="Q128" i="9"/>
  <c r="T127" i="9"/>
  <c r="S127" i="9"/>
  <c r="Q127" i="9"/>
  <c r="T126" i="9"/>
  <c r="S126" i="9"/>
  <c r="Q126" i="9"/>
  <c r="T125" i="9"/>
  <c r="S125" i="9"/>
  <c r="Q125" i="9"/>
  <c r="T124" i="9"/>
  <c r="S124" i="9"/>
  <c r="Q124" i="9"/>
  <c r="T123" i="9"/>
  <c r="S123" i="9"/>
  <c r="Q123" i="9"/>
  <c r="T122" i="9"/>
  <c r="S122" i="9"/>
  <c r="Q122" i="9"/>
  <c r="T121" i="9"/>
  <c r="S121" i="9"/>
  <c r="Q121" i="9"/>
  <c r="T120" i="9"/>
  <c r="S120" i="9"/>
  <c r="Q120" i="9"/>
  <c r="T119" i="9"/>
  <c r="S119" i="9"/>
  <c r="Q119" i="9"/>
  <c r="T118" i="9"/>
  <c r="S118" i="9"/>
  <c r="Q118" i="9"/>
  <c r="T117" i="9"/>
  <c r="S117" i="9"/>
  <c r="Q117" i="9"/>
  <c r="T116" i="9"/>
  <c r="S116" i="9"/>
  <c r="Q116" i="9"/>
  <c r="T115" i="9"/>
  <c r="S115" i="9"/>
  <c r="Q115" i="9"/>
  <c r="T114" i="9"/>
  <c r="S114" i="9"/>
  <c r="Q114" i="9"/>
  <c r="T113" i="9"/>
  <c r="S113" i="9"/>
  <c r="Q113" i="9"/>
  <c r="T112" i="9"/>
  <c r="S112" i="9"/>
  <c r="Q112" i="9"/>
  <c r="T111" i="9"/>
  <c r="S111" i="9"/>
  <c r="Q111" i="9"/>
  <c r="T110" i="9"/>
  <c r="S110" i="9"/>
  <c r="Q110" i="9"/>
  <c r="T109" i="9"/>
  <c r="S109" i="9"/>
  <c r="Q109" i="9"/>
  <c r="T108" i="9"/>
  <c r="S108" i="9"/>
  <c r="Q108" i="9"/>
  <c r="T107" i="9"/>
  <c r="S107" i="9"/>
  <c r="Q107" i="9"/>
  <c r="T106" i="9"/>
  <c r="S106" i="9"/>
  <c r="Q106" i="9"/>
  <c r="T105" i="9"/>
  <c r="S105" i="9"/>
  <c r="Q105" i="9"/>
  <c r="T104" i="9"/>
  <c r="S104" i="9"/>
  <c r="Q104" i="9"/>
  <c r="T103" i="9"/>
  <c r="S103" i="9"/>
  <c r="Q103" i="9"/>
  <c r="T102" i="9"/>
  <c r="S102" i="9"/>
  <c r="Q102" i="9"/>
  <c r="T101" i="9"/>
  <c r="S101" i="9"/>
  <c r="Q101" i="9"/>
  <c r="T100" i="9"/>
  <c r="S100" i="9"/>
  <c r="Q100" i="9"/>
  <c r="T99" i="9"/>
  <c r="S99" i="9"/>
  <c r="Q99" i="9"/>
  <c r="T98" i="9"/>
  <c r="S98" i="9"/>
  <c r="Q98" i="9"/>
  <c r="T97" i="9"/>
  <c r="S97" i="9"/>
  <c r="Q97" i="9"/>
  <c r="T96" i="9"/>
  <c r="S96" i="9"/>
  <c r="Q96" i="9"/>
  <c r="T95" i="9"/>
  <c r="S95" i="9"/>
  <c r="Q95" i="9"/>
  <c r="T94" i="9"/>
  <c r="S94" i="9"/>
  <c r="Q94" i="9"/>
  <c r="T93" i="9"/>
  <c r="S93" i="9"/>
  <c r="Q93" i="9"/>
  <c r="T92" i="9"/>
  <c r="S92" i="9"/>
  <c r="Q92" i="9"/>
  <c r="T91" i="9"/>
  <c r="S91" i="9"/>
  <c r="Q91" i="9"/>
  <c r="T90" i="9"/>
  <c r="S90" i="9"/>
  <c r="Q90" i="9"/>
  <c r="T89" i="9"/>
  <c r="S89" i="9"/>
  <c r="Q89" i="9"/>
  <c r="T88" i="9"/>
  <c r="S88" i="9"/>
  <c r="Q88" i="9"/>
  <c r="T87" i="9"/>
  <c r="S87" i="9"/>
  <c r="Q87" i="9"/>
  <c r="T86" i="9"/>
  <c r="S86" i="9"/>
  <c r="Q86" i="9"/>
  <c r="T85" i="9"/>
  <c r="S85" i="9"/>
  <c r="Q85" i="9"/>
  <c r="T84" i="9"/>
  <c r="S84" i="9"/>
  <c r="Q84" i="9"/>
  <c r="T83" i="9"/>
  <c r="S83" i="9"/>
  <c r="Q83" i="9"/>
  <c r="T82" i="9"/>
  <c r="S82" i="9"/>
  <c r="Q82" i="9"/>
  <c r="T81" i="9"/>
  <c r="S81" i="9"/>
  <c r="Q81" i="9"/>
  <c r="T80" i="9"/>
  <c r="S80" i="9"/>
  <c r="Q80" i="9"/>
  <c r="T79" i="9"/>
  <c r="S79" i="9"/>
  <c r="Q79" i="9"/>
  <c r="T78" i="9"/>
  <c r="S78" i="9"/>
  <c r="Q78" i="9"/>
  <c r="T77" i="9"/>
  <c r="S77" i="9"/>
  <c r="Q77" i="9"/>
  <c r="T76" i="9"/>
  <c r="S76" i="9"/>
  <c r="Q76" i="9"/>
  <c r="T75" i="9"/>
  <c r="S75" i="9"/>
  <c r="Q75" i="9"/>
  <c r="T74" i="9"/>
  <c r="S74" i="9"/>
  <c r="Q74" i="9"/>
  <c r="T73" i="9"/>
  <c r="S73" i="9"/>
  <c r="Q73" i="9"/>
  <c r="T72" i="9"/>
  <c r="S72" i="9"/>
  <c r="Q72" i="9"/>
  <c r="T71" i="9"/>
  <c r="S71" i="9"/>
  <c r="Q71" i="9"/>
  <c r="T70" i="9"/>
  <c r="S70" i="9"/>
  <c r="Q70" i="9"/>
  <c r="T69" i="9"/>
  <c r="S69" i="9"/>
  <c r="Q69" i="9"/>
  <c r="T68" i="9"/>
  <c r="S68" i="9"/>
  <c r="Q68" i="9"/>
  <c r="T67" i="9"/>
  <c r="S67" i="9"/>
  <c r="Q67" i="9"/>
  <c r="T66" i="9"/>
  <c r="S66" i="9"/>
  <c r="Q66" i="9"/>
  <c r="T65" i="9"/>
  <c r="S65" i="9"/>
  <c r="Q65" i="9"/>
  <c r="T64" i="9"/>
  <c r="S64" i="9"/>
  <c r="Q64" i="9"/>
  <c r="T63" i="9"/>
  <c r="S63" i="9"/>
  <c r="Q63" i="9"/>
  <c r="T62" i="9"/>
  <c r="S62" i="9"/>
  <c r="Q62" i="9"/>
  <c r="T61" i="9"/>
  <c r="S61" i="9"/>
  <c r="Q61" i="9"/>
  <c r="T60" i="9"/>
  <c r="S60" i="9"/>
  <c r="Q60" i="9"/>
  <c r="T59" i="9"/>
  <c r="S59" i="9"/>
  <c r="Q59" i="9"/>
  <c r="T58" i="9"/>
  <c r="S58" i="9"/>
  <c r="Q58" i="9"/>
  <c r="T57" i="9"/>
  <c r="S57" i="9"/>
  <c r="Q57" i="9"/>
  <c r="T56" i="9"/>
  <c r="S56" i="9"/>
  <c r="Q56" i="9"/>
  <c r="T55" i="9"/>
  <c r="S55" i="9"/>
  <c r="Q55" i="9"/>
  <c r="T54" i="9"/>
  <c r="S54" i="9"/>
  <c r="Q54" i="9"/>
  <c r="T53" i="9"/>
  <c r="S53" i="9"/>
  <c r="Q53" i="9"/>
  <c r="T52" i="9"/>
  <c r="S52" i="9"/>
  <c r="Q52" i="9"/>
  <c r="T51" i="9"/>
  <c r="S51" i="9"/>
  <c r="Q51" i="9"/>
  <c r="T50" i="9"/>
  <c r="S50" i="9"/>
  <c r="Q50" i="9"/>
  <c r="T49" i="9"/>
  <c r="S49" i="9"/>
  <c r="Q49" i="9"/>
  <c r="T48" i="9"/>
  <c r="S48" i="9"/>
  <c r="Q48" i="9"/>
  <c r="T47" i="9"/>
  <c r="S47" i="9"/>
  <c r="Q47" i="9"/>
  <c r="T46" i="9"/>
  <c r="S46" i="9"/>
  <c r="Q46" i="9"/>
  <c r="T45" i="9"/>
  <c r="S45" i="9"/>
  <c r="Q45" i="9"/>
  <c r="T44" i="9"/>
  <c r="S44" i="9"/>
  <c r="Q44" i="9"/>
  <c r="T43" i="9"/>
  <c r="S43" i="9"/>
  <c r="Q43" i="9"/>
  <c r="T42" i="9"/>
  <c r="S42" i="9"/>
  <c r="Q42" i="9"/>
  <c r="T41" i="9"/>
  <c r="S41" i="9"/>
  <c r="Q41" i="9"/>
  <c r="T40" i="9"/>
  <c r="S40" i="9"/>
  <c r="Q40" i="9"/>
  <c r="T39" i="9"/>
  <c r="S39" i="9"/>
  <c r="Q39" i="9"/>
  <c r="T38" i="9"/>
  <c r="S38" i="9"/>
  <c r="Q38" i="9"/>
  <c r="T37" i="9"/>
  <c r="S37" i="9"/>
  <c r="Q37" i="9"/>
  <c r="T36" i="9"/>
  <c r="S36" i="9"/>
  <c r="Q36" i="9"/>
  <c r="T35" i="9"/>
  <c r="S35" i="9"/>
  <c r="Q35" i="9"/>
  <c r="T34" i="9"/>
  <c r="S34" i="9"/>
  <c r="Q34" i="9"/>
  <c r="T33" i="9"/>
  <c r="S33" i="9"/>
  <c r="Q33" i="9"/>
  <c r="T32" i="9"/>
  <c r="S32" i="9"/>
  <c r="Q32" i="9"/>
  <c r="T31" i="9"/>
  <c r="S31" i="9"/>
  <c r="Q31" i="9"/>
  <c r="T30" i="9"/>
  <c r="S30" i="9"/>
  <c r="Q30" i="9"/>
  <c r="T29" i="9"/>
  <c r="S29" i="9"/>
  <c r="Q29" i="9"/>
  <c r="T28" i="9"/>
  <c r="S28" i="9"/>
  <c r="Q28" i="9"/>
  <c r="T27" i="9"/>
  <c r="S27" i="9"/>
  <c r="Q27" i="9"/>
  <c r="T26" i="9"/>
  <c r="S26" i="9"/>
  <c r="Q26" i="9"/>
  <c r="T25" i="9"/>
  <c r="S25" i="9"/>
  <c r="Q25" i="9"/>
  <c r="T24" i="9"/>
  <c r="S24" i="9"/>
  <c r="Q24" i="9"/>
  <c r="T23" i="9"/>
  <c r="S23" i="9"/>
  <c r="Q23" i="9"/>
  <c r="T22" i="9"/>
  <c r="S22" i="9"/>
  <c r="Q22" i="9"/>
  <c r="T21" i="9"/>
  <c r="S21" i="9"/>
  <c r="Q21" i="9"/>
  <c r="T20" i="9"/>
  <c r="S20" i="9"/>
  <c r="Q20" i="9"/>
  <c r="T19" i="9"/>
  <c r="S19" i="9"/>
  <c r="Q19" i="9"/>
  <c r="T18" i="9"/>
  <c r="S18" i="9"/>
  <c r="Q18" i="9"/>
  <c r="T17" i="9"/>
  <c r="S17" i="9"/>
  <c r="Q17" i="9"/>
  <c r="T16" i="9"/>
  <c r="S16" i="9"/>
  <c r="Q16" i="9"/>
  <c r="T15" i="9"/>
  <c r="S15" i="9"/>
  <c r="Q15" i="9"/>
  <c r="T14" i="9"/>
  <c r="S14" i="9"/>
  <c r="Q14" i="9"/>
  <c r="T13" i="9"/>
  <c r="S13" i="9"/>
  <c r="Q13" i="9"/>
  <c r="T12" i="9"/>
  <c r="S12" i="9"/>
  <c r="Q12" i="9"/>
  <c r="T11" i="9"/>
  <c r="S11" i="9"/>
  <c r="Q11" i="9"/>
  <c r="T10" i="9"/>
  <c r="S10" i="9"/>
  <c r="Q10" i="9"/>
  <c r="T9" i="9"/>
  <c r="S9" i="9"/>
  <c r="Q9" i="9"/>
  <c r="T8" i="9"/>
  <c r="S8" i="9"/>
  <c r="Q8" i="9"/>
  <c r="T7" i="9"/>
  <c r="S7" i="9"/>
  <c r="Q7" i="9"/>
  <c r="T6" i="9"/>
  <c r="S6" i="9"/>
  <c r="Q6" i="9"/>
  <c r="T5" i="9"/>
  <c r="S5" i="9"/>
  <c r="Q5" i="9"/>
  <c r="T4" i="9"/>
  <c r="S4" i="9"/>
  <c r="Q4" i="9"/>
  <c r="T3" i="9"/>
  <c r="S3" i="9"/>
  <c r="Q3" i="9"/>
  <c r="T2" i="9"/>
  <c r="S2" i="9"/>
  <c r="Q2" i="9"/>
  <c r="T200" i="8"/>
  <c r="S200" i="8"/>
  <c r="Q200" i="8"/>
  <c r="T199" i="8"/>
  <c r="S199" i="8"/>
  <c r="Q199" i="8"/>
  <c r="T198" i="8"/>
  <c r="S198" i="8"/>
  <c r="Q198" i="8"/>
  <c r="T197" i="8"/>
  <c r="S197" i="8"/>
  <c r="Q197" i="8"/>
  <c r="T196" i="8"/>
  <c r="S196" i="8"/>
  <c r="Q196" i="8"/>
  <c r="T195" i="8"/>
  <c r="S195" i="8"/>
  <c r="Q195" i="8"/>
  <c r="T194" i="8"/>
  <c r="S194" i="8"/>
  <c r="Q194" i="8"/>
  <c r="T193" i="8"/>
  <c r="S193" i="8"/>
  <c r="Q193" i="8"/>
  <c r="T192" i="8"/>
  <c r="S192" i="8"/>
  <c r="Q192" i="8"/>
  <c r="T191" i="8"/>
  <c r="S191" i="8"/>
  <c r="Q191" i="8"/>
  <c r="T190" i="8"/>
  <c r="S190" i="8"/>
  <c r="Q190" i="8"/>
  <c r="T189" i="8"/>
  <c r="S189" i="8"/>
  <c r="Q189" i="8"/>
  <c r="T188" i="8"/>
  <c r="S188" i="8"/>
  <c r="Q188" i="8"/>
  <c r="T187" i="8"/>
  <c r="S187" i="8"/>
  <c r="Q187" i="8"/>
  <c r="T186" i="8"/>
  <c r="S186" i="8"/>
  <c r="Q186" i="8"/>
  <c r="T185" i="8"/>
  <c r="S185" i="8"/>
  <c r="Q185" i="8"/>
  <c r="T184" i="8"/>
  <c r="S184" i="8"/>
  <c r="Q184" i="8"/>
  <c r="T183" i="8"/>
  <c r="S183" i="8"/>
  <c r="Q183" i="8"/>
  <c r="T182" i="8"/>
  <c r="S182" i="8"/>
  <c r="Q182" i="8"/>
  <c r="T181" i="8"/>
  <c r="S181" i="8"/>
  <c r="Q181" i="8"/>
  <c r="T180" i="8"/>
  <c r="S180" i="8"/>
  <c r="Q180" i="8"/>
  <c r="T179" i="8"/>
  <c r="S179" i="8"/>
  <c r="Q179" i="8"/>
  <c r="T178" i="8"/>
  <c r="S178" i="8"/>
  <c r="Q178" i="8"/>
  <c r="T177" i="8"/>
  <c r="S177" i="8"/>
  <c r="Q177" i="8"/>
  <c r="T176" i="8"/>
  <c r="S176" i="8"/>
  <c r="Q176" i="8"/>
  <c r="T175" i="8"/>
  <c r="S175" i="8"/>
  <c r="Q175" i="8"/>
  <c r="T174" i="8"/>
  <c r="S174" i="8"/>
  <c r="Q174" i="8"/>
  <c r="T173" i="8"/>
  <c r="S173" i="8"/>
  <c r="Q173" i="8"/>
  <c r="T172" i="8"/>
  <c r="S172" i="8"/>
  <c r="Q172" i="8"/>
  <c r="T171" i="8"/>
  <c r="S171" i="8"/>
  <c r="Q171" i="8"/>
  <c r="T170" i="8"/>
  <c r="S170" i="8"/>
  <c r="Q170" i="8"/>
  <c r="T169" i="8"/>
  <c r="S169" i="8"/>
  <c r="Q169" i="8"/>
  <c r="T168" i="8"/>
  <c r="S168" i="8"/>
  <c r="Q168" i="8"/>
  <c r="T167" i="8"/>
  <c r="S167" i="8"/>
  <c r="Q167" i="8"/>
  <c r="T166" i="8"/>
  <c r="S166" i="8"/>
  <c r="Q166" i="8"/>
  <c r="T165" i="8"/>
  <c r="S165" i="8"/>
  <c r="Q165" i="8"/>
  <c r="T164" i="8"/>
  <c r="S164" i="8"/>
  <c r="Q164" i="8"/>
  <c r="T163" i="8"/>
  <c r="S163" i="8"/>
  <c r="Q163" i="8"/>
  <c r="T162" i="8"/>
  <c r="S162" i="8"/>
  <c r="Q162" i="8"/>
  <c r="T161" i="8"/>
  <c r="S161" i="8"/>
  <c r="Q161" i="8"/>
  <c r="T160" i="8"/>
  <c r="S160" i="8"/>
  <c r="Q160" i="8"/>
  <c r="T159" i="8"/>
  <c r="S159" i="8"/>
  <c r="Q159" i="8"/>
  <c r="T158" i="8"/>
  <c r="S158" i="8"/>
  <c r="Q158" i="8"/>
  <c r="T157" i="8"/>
  <c r="S157" i="8"/>
  <c r="Q157" i="8"/>
  <c r="T156" i="8"/>
  <c r="S156" i="8"/>
  <c r="Q156" i="8"/>
  <c r="T155" i="8"/>
  <c r="S155" i="8"/>
  <c r="Q155" i="8"/>
  <c r="T154" i="8"/>
  <c r="S154" i="8"/>
  <c r="Q154" i="8"/>
  <c r="T153" i="8"/>
  <c r="S153" i="8"/>
  <c r="Q153" i="8"/>
  <c r="T152" i="8"/>
  <c r="S152" i="8"/>
  <c r="Q152" i="8"/>
  <c r="T151" i="8"/>
  <c r="S151" i="8"/>
  <c r="Q151" i="8"/>
  <c r="T150" i="8"/>
  <c r="S150" i="8"/>
  <c r="Q150" i="8"/>
  <c r="T149" i="8"/>
  <c r="S149" i="8"/>
  <c r="Q149" i="8"/>
  <c r="T148" i="8"/>
  <c r="S148" i="8"/>
  <c r="Q148" i="8"/>
  <c r="T147" i="8"/>
  <c r="S147" i="8"/>
  <c r="Q147" i="8"/>
  <c r="T146" i="8"/>
  <c r="S146" i="8"/>
  <c r="Q146" i="8"/>
  <c r="T145" i="8"/>
  <c r="S145" i="8"/>
  <c r="Q145" i="8"/>
  <c r="T144" i="8"/>
  <c r="S144" i="8"/>
  <c r="Q144" i="8"/>
  <c r="T143" i="8"/>
  <c r="S143" i="8"/>
  <c r="Q143" i="8"/>
  <c r="T142" i="8"/>
  <c r="S142" i="8"/>
  <c r="Q142" i="8"/>
  <c r="T141" i="8"/>
  <c r="S141" i="8"/>
  <c r="Q141" i="8"/>
  <c r="T140" i="8"/>
  <c r="S140" i="8"/>
  <c r="Q140" i="8"/>
  <c r="T139" i="8"/>
  <c r="S139" i="8"/>
  <c r="Q139" i="8"/>
  <c r="T138" i="8"/>
  <c r="S138" i="8"/>
  <c r="Q138" i="8"/>
  <c r="T137" i="8"/>
  <c r="S137" i="8"/>
  <c r="Q137" i="8"/>
  <c r="T136" i="8"/>
  <c r="S136" i="8"/>
  <c r="Q136" i="8"/>
  <c r="T135" i="8"/>
  <c r="S135" i="8"/>
  <c r="Q135" i="8"/>
  <c r="T134" i="8"/>
  <c r="S134" i="8"/>
  <c r="Q134" i="8"/>
  <c r="T133" i="8"/>
  <c r="S133" i="8"/>
  <c r="Q133" i="8"/>
  <c r="T132" i="8"/>
  <c r="S132" i="8"/>
  <c r="Q132" i="8"/>
  <c r="T131" i="8"/>
  <c r="S131" i="8"/>
  <c r="Q131" i="8"/>
  <c r="T130" i="8"/>
  <c r="S130" i="8"/>
  <c r="Q130" i="8"/>
  <c r="T129" i="8"/>
  <c r="S129" i="8"/>
  <c r="Q129" i="8"/>
  <c r="T128" i="8"/>
  <c r="S128" i="8"/>
  <c r="Q128" i="8"/>
  <c r="T127" i="8"/>
  <c r="S127" i="8"/>
  <c r="Q127" i="8"/>
  <c r="T126" i="8"/>
  <c r="S126" i="8"/>
  <c r="Q126" i="8"/>
  <c r="T125" i="8"/>
  <c r="S125" i="8"/>
  <c r="Q125" i="8"/>
  <c r="T124" i="8"/>
  <c r="S124" i="8"/>
  <c r="Q124" i="8"/>
  <c r="T123" i="8"/>
  <c r="S123" i="8"/>
  <c r="Q123" i="8"/>
  <c r="T122" i="8"/>
  <c r="S122" i="8"/>
  <c r="Q122" i="8"/>
  <c r="T121" i="8"/>
  <c r="S121" i="8"/>
  <c r="Q121" i="8"/>
  <c r="T120" i="8"/>
  <c r="S120" i="8"/>
  <c r="Q120" i="8"/>
  <c r="T119" i="8"/>
  <c r="S119" i="8"/>
  <c r="Q119" i="8"/>
  <c r="T118" i="8"/>
  <c r="S118" i="8"/>
  <c r="Q118" i="8"/>
  <c r="T117" i="8"/>
  <c r="S117" i="8"/>
  <c r="Q117" i="8"/>
  <c r="T116" i="8"/>
  <c r="S116" i="8"/>
  <c r="Q116" i="8"/>
  <c r="T115" i="8"/>
  <c r="S115" i="8"/>
  <c r="Q115" i="8"/>
  <c r="T114" i="8"/>
  <c r="S114" i="8"/>
  <c r="Q114" i="8"/>
  <c r="T113" i="8"/>
  <c r="S113" i="8"/>
  <c r="Q113" i="8"/>
  <c r="T112" i="8"/>
  <c r="S112" i="8"/>
  <c r="Q112" i="8"/>
  <c r="T111" i="8"/>
  <c r="S111" i="8"/>
  <c r="Q111" i="8"/>
  <c r="T110" i="8"/>
  <c r="S110" i="8"/>
  <c r="Q110" i="8"/>
  <c r="T109" i="8"/>
  <c r="S109" i="8"/>
  <c r="Q109" i="8"/>
  <c r="T108" i="8"/>
  <c r="S108" i="8"/>
  <c r="Q108" i="8"/>
  <c r="T107" i="8"/>
  <c r="S107" i="8"/>
  <c r="Q107" i="8"/>
  <c r="T106" i="8"/>
  <c r="S106" i="8"/>
  <c r="Q106" i="8"/>
  <c r="T105" i="8"/>
  <c r="S105" i="8"/>
  <c r="Q105" i="8"/>
  <c r="T104" i="8"/>
  <c r="S104" i="8"/>
  <c r="Q104" i="8"/>
  <c r="T103" i="8"/>
  <c r="S103" i="8"/>
  <c r="Q103" i="8"/>
  <c r="T102" i="8"/>
  <c r="S102" i="8"/>
  <c r="Q102" i="8"/>
  <c r="T101" i="8"/>
  <c r="S101" i="8"/>
  <c r="Q101" i="8"/>
  <c r="T100" i="8"/>
  <c r="S100" i="8"/>
  <c r="Q100" i="8"/>
  <c r="T99" i="8"/>
  <c r="S99" i="8"/>
  <c r="Q99" i="8"/>
  <c r="T98" i="8"/>
  <c r="S98" i="8"/>
  <c r="Q98" i="8"/>
  <c r="T97" i="8"/>
  <c r="S97" i="8"/>
  <c r="Q97" i="8"/>
  <c r="T96" i="8"/>
  <c r="S96" i="8"/>
  <c r="Q96" i="8"/>
  <c r="T95" i="8"/>
  <c r="S95" i="8"/>
  <c r="Q95" i="8"/>
  <c r="T94" i="8"/>
  <c r="S94" i="8"/>
  <c r="Q94" i="8"/>
  <c r="T93" i="8"/>
  <c r="S93" i="8"/>
  <c r="Q93" i="8"/>
  <c r="T92" i="8"/>
  <c r="S92" i="8"/>
  <c r="Q92" i="8"/>
  <c r="T91" i="8"/>
  <c r="S91" i="8"/>
  <c r="Q91" i="8"/>
  <c r="T90" i="8"/>
  <c r="S90" i="8"/>
  <c r="Q90" i="8"/>
  <c r="T89" i="8"/>
  <c r="S89" i="8"/>
  <c r="Q89" i="8"/>
  <c r="T88" i="8"/>
  <c r="S88" i="8"/>
  <c r="Q88" i="8"/>
  <c r="T87" i="8"/>
  <c r="S87" i="8"/>
  <c r="Q87" i="8"/>
  <c r="T86" i="8"/>
  <c r="S86" i="8"/>
  <c r="Q86" i="8"/>
  <c r="T85" i="8"/>
  <c r="S85" i="8"/>
  <c r="Q85" i="8"/>
  <c r="T84" i="8"/>
  <c r="S84" i="8"/>
  <c r="Q84" i="8"/>
  <c r="T83" i="8"/>
  <c r="S83" i="8"/>
  <c r="Q83" i="8"/>
  <c r="T82" i="8"/>
  <c r="S82" i="8"/>
  <c r="Q82" i="8"/>
  <c r="T81" i="8"/>
  <c r="S81" i="8"/>
  <c r="Q81" i="8"/>
  <c r="T80" i="8"/>
  <c r="S80" i="8"/>
  <c r="Q80" i="8"/>
  <c r="T79" i="8"/>
  <c r="S79" i="8"/>
  <c r="Q79" i="8"/>
  <c r="T78" i="8"/>
  <c r="S78" i="8"/>
  <c r="Q78" i="8"/>
  <c r="T77" i="8"/>
  <c r="S77" i="8"/>
  <c r="Q77" i="8"/>
  <c r="T76" i="8"/>
  <c r="S76" i="8"/>
  <c r="Q76" i="8"/>
  <c r="T75" i="8"/>
  <c r="S75" i="8"/>
  <c r="Q75" i="8"/>
  <c r="T74" i="8"/>
  <c r="S74" i="8"/>
  <c r="Q74" i="8"/>
  <c r="T73" i="8"/>
  <c r="S73" i="8"/>
  <c r="Q73" i="8"/>
  <c r="T72" i="8"/>
  <c r="S72" i="8"/>
  <c r="Q72" i="8"/>
  <c r="T71" i="8"/>
  <c r="S71" i="8"/>
  <c r="Q71" i="8"/>
  <c r="T70" i="8"/>
  <c r="S70" i="8"/>
  <c r="Q70" i="8"/>
  <c r="T69" i="8"/>
  <c r="S69" i="8"/>
  <c r="Q69" i="8"/>
  <c r="T68" i="8"/>
  <c r="S68" i="8"/>
  <c r="Q68" i="8"/>
  <c r="T67" i="8"/>
  <c r="S67" i="8"/>
  <c r="Q67" i="8"/>
  <c r="T66" i="8"/>
  <c r="S66" i="8"/>
  <c r="Q66" i="8"/>
  <c r="T65" i="8"/>
  <c r="S65" i="8"/>
  <c r="Q65" i="8"/>
  <c r="T64" i="8"/>
  <c r="S64" i="8"/>
  <c r="Q64" i="8"/>
  <c r="T63" i="8"/>
  <c r="S63" i="8"/>
  <c r="Q63" i="8"/>
  <c r="T62" i="8"/>
  <c r="S62" i="8"/>
  <c r="Q62" i="8"/>
  <c r="T61" i="8"/>
  <c r="S61" i="8"/>
  <c r="Q61" i="8"/>
  <c r="T60" i="8"/>
  <c r="S60" i="8"/>
  <c r="Q60" i="8"/>
  <c r="T59" i="8"/>
  <c r="S59" i="8"/>
  <c r="Q59" i="8"/>
  <c r="T58" i="8"/>
  <c r="S58" i="8"/>
  <c r="Q58" i="8"/>
  <c r="T57" i="8"/>
  <c r="S57" i="8"/>
  <c r="Q57" i="8"/>
  <c r="T56" i="8"/>
  <c r="S56" i="8"/>
  <c r="Q56" i="8"/>
  <c r="T55" i="8"/>
  <c r="S55" i="8"/>
  <c r="Q55" i="8"/>
  <c r="T54" i="8"/>
  <c r="S54" i="8"/>
  <c r="Q54" i="8"/>
  <c r="T53" i="8"/>
  <c r="S53" i="8"/>
  <c r="Q53" i="8"/>
  <c r="T52" i="8"/>
  <c r="S52" i="8"/>
  <c r="Q52" i="8"/>
  <c r="T51" i="8"/>
  <c r="S51" i="8"/>
  <c r="Q51" i="8"/>
  <c r="T50" i="8"/>
  <c r="S50" i="8"/>
  <c r="Q50" i="8"/>
  <c r="T49" i="8"/>
  <c r="S49" i="8"/>
  <c r="Q49" i="8"/>
  <c r="T48" i="8"/>
  <c r="S48" i="8"/>
  <c r="Q48" i="8"/>
  <c r="T47" i="8"/>
  <c r="S47" i="8"/>
  <c r="Q47" i="8"/>
  <c r="T46" i="8"/>
  <c r="S46" i="8"/>
  <c r="Q46" i="8"/>
  <c r="T45" i="8"/>
  <c r="S45" i="8"/>
  <c r="Q45" i="8"/>
  <c r="T44" i="8"/>
  <c r="S44" i="8"/>
  <c r="Q44" i="8"/>
  <c r="T43" i="8"/>
  <c r="S43" i="8"/>
  <c r="Q43" i="8"/>
  <c r="T42" i="8"/>
  <c r="S42" i="8"/>
  <c r="Q42" i="8"/>
  <c r="T41" i="8"/>
  <c r="S41" i="8"/>
  <c r="Q41" i="8"/>
  <c r="T40" i="8"/>
  <c r="S40" i="8"/>
  <c r="Q40" i="8"/>
  <c r="T39" i="8"/>
  <c r="S39" i="8"/>
  <c r="Q39" i="8"/>
  <c r="T38" i="8"/>
  <c r="S38" i="8"/>
  <c r="Q38" i="8"/>
  <c r="T37" i="8"/>
  <c r="S37" i="8"/>
  <c r="Q37" i="8"/>
  <c r="T36" i="8"/>
  <c r="S36" i="8"/>
  <c r="Q36" i="8"/>
  <c r="T35" i="8"/>
  <c r="S35" i="8"/>
  <c r="Q35" i="8"/>
  <c r="T34" i="8"/>
  <c r="S34" i="8"/>
  <c r="Q34" i="8"/>
  <c r="T33" i="8"/>
  <c r="S33" i="8"/>
  <c r="Q33" i="8"/>
  <c r="T32" i="8"/>
  <c r="S32" i="8"/>
  <c r="Q32" i="8"/>
  <c r="T31" i="8"/>
  <c r="S31" i="8"/>
  <c r="Q31" i="8"/>
  <c r="T30" i="8"/>
  <c r="S30" i="8"/>
  <c r="Q30" i="8"/>
  <c r="T29" i="8"/>
  <c r="S29" i="8"/>
  <c r="Q29" i="8"/>
  <c r="T28" i="8"/>
  <c r="S28" i="8"/>
  <c r="Q28" i="8"/>
  <c r="T27" i="8"/>
  <c r="S27" i="8"/>
  <c r="Q27" i="8"/>
  <c r="T26" i="8"/>
  <c r="S26" i="8"/>
  <c r="Q26" i="8"/>
  <c r="T25" i="8"/>
  <c r="S25" i="8"/>
  <c r="Q25" i="8"/>
  <c r="T24" i="8"/>
  <c r="S24" i="8"/>
  <c r="Q24" i="8"/>
  <c r="T23" i="8"/>
  <c r="S23" i="8"/>
  <c r="Q23" i="8"/>
  <c r="T22" i="8"/>
  <c r="S22" i="8"/>
  <c r="Q22" i="8"/>
  <c r="T21" i="8"/>
  <c r="S21" i="8"/>
  <c r="Q21" i="8"/>
  <c r="T20" i="8"/>
  <c r="S20" i="8"/>
  <c r="Q20" i="8"/>
  <c r="T19" i="8"/>
  <c r="S19" i="8"/>
  <c r="Q19" i="8"/>
  <c r="T18" i="8"/>
  <c r="S18" i="8"/>
  <c r="Q18" i="8"/>
  <c r="T17" i="8"/>
  <c r="S17" i="8"/>
  <c r="Q17" i="8"/>
  <c r="T16" i="8"/>
  <c r="S16" i="8"/>
  <c r="Q16" i="8"/>
  <c r="T15" i="8"/>
  <c r="S15" i="8"/>
  <c r="Q15" i="8"/>
  <c r="T14" i="8"/>
  <c r="S14" i="8"/>
  <c r="Q14" i="8"/>
  <c r="T13" i="8"/>
  <c r="S13" i="8"/>
  <c r="Q13" i="8"/>
  <c r="T12" i="8"/>
  <c r="S12" i="8"/>
  <c r="Q12" i="8"/>
  <c r="T11" i="8"/>
  <c r="S11" i="8"/>
  <c r="Q11" i="8"/>
  <c r="T10" i="8"/>
  <c r="S10" i="8"/>
  <c r="Q10" i="8"/>
  <c r="T9" i="8"/>
  <c r="S9" i="8"/>
  <c r="Q9" i="8"/>
  <c r="T8" i="8"/>
  <c r="S8" i="8"/>
  <c r="Q8" i="8"/>
  <c r="T7" i="8"/>
  <c r="S7" i="8"/>
  <c r="Q7" i="8"/>
  <c r="T6" i="8"/>
  <c r="S6" i="8"/>
  <c r="Q6" i="8"/>
  <c r="T5" i="8"/>
  <c r="S5" i="8"/>
  <c r="Q5" i="8"/>
  <c r="T4" i="8"/>
  <c r="S4" i="8"/>
  <c r="Q4" i="8"/>
  <c r="T3" i="8"/>
  <c r="S3" i="8"/>
  <c r="Q3" i="8"/>
  <c r="T2" i="8"/>
  <c r="S2" i="8"/>
  <c r="Q2" i="8"/>
  <c r="T200" i="7"/>
  <c r="S200" i="7"/>
  <c r="Q200" i="7"/>
  <c r="T199" i="7"/>
  <c r="S199" i="7"/>
  <c r="Q199" i="7"/>
  <c r="T198" i="7"/>
  <c r="S198" i="7"/>
  <c r="Q198" i="7"/>
  <c r="T197" i="7"/>
  <c r="S197" i="7"/>
  <c r="Q197" i="7"/>
  <c r="T196" i="7"/>
  <c r="S196" i="7"/>
  <c r="Q196" i="7"/>
  <c r="T195" i="7"/>
  <c r="S195" i="7"/>
  <c r="Q195" i="7"/>
  <c r="T194" i="7"/>
  <c r="S194" i="7"/>
  <c r="Q194" i="7"/>
  <c r="T193" i="7"/>
  <c r="S193" i="7"/>
  <c r="Q193" i="7"/>
  <c r="T192" i="7"/>
  <c r="S192" i="7"/>
  <c r="Q192" i="7"/>
  <c r="T191" i="7"/>
  <c r="S191" i="7"/>
  <c r="Q191" i="7"/>
  <c r="T190" i="7"/>
  <c r="S190" i="7"/>
  <c r="Q190" i="7"/>
  <c r="T189" i="7"/>
  <c r="S189" i="7"/>
  <c r="Q189" i="7"/>
  <c r="T188" i="7"/>
  <c r="S188" i="7"/>
  <c r="Q188" i="7"/>
  <c r="T187" i="7"/>
  <c r="S187" i="7"/>
  <c r="Q187" i="7"/>
  <c r="T186" i="7"/>
  <c r="S186" i="7"/>
  <c r="Q186" i="7"/>
  <c r="T185" i="7"/>
  <c r="S185" i="7"/>
  <c r="Q185" i="7"/>
  <c r="T184" i="7"/>
  <c r="S184" i="7"/>
  <c r="Q184" i="7"/>
  <c r="T183" i="7"/>
  <c r="S183" i="7"/>
  <c r="Q183" i="7"/>
  <c r="T182" i="7"/>
  <c r="S182" i="7"/>
  <c r="Q182" i="7"/>
  <c r="T181" i="7"/>
  <c r="S181" i="7"/>
  <c r="Q181" i="7"/>
  <c r="T180" i="7"/>
  <c r="S180" i="7"/>
  <c r="Q180" i="7"/>
  <c r="T179" i="7"/>
  <c r="S179" i="7"/>
  <c r="Q179" i="7"/>
  <c r="T178" i="7"/>
  <c r="S178" i="7"/>
  <c r="Q178" i="7"/>
  <c r="T177" i="7"/>
  <c r="S177" i="7"/>
  <c r="Q177" i="7"/>
  <c r="T176" i="7"/>
  <c r="S176" i="7"/>
  <c r="Q176" i="7"/>
  <c r="T175" i="7"/>
  <c r="S175" i="7"/>
  <c r="Q175" i="7"/>
  <c r="T174" i="7"/>
  <c r="S174" i="7"/>
  <c r="Q174" i="7"/>
  <c r="T173" i="7"/>
  <c r="S173" i="7"/>
  <c r="Q173" i="7"/>
  <c r="T172" i="7"/>
  <c r="S172" i="7"/>
  <c r="Q172" i="7"/>
  <c r="T171" i="7"/>
  <c r="S171" i="7"/>
  <c r="Q171" i="7"/>
  <c r="T170" i="7"/>
  <c r="S170" i="7"/>
  <c r="Q170" i="7"/>
  <c r="T169" i="7"/>
  <c r="S169" i="7"/>
  <c r="Q169" i="7"/>
  <c r="T168" i="7"/>
  <c r="S168" i="7"/>
  <c r="Q168" i="7"/>
  <c r="T167" i="7"/>
  <c r="S167" i="7"/>
  <c r="Q167" i="7"/>
  <c r="T166" i="7"/>
  <c r="S166" i="7"/>
  <c r="Q166" i="7"/>
  <c r="T165" i="7"/>
  <c r="S165" i="7"/>
  <c r="Q165" i="7"/>
  <c r="T164" i="7"/>
  <c r="S164" i="7"/>
  <c r="Q164" i="7"/>
  <c r="T163" i="7"/>
  <c r="S163" i="7"/>
  <c r="Q163" i="7"/>
  <c r="T162" i="7"/>
  <c r="S162" i="7"/>
  <c r="Q162" i="7"/>
  <c r="T161" i="7"/>
  <c r="S161" i="7"/>
  <c r="Q161" i="7"/>
  <c r="T160" i="7"/>
  <c r="S160" i="7"/>
  <c r="Q160" i="7"/>
  <c r="T159" i="7"/>
  <c r="S159" i="7"/>
  <c r="Q159" i="7"/>
  <c r="T158" i="7"/>
  <c r="S158" i="7"/>
  <c r="Q158" i="7"/>
  <c r="T157" i="7"/>
  <c r="S157" i="7"/>
  <c r="Q157" i="7"/>
  <c r="T156" i="7"/>
  <c r="S156" i="7"/>
  <c r="Q156" i="7"/>
  <c r="T155" i="7"/>
  <c r="S155" i="7"/>
  <c r="Q155" i="7"/>
  <c r="T154" i="7"/>
  <c r="S154" i="7"/>
  <c r="Q154" i="7"/>
  <c r="T153" i="7"/>
  <c r="S153" i="7"/>
  <c r="Q153" i="7"/>
  <c r="T152" i="7"/>
  <c r="S152" i="7"/>
  <c r="Q152" i="7"/>
  <c r="T151" i="7"/>
  <c r="S151" i="7"/>
  <c r="Q151" i="7"/>
  <c r="T150" i="7"/>
  <c r="S150" i="7"/>
  <c r="Q150" i="7"/>
  <c r="T149" i="7"/>
  <c r="S149" i="7"/>
  <c r="Q149" i="7"/>
  <c r="T148" i="7"/>
  <c r="S148" i="7"/>
  <c r="Q148" i="7"/>
  <c r="T147" i="7"/>
  <c r="S147" i="7"/>
  <c r="Q147" i="7"/>
  <c r="T146" i="7"/>
  <c r="S146" i="7"/>
  <c r="Q146" i="7"/>
  <c r="T145" i="7"/>
  <c r="S145" i="7"/>
  <c r="Q145" i="7"/>
  <c r="T144" i="7"/>
  <c r="S144" i="7"/>
  <c r="Q144" i="7"/>
  <c r="T143" i="7"/>
  <c r="S143" i="7"/>
  <c r="Q143" i="7"/>
  <c r="T142" i="7"/>
  <c r="S142" i="7"/>
  <c r="Q142" i="7"/>
  <c r="T141" i="7"/>
  <c r="S141" i="7"/>
  <c r="Q141" i="7"/>
  <c r="T140" i="7"/>
  <c r="S140" i="7"/>
  <c r="Q140" i="7"/>
  <c r="T139" i="7"/>
  <c r="S139" i="7"/>
  <c r="Q139" i="7"/>
  <c r="T138" i="7"/>
  <c r="S138" i="7"/>
  <c r="Q138" i="7"/>
  <c r="T137" i="7"/>
  <c r="S137" i="7"/>
  <c r="Q137" i="7"/>
  <c r="T136" i="7"/>
  <c r="S136" i="7"/>
  <c r="Q136" i="7"/>
  <c r="T135" i="7"/>
  <c r="S135" i="7"/>
  <c r="Q135" i="7"/>
  <c r="T134" i="7"/>
  <c r="S134" i="7"/>
  <c r="Q134" i="7"/>
  <c r="T133" i="7"/>
  <c r="S133" i="7"/>
  <c r="Q133" i="7"/>
  <c r="T132" i="7"/>
  <c r="S132" i="7"/>
  <c r="Q132" i="7"/>
  <c r="T131" i="7"/>
  <c r="S131" i="7"/>
  <c r="Q131" i="7"/>
  <c r="T130" i="7"/>
  <c r="S130" i="7"/>
  <c r="Q130" i="7"/>
  <c r="T129" i="7"/>
  <c r="S129" i="7"/>
  <c r="Q129" i="7"/>
  <c r="T128" i="7"/>
  <c r="S128" i="7"/>
  <c r="Q128" i="7"/>
  <c r="T127" i="7"/>
  <c r="S127" i="7"/>
  <c r="Q127" i="7"/>
  <c r="T126" i="7"/>
  <c r="S126" i="7"/>
  <c r="Q126" i="7"/>
  <c r="T125" i="7"/>
  <c r="S125" i="7"/>
  <c r="Q125" i="7"/>
  <c r="T124" i="7"/>
  <c r="S124" i="7"/>
  <c r="Q124" i="7"/>
  <c r="T123" i="7"/>
  <c r="S123" i="7"/>
  <c r="Q123" i="7"/>
  <c r="T122" i="7"/>
  <c r="S122" i="7"/>
  <c r="Q122" i="7"/>
  <c r="T121" i="7"/>
  <c r="S121" i="7"/>
  <c r="Q121" i="7"/>
  <c r="T120" i="7"/>
  <c r="S120" i="7"/>
  <c r="Q120" i="7"/>
  <c r="T119" i="7"/>
  <c r="S119" i="7"/>
  <c r="Q119" i="7"/>
  <c r="T118" i="7"/>
  <c r="S118" i="7"/>
  <c r="Q118" i="7"/>
  <c r="T117" i="7"/>
  <c r="S117" i="7"/>
  <c r="Q117" i="7"/>
  <c r="T116" i="7"/>
  <c r="S116" i="7"/>
  <c r="Q116" i="7"/>
  <c r="T115" i="7"/>
  <c r="S115" i="7"/>
  <c r="Q115" i="7"/>
  <c r="T114" i="7"/>
  <c r="S114" i="7"/>
  <c r="Q114" i="7"/>
  <c r="T113" i="7"/>
  <c r="S113" i="7"/>
  <c r="Q113" i="7"/>
  <c r="T112" i="7"/>
  <c r="S112" i="7"/>
  <c r="Q112" i="7"/>
  <c r="T111" i="7"/>
  <c r="S111" i="7"/>
  <c r="Q111" i="7"/>
  <c r="T110" i="7"/>
  <c r="S110" i="7"/>
  <c r="Q110" i="7"/>
  <c r="T109" i="7"/>
  <c r="S109" i="7"/>
  <c r="Q109" i="7"/>
  <c r="T108" i="7"/>
  <c r="S108" i="7"/>
  <c r="Q108" i="7"/>
  <c r="T107" i="7"/>
  <c r="S107" i="7"/>
  <c r="Q107" i="7"/>
  <c r="T106" i="7"/>
  <c r="S106" i="7"/>
  <c r="Q106" i="7"/>
  <c r="T105" i="7"/>
  <c r="S105" i="7"/>
  <c r="Q105" i="7"/>
  <c r="T104" i="7"/>
  <c r="S104" i="7"/>
  <c r="Q104" i="7"/>
  <c r="T103" i="7"/>
  <c r="S103" i="7"/>
  <c r="Q103" i="7"/>
  <c r="T102" i="7"/>
  <c r="S102" i="7"/>
  <c r="Q102" i="7"/>
  <c r="T101" i="7"/>
  <c r="S101" i="7"/>
  <c r="Q101" i="7"/>
  <c r="T100" i="7"/>
  <c r="S100" i="7"/>
  <c r="Q100" i="7"/>
  <c r="T99" i="7"/>
  <c r="S99" i="7"/>
  <c r="Q99" i="7"/>
  <c r="T98" i="7"/>
  <c r="S98" i="7"/>
  <c r="Q98" i="7"/>
  <c r="T97" i="7"/>
  <c r="S97" i="7"/>
  <c r="Q97" i="7"/>
  <c r="T96" i="7"/>
  <c r="S96" i="7"/>
  <c r="Q96" i="7"/>
  <c r="T95" i="7"/>
  <c r="S95" i="7"/>
  <c r="Q95" i="7"/>
  <c r="T94" i="7"/>
  <c r="S94" i="7"/>
  <c r="Q94" i="7"/>
  <c r="T93" i="7"/>
  <c r="S93" i="7"/>
  <c r="Q93" i="7"/>
  <c r="T92" i="7"/>
  <c r="S92" i="7"/>
  <c r="Q92" i="7"/>
  <c r="T91" i="7"/>
  <c r="S91" i="7"/>
  <c r="Q91" i="7"/>
  <c r="T90" i="7"/>
  <c r="S90" i="7"/>
  <c r="Q90" i="7"/>
  <c r="T89" i="7"/>
  <c r="S89" i="7"/>
  <c r="Q89" i="7"/>
  <c r="T88" i="7"/>
  <c r="S88" i="7"/>
  <c r="Q88" i="7"/>
  <c r="T87" i="7"/>
  <c r="S87" i="7"/>
  <c r="Q87" i="7"/>
  <c r="T86" i="7"/>
  <c r="S86" i="7"/>
  <c r="Q86" i="7"/>
  <c r="T85" i="7"/>
  <c r="S85" i="7"/>
  <c r="Q85" i="7"/>
  <c r="T84" i="7"/>
  <c r="S84" i="7"/>
  <c r="Q84" i="7"/>
  <c r="T83" i="7"/>
  <c r="S83" i="7"/>
  <c r="Q83" i="7"/>
  <c r="T82" i="7"/>
  <c r="S82" i="7"/>
  <c r="Q82" i="7"/>
  <c r="T81" i="7"/>
  <c r="S81" i="7"/>
  <c r="Q81" i="7"/>
  <c r="T80" i="7"/>
  <c r="S80" i="7"/>
  <c r="Q80" i="7"/>
  <c r="T79" i="7"/>
  <c r="S79" i="7"/>
  <c r="Q79" i="7"/>
  <c r="T78" i="7"/>
  <c r="S78" i="7"/>
  <c r="Q78" i="7"/>
  <c r="T77" i="7"/>
  <c r="S77" i="7"/>
  <c r="Q77" i="7"/>
  <c r="T76" i="7"/>
  <c r="S76" i="7"/>
  <c r="Q76" i="7"/>
  <c r="T75" i="7"/>
  <c r="S75" i="7"/>
  <c r="Q75" i="7"/>
  <c r="T74" i="7"/>
  <c r="S74" i="7"/>
  <c r="Q74" i="7"/>
  <c r="T73" i="7"/>
  <c r="S73" i="7"/>
  <c r="Q73" i="7"/>
  <c r="T72" i="7"/>
  <c r="S72" i="7"/>
  <c r="Q72" i="7"/>
  <c r="T71" i="7"/>
  <c r="S71" i="7"/>
  <c r="Q71" i="7"/>
  <c r="T70" i="7"/>
  <c r="S70" i="7"/>
  <c r="Q70" i="7"/>
  <c r="T69" i="7"/>
  <c r="S69" i="7"/>
  <c r="Q69" i="7"/>
  <c r="T68" i="7"/>
  <c r="S68" i="7"/>
  <c r="Q68" i="7"/>
  <c r="T67" i="7"/>
  <c r="S67" i="7"/>
  <c r="Q67" i="7"/>
  <c r="T66" i="7"/>
  <c r="S66" i="7"/>
  <c r="Q66" i="7"/>
  <c r="T65" i="7"/>
  <c r="S65" i="7"/>
  <c r="Q65" i="7"/>
  <c r="T64" i="7"/>
  <c r="S64" i="7"/>
  <c r="Q64" i="7"/>
  <c r="T63" i="7"/>
  <c r="S63" i="7"/>
  <c r="Q63" i="7"/>
  <c r="T62" i="7"/>
  <c r="S62" i="7"/>
  <c r="Q62" i="7"/>
  <c r="T61" i="7"/>
  <c r="S61" i="7"/>
  <c r="Q61" i="7"/>
  <c r="T60" i="7"/>
  <c r="S60" i="7"/>
  <c r="Q60" i="7"/>
  <c r="T59" i="7"/>
  <c r="S59" i="7"/>
  <c r="Q59" i="7"/>
  <c r="T58" i="7"/>
  <c r="S58" i="7"/>
  <c r="Q58" i="7"/>
  <c r="T57" i="7"/>
  <c r="S57" i="7"/>
  <c r="Q57" i="7"/>
  <c r="T56" i="7"/>
  <c r="S56" i="7"/>
  <c r="Q56" i="7"/>
  <c r="T55" i="7"/>
  <c r="S55" i="7"/>
  <c r="Q55" i="7"/>
  <c r="T54" i="7"/>
  <c r="S54" i="7"/>
  <c r="Q54" i="7"/>
  <c r="T53" i="7"/>
  <c r="S53" i="7"/>
  <c r="Q53" i="7"/>
  <c r="T52" i="7"/>
  <c r="S52" i="7"/>
  <c r="Q52" i="7"/>
  <c r="T51" i="7"/>
  <c r="S51" i="7"/>
  <c r="Q51" i="7"/>
  <c r="T50" i="7"/>
  <c r="S50" i="7"/>
  <c r="Q50" i="7"/>
  <c r="T49" i="7"/>
  <c r="S49" i="7"/>
  <c r="Q49" i="7"/>
  <c r="T48" i="7"/>
  <c r="S48" i="7"/>
  <c r="Q48" i="7"/>
  <c r="T47" i="7"/>
  <c r="S47" i="7"/>
  <c r="Q47" i="7"/>
  <c r="T46" i="7"/>
  <c r="S46" i="7"/>
  <c r="Q46" i="7"/>
  <c r="T45" i="7"/>
  <c r="S45" i="7"/>
  <c r="Q45" i="7"/>
  <c r="T44" i="7"/>
  <c r="S44" i="7"/>
  <c r="Q44" i="7"/>
  <c r="T43" i="7"/>
  <c r="S43" i="7"/>
  <c r="Q43" i="7"/>
  <c r="T42" i="7"/>
  <c r="S42" i="7"/>
  <c r="Q42" i="7"/>
  <c r="T41" i="7"/>
  <c r="S41" i="7"/>
  <c r="Q41" i="7"/>
  <c r="T40" i="7"/>
  <c r="S40" i="7"/>
  <c r="Q40" i="7"/>
  <c r="T39" i="7"/>
  <c r="S39" i="7"/>
  <c r="Q39" i="7"/>
  <c r="T38" i="7"/>
  <c r="S38" i="7"/>
  <c r="Q38" i="7"/>
  <c r="T37" i="7"/>
  <c r="S37" i="7"/>
  <c r="Q37" i="7"/>
  <c r="T36" i="7"/>
  <c r="S36" i="7"/>
  <c r="Q36" i="7"/>
  <c r="T35" i="7"/>
  <c r="S35" i="7"/>
  <c r="Q35" i="7"/>
  <c r="T34" i="7"/>
  <c r="S34" i="7"/>
  <c r="Q34" i="7"/>
  <c r="T33" i="7"/>
  <c r="S33" i="7"/>
  <c r="Q33" i="7"/>
  <c r="T32" i="7"/>
  <c r="S32" i="7"/>
  <c r="Q32" i="7"/>
  <c r="T31" i="7"/>
  <c r="S31" i="7"/>
  <c r="Q31" i="7"/>
  <c r="T30" i="7"/>
  <c r="S30" i="7"/>
  <c r="Q30" i="7"/>
  <c r="T29" i="7"/>
  <c r="S29" i="7"/>
  <c r="Q29" i="7"/>
  <c r="T28" i="7"/>
  <c r="S28" i="7"/>
  <c r="Q28" i="7"/>
  <c r="T27" i="7"/>
  <c r="S27" i="7"/>
  <c r="Q27" i="7"/>
  <c r="T26" i="7"/>
  <c r="S26" i="7"/>
  <c r="Q26" i="7"/>
  <c r="T25" i="7"/>
  <c r="S25" i="7"/>
  <c r="Q25" i="7"/>
  <c r="T24" i="7"/>
  <c r="S24" i="7"/>
  <c r="Q24" i="7"/>
  <c r="T23" i="7"/>
  <c r="S23" i="7"/>
  <c r="Q23" i="7"/>
  <c r="T22" i="7"/>
  <c r="S22" i="7"/>
  <c r="Q22" i="7"/>
  <c r="T21" i="7"/>
  <c r="S21" i="7"/>
  <c r="Q21" i="7"/>
  <c r="T20" i="7"/>
  <c r="S20" i="7"/>
  <c r="Q20" i="7"/>
  <c r="T19" i="7"/>
  <c r="S19" i="7"/>
  <c r="Q19" i="7"/>
  <c r="T18" i="7"/>
  <c r="S18" i="7"/>
  <c r="Q18" i="7"/>
  <c r="T17" i="7"/>
  <c r="S17" i="7"/>
  <c r="Q17" i="7"/>
  <c r="T16" i="7"/>
  <c r="S16" i="7"/>
  <c r="Q16" i="7"/>
  <c r="T15" i="7"/>
  <c r="S15" i="7"/>
  <c r="Q15" i="7"/>
  <c r="T14" i="7"/>
  <c r="S14" i="7"/>
  <c r="Q14" i="7"/>
  <c r="T13" i="7"/>
  <c r="S13" i="7"/>
  <c r="Q13" i="7"/>
  <c r="T12" i="7"/>
  <c r="S12" i="7"/>
  <c r="Q12" i="7"/>
  <c r="T11" i="7"/>
  <c r="S11" i="7"/>
  <c r="Q11" i="7"/>
  <c r="T10" i="7"/>
  <c r="S10" i="7"/>
  <c r="Q10" i="7"/>
  <c r="T9" i="7"/>
  <c r="S9" i="7"/>
  <c r="Q9" i="7"/>
  <c r="T8" i="7"/>
  <c r="S8" i="7"/>
  <c r="Q8" i="7"/>
  <c r="T7" i="7"/>
  <c r="S7" i="7"/>
  <c r="Q7" i="7"/>
  <c r="T6" i="7"/>
  <c r="S6" i="7"/>
  <c r="Q6" i="7"/>
  <c r="T5" i="7"/>
  <c r="S5" i="7"/>
  <c r="Q5" i="7"/>
  <c r="T4" i="7"/>
  <c r="S4" i="7"/>
  <c r="Q4" i="7"/>
  <c r="T3" i="7"/>
  <c r="S3" i="7"/>
  <c r="Q3" i="7"/>
  <c r="T2" i="7"/>
  <c r="S2" i="7"/>
  <c r="Q2" i="7"/>
  <c r="T200" i="6"/>
  <c r="S200" i="6"/>
  <c r="Q200" i="6"/>
  <c r="T199" i="6"/>
  <c r="S199" i="6"/>
  <c r="Q199" i="6"/>
  <c r="T198" i="6"/>
  <c r="S198" i="6"/>
  <c r="Q198" i="6"/>
  <c r="T197" i="6"/>
  <c r="S197" i="6"/>
  <c r="Q197" i="6"/>
  <c r="T196" i="6"/>
  <c r="S196" i="6"/>
  <c r="Q196" i="6"/>
  <c r="T195" i="6"/>
  <c r="S195" i="6"/>
  <c r="Q195" i="6"/>
  <c r="T194" i="6"/>
  <c r="S194" i="6"/>
  <c r="Q194" i="6"/>
  <c r="T193" i="6"/>
  <c r="S193" i="6"/>
  <c r="Q193" i="6"/>
  <c r="T192" i="6"/>
  <c r="S192" i="6"/>
  <c r="Q192" i="6"/>
  <c r="T191" i="6"/>
  <c r="S191" i="6"/>
  <c r="Q191" i="6"/>
  <c r="T190" i="6"/>
  <c r="S190" i="6"/>
  <c r="Q190" i="6"/>
  <c r="T189" i="6"/>
  <c r="S189" i="6"/>
  <c r="Q189" i="6"/>
  <c r="T188" i="6"/>
  <c r="S188" i="6"/>
  <c r="Q188" i="6"/>
  <c r="T187" i="6"/>
  <c r="S187" i="6"/>
  <c r="Q187" i="6"/>
  <c r="T186" i="6"/>
  <c r="S186" i="6"/>
  <c r="Q186" i="6"/>
  <c r="T185" i="6"/>
  <c r="S185" i="6"/>
  <c r="Q185" i="6"/>
  <c r="T184" i="6"/>
  <c r="S184" i="6"/>
  <c r="Q184" i="6"/>
  <c r="T183" i="6"/>
  <c r="S183" i="6"/>
  <c r="Q183" i="6"/>
  <c r="T182" i="6"/>
  <c r="S182" i="6"/>
  <c r="Q182" i="6"/>
  <c r="T181" i="6"/>
  <c r="S181" i="6"/>
  <c r="Q181" i="6"/>
  <c r="T180" i="6"/>
  <c r="S180" i="6"/>
  <c r="Q180" i="6"/>
  <c r="T179" i="6"/>
  <c r="S179" i="6"/>
  <c r="Q179" i="6"/>
  <c r="T178" i="6"/>
  <c r="S178" i="6"/>
  <c r="Q178" i="6"/>
  <c r="T177" i="6"/>
  <c r="S177" i="6"/>
  <c r="Q177" i="6"/>
  <c r="T176" i="6"/>
  <c r="S176" i="6"/>
  <c r="Q176" i="6"/>
  <c r="T175" i="6"/>
  <c r="S175" i="6"/>
  <c r="Q175" i="6"/>
  <c r="T174" i="6"/>
  <c r="S174" i="6"/>
  <c r="Q174" i="6"/>
  <c r="T173" i="6"/>
  <c r="S173" i="6"/>
  <c r="Q173" i="6"/>
  <c r="T172" i="6"/>
  <c r="S172" i="6"/>
  <c r="Q172" i="6"/>
  <c r="T171" i="6"/>
  <c r="S171" i="6"/>
  <c r="Q171" i="6"/>
  <c r="T170" i="6"/>
  <c r="S170" i="6"/>
  <c r="Q170" i="6"/>
  <c r="T169" i="6"/>
  <c r="S169" i="6"/>
  <c r="Q169" i="6"/>
  <c r="T168" i="6"/>
  <c r="S168" i="6"/>
  <c r="Q168" i="6"/>
  <c r="T167" i="6"/>
  <c r="S167" i="6"/>
  <c r="Q167" i="6"/>
  <c r="T166" i="6"/>
  <c r="S166" i="6"/>
  <c r="Q166" i="6"/>
  <c r="T165" i="6"/>
  <c r="S165" i="6"/>
  <c r="Q165" i="6"/>
  <c r="T164" i="6"/>
  <c r="S164" i="6"/>
  <c r="Q164" i="6"/>
  <c r="T163" i="6"/>
  <c r="S163" i="6"/>
  <c r="Q163" i="6"/>
  <c r="T162" i="6"/>
  <c r="S162" i="6"/>
  <c r="Q162" i="6"/>
  <c r="T161" i="6"/>
  <c r="S161" i="6"/>
  <c r="Q161" i="6"/>
  <c r="T160" i="6"/>
  <c r="S160" i="6"/>
  <c r="Q160" i="6"/>
  <c r="T159" i="6"/>
  <c r="S159" i="6"/>
  <c r="Q159" i="6"/>
  <c r="T158" i="6"/>
  <c r="S158" i="6"/>
  <c r="Q158" i="6"/>
  <c r="T157" i="6"/>
  <c r="S157" i="6"/>
  <c r="Q157" i="6"/>
  <c r="T156" i="6"/>
  <c r="S156" i="6"/>
  <c r="Q156" i="6"/>
  <c r="T155" i="6"/>
  <c r="S155" i="6"/>
  <c r="Q155" i="6"/>
  <c r="T154" i="6"/>
  <c r="S154" i="6"/>
  <c r="Q154" i="6"/>
  <c r="T153" i="6"/>
  <c r="S153" i="6"/>
  <c r="Q153" i="6"/>
  <c r="T152" i="6"/>
  <c r="S152" i="6"/>
  <c r="Q152" i="6"/>
  <c r="T151" i="6"/>
  <c r="S151" i="6"/>
  <c r="Q151" i="6"/>
  <c r="T150" i="6"/>
  <c r="S150" i="6"/>
  <c r="Q150" i="6"/>
  <c r="T149" i="6"/>
  <c r="S149" i="6"/>
  <c r="Q149" i="6"/>
  <c r="T148" i="6"/>
  <c r="S148" i="6"/>
  <c r="Q148" i="6"/>
  <c r="T147" i="6"/>
  <c r="S147" i="6"/>
  <c r="Q147" i="6"/>
  <c r="T146" i="6"/>
  <c r="S146" i="6"/>
  <c r="Q146" i="6"/>
  <c r="T145" i="6"/>
  <c r="S145" i="6"/>
  <c r="Q145" i="6"/>
  <c r="T144" i="6"/>
  <c r="S144" i="6"/>
  <c r="Q144" i="6"/>
  <c r="T143" i="6"/>
  <c r="S143" i="6"/>
  <c r="Q143" i="6"/>
  <c r="T142" i="6"/>
  <c r="S142" i="6"/>
  <c r="Q142" i="6"/>
  <c r="T141" i="6"/>
  <c r="S141" i="6"/>
  <c r="Q141" i="6"/>
  <c r="T140" i="6"/>
  <c r="S140" i="6"/>
  <c r="Q140" i="6"/>
  <c r="T139" i="6"/>
  <c r="S139" i="6"/>
  <c r="Q139" i="6"/>
  <c r="T138" i="6"/>
  <c r="S138" i="6"/>
  <c r="Q138" i="6"/>
  <c r="T137" i="6"/>
  <c r="S137" i="6"/>
  <c r="Q137" i="6"/>
  <c r="T136" i="6"/>
  <c r="S136" i="6"/>
  <c r="Q136" i="6"/>
  <c r="T135" i="6"/>
  <c r="S135" i="6"/>
  <c r="Q135" i="6"/>
  <c r="T134" i="6"/>
  <c r="S134" i="6"/>
  <c r="Q134" i="6"/>
  <c r="T133" i="6"/>
  <c r="S133" i="6"/>
  <c r="Q133" i="6"/>
  <c r="T132" i="6"/>
  <c r="S132" i="6"/>
  <c r="Q132" i="6"/>
  <c r="T131" i="6"/>
  <c r="S131" i="6"/>
  <c r="Q131" i="6"/>
  <c r="T130" i="6"/>
  <c r="S130" i="6"/>
  <c r="Q130" i="6"/>
  <c r="T129" i="6"/>
  <c r="S129" i="6"/>
  <c r="Q129" i="6"/>
  <c r="T128" i="6"/>
  <c r="S128" i="6"/>
  <c r="Q128" i="6"/>
  <c r="T127" i="6"/>
  <c r="S127" i="6"/>
  <c r="Q127" i="6"/>
  <c r="T126" i="6"/>
  <c r="S126" i="6"/>
  <c r="Q126" i="6"/>
  <c r="T125" i="6"/>
  <c r="S125" i="6"/>
  <c r="Q125" i="6"/>
  <c r="T124" i="6"/>
  <c r="S124" i="6"/>
  <c r="Q124" i="6"/>
  <c r="T123" i="6"/>
  <c r="S123" i="6"/>
  <c r="Q123" i="6"/>
  <c r="T122" i="6"/>
  <c r="S122" i="6"/>
  <c r="Q122" i="6"/>
  <c r="T121" i="6"/>
  <c r="S121" i="6"/>
  <c r="Q121" i="6"/>
  <c r="T120" i="6"/>
  <c r="S120" i="6"/>
  <c r="Q120" i="6"/>
  <c r="T119" i="6"/>
  <c r="S119" i="6"/>
  <c r="Q119" i="6"/>
  <c r="T118" i="6"/>
  <c r="S118" i="6"/>
  <c r="Q118" i="6"/>
  <c r="T117" i="6"/>
  <c r="S117" i="6"/>
  <c r="Q117" i="6"/>
  <c r="T116" i="6"/>
  <c r="S116" i="6"/>
  <c r="Q116" i="6"/>
  <c r="T115" i="6"/>
  <c r="S115" i="6"/>
  <c r="Q115" i="6"/>
  <c r="T114" i="6"/>
  <c r="S114" i="6"/>
  <c r="Q114" i="6"/>
  <c r="T113" i="6"/>
  <c r="S113" i="6"/>
  <c r="Q113" i="6"/>
  <c r="T112" i="6"/>
  <c r="S112" i="6"/>
  <c r="Q112" i="6"/>
  <c r="T111" i="6"/>
  <c r="S111" i="6"/>
  <c r="Q111" i="6"/>
  <c r="T110" i="6"/>
  <c r="S110" i="6"/>
  <c r="Q110" i="6"/>
  <c r="T109" i="6"/>
  <c r="S109" i="6"/>
  <c r="Q109" i="6"/>
  <c r="T108" i="6"/>
  <c r="S108" i="6"/>
  <c r="Q108" i="6"/>
  <c r="T107" i="6"/>
  <c r="S107" i="6"/>
  <c r="Q107" i="6"/>
  <c r="T106" i="6"/>
  <c r="S106" i="6"/>
  <c r="Q106" i="6"/>
  <c r="T105" i="6"/>
  <c r="S105" i="6"/>
  <c r="Q105" i="6"/>
  <c r="T104" i="6"/>
  <c r="S104" i="6"/>
  <c r="Q104" i="6"/>
  <c r="T103" i="6"/>
  <c r="S103" i="6"/>
  <c r="Q103" i="6"/>
  <c r="T102" i="6"/>
  <c r="S102" i="6"/>
  <c r="Q102" i="6"/>
  <c r="T101" i="6"/>
  <c r="S101" i="6"/>
  <c r="Q101" i="6"/>
  <c r="T100" i="6"/>
  <c r="S100" i="6"/>
  <c r="Q100" i="6"/>
  <c r="T99" i="6"/>
  <c r="S99" i="6"/>
  <c r="Q99" i="6"/>
  <c r="T98" i="6"/>
  <c r="S98" i="6"/>
  <c r="Q98" i="6"/>
  <c r="T97" i="6"/>
  <c r="S97" i="6"/>
  <c r="Q97" i="6"/>
  <c r="T96" i="6"/>
  <c r="S96" i="6"/>
  <c r="Q96" i="6"/>
  <c r="T95" i="6"/>
  <c r="S95" i="6"/>
  <c r="Q95" i="6"/>
  <c r="T94" i="6"/>
  <c r="S94" i="6"/>
  <c r="Q94" i="6"/>
  <c r="T93" i="6"/>
  <c r="S93" i="6"/>
  <c r="Q93" i="6"/>
  <c r="T92" i="6"/>
  <c r="S92" i="6"/>
  <c r="Q92" i="6"/>
  <c r="T91" i="6"/>
  <c r="S91" i="6"/>
  <c r="Q91" i="6"/>
  <c r="T90" i="6"/>
  <c r="S90" i="6"/>
  <c r="Q90" i="6"/>
  <c r="T89" i="6"/>
  <c r="S89" i="6"/>
  <c r="Q89" i="6"/>
  <c r="T88" i="6"/>
  <c r="S88" i="6"/>
  <c r="Q88" i="6"/>
  <c r="T87" i="6"/>
  <c r="S87" i="6"/>
  <c r="Q87" i="6"/>
  <c r="T86" i="6"/>
  <c r="S86" i="6"/>
  <c r="Q86" i="6"/>
  <c r="T85" i="6"/>
  <c r="S85" i="6"/>
  <c r="Q85" i="6"/>
  <c r="T84" i="6"/>
  <c r="S84" i="6"/>
  <c r="Q84" i="6"/>
  <c r="T83" i="6"/>
  <c r="S83" i="6"/>
  <c r="Q83" i="6"/>
  <c r="T82" i="6"/>
  <c r="S82" i="6"/>
  <c r="Q82" i="6"/>
  <c r="T81" i="6"/>
  <c r="S81" i="6"/>
  <c r="Q81" i="6"/>
  <c r="T80" i="6"/>
  <c r="S80" i="6"/>
  <c r="Q80" i="6"/>
  <c r="T79" i="6"/>
  <c r="S79" i="6"/>
  <c r="Q79" i="6"/>
  <c r="T78" i="6"/>
  <c r="S78" i="6"/>
  <c r="Q78" i="6"/>
  <c r="T77" i="6"/>
  <c r="S77" i="6"/>
  <c r="Q77" i="6"/>
  <c r="T76" i="6"/>
  <c r="S76" i="6"/>
  <c r="Q76" i="6"/>
  <c r="T75" i="6"/>
  <c r="S75" i="6"/>
  <c r="Q75" i="6"/>
  <c r="T74" i="6"/>
  <c r="S74" i="6"/>
  <c r="Q74" i="6"/>
  <c r="T73" i="6"/>
  <c r="S73" i="6"/>
  <c r="Q73" i="6"/>
  <c r="T72" i="6"/>
  <c r="S72" i="6"/>
  <c r="Q72" i="6"/>
  <c r="T71" i="6"/>
  <c r="S71" i="6"/>
  <c r="Q71" i="6"/>
  <c r="T70" i="6"/>
  <c r="S70" i="6"/>
  <c r="Q70" i="6"/>
  <c r="T69" i="6"/>
  <c r="S69" i="6"/>
  <c r="Q69" i="6"/>
  <c r="T68" i="6"/>
  <c r="S68" i="6"/>
  <c r="Q68" i="6"/>
  <c r="T67" i="6"/>
  <c r="S67" i="6"/>
  <c r="Q67" i="6"/>
  <c r="T66" i="6"/>
  <c r="S66" i="6"/>
  <c r="Q66" i="6"/>
  <c r="T65" i="6"/>
  <c r="S65" i="6"/>
  <c r="Q65" i="6"/>
  <c r="T64" i="6"/>
  <c r="S64" i="6"/>
  <c r="Q64" i="6"/>
  <c r="T63" i="6"/>
  <c r="S63" i="6"/>
  <c r="Q63" i="6"/>
  <c r="T62" i="6"/>
  <c r="S62" i="6"/>
  <c r="Q62" i="6"/>
  <c r="T61" i="6"/>
  <c r="S61" i="6"/>
  <c r="Q61" i="6"/>
  <c r="T60" i="6"/>
  <c r="S60" i="6"/>
  <c r="Q60" i="6"/>
  <c r="T59" i="6"/>
  <c r="S59" i="6"/>
  <c r="Q59" i="6"/>
  <c r="T58" i="6"/>
  <c r="S58" i="6"/>
  <c r="Q58" i="6"/>
  <c r="T57" i="6"/>
  <c r="S57" i="6"/>
  <c r="Q57" i="6"/>
  <c r="T56" i="6"/>
  <c r="S56" i="6"/>
  <c r="Q56" i="6"/>
  <c r="T55" i="6"/>
  <c r="S55" i="6"/>
  <c r="Q55" i="6"/>
  <c r="T54" i="6"/>
  <c r="S54" i="6"/>
  <c r="Q54" i="6"/>
  <c r="T53" i="6"/>
  <c r="S53" i="6"/>
  <c r="Q53" i="6"/>
  <c r="T52" i="6"/>
  <c r="S52" i="6"/>
  <c r="Q52" i="6"/>
  <c r="T51" i="6"/>
  <c r="S51" i="6"/>
  <c r="Q51" i="6"/>
  <c r="T50" i="6"/>
  <c r="S50" i="6"/>
  <c r="Q50" i="6"/>
  <c r="T49" i="6"/>
  <c r="S49" i="6"/>
  <c r="Q49" i="6"/>
  <c r="T48" i="6"/>
  <c r="S48" i="6"/>
  <c r="Q48" i="6"/>
  <c r="T47" i="6"/>
  <c r="S47" i="6"/>
  <c r="Q47" i="6"/>
  <c r="T46" i="6"/>
  <c r="S46" i="6"/>
  <c r="Q46" i="6"/>
  <c r="T45" i="6"/>
  <c r="S45" i="6"/>
  <c r="Q45" i="6"/>
  <c r="T44" i="6"/>
  <c r="S44" i="6"/>
  <c r="Q44" i="6"/>
  <c r="T43" i="6"/>
  <c r="S43" i="6"/>
  <c r="Q43" i="6"/>
  <c r="T42" i="6"/>
  <c r="S42" i="6"/>
  <c r="Q42" i="6"/>
  <c r="T41" i="6"/>
  <c r="S41" i="6"/>
  <c r="Q41" i="6"/>
  <c r="T40" i="6"/>
  <c r="S40" i="6"/>
  <c r="Q40" i="6"/>
  <c r="T39" i="6"/>
  <c r="S39" i="6"/>
  <c r="Q39" i="6"/>
  <c r="T38" i="6"/>
  <c r="S38" i="6"/>
  <c r="Q38" i="6"/>
  <c r="T37" i="6"/>
  <c r="S37" i="6"/>
  <c r="Q37" i="6"/>
  <c r="T36" i="6"/>
  <c r="S36" i="6"/>
  <c r="Q36" i="6"/>
  <c r="T35" i="6"/>
  <c r="S35" i="6"/>
  <c r="Q35" i="6"/>
  <c r="T34" i="6"/>
  <c r="S34" i="6"/>
  <c r="Q34" i="6"/>
  <c r="T33" i="6"/>
  <c r="S33" i="6"/>
  <c r="Q33" i="6"/>
  <c r="T32" i="6"/>
  <c r="S32" i="6"/>
  <c r="Q32" i="6"/>
  <c r="T31" i="6"/>
  <c r="S31" i="6"/>
  <c r="Q31" i="6"/>
  <c r="T30" i="6"/>
  <c r="S30" i="6"/>
  <c r="Q30" i="6"/>
  <c r="T29" i="6"/>
  <c r="S29" i="6"/>
  <c r="Q29" i="6"/>
  <c r="T28" i="6"/>
  <c r="S28" i="6"/>
  <c r="Q28" i="6"/>
  <c r="T27" i="6"/>
  <c r="S27" i="6"/>
  <c r="Q27" i="6"/>
  <c r="T26" i="6"/>
  <c r="S26" i="6"/>
  <c r="Q26" i="6"/>
  <c r="T25" i="6"/>
  <c r="S25" i="6"/>
  <c r="Q25" i="6"/>
  <c r="T24" i="6"/>
  <c r="S24" i="6"/>
  <c r="Q24" i="6"/>
  <c r="T23" i="6"/>
  <c r="S23" i="6"/>
  <c r="Q23" i="6"/>
  <c r="T22" i="6"/>
  <c r="S22" i="6"/>
  <c r="Q22" i="6"/>
  <c r="T21" i="6"/>
  <c r="S21" i="6"/>
  <c r="Q21" i="6"/>
  <c r="T20" i="6"/>
  <c r="S20" i="6"/>
  <c r="Q20" i="6"/>
  <c r="T19" i="6"/>
  <c r="S19" i="6"/>
  <c r="Q19" i="6"/>
  <c r="T18" i="6"/>
  <c r="S18" i="6"/>
  <c r="Q18" i="6"/>
  <c r="T17" i="6"/>
  <c r="S17" i="6"/>
  <c r="Q17" i="6"/>
  <c r="T16" i="6"/>
  <c r="S16" i="6"/>
  <c r="Q16" i="6"/>
  <c r="T15" i="6"/>
  <c r="S15" i="6"/>
  <c r="Q15" i="6"/>
  <c r="T14" i="6"/>
  <c r="S14" i="6"/>
  <c r="Q14" i="6"/>
  <c r="T13" i="6"/>
  <c r="S13" i="6"/>
  <c r="Q13" i="6"/>
  <c r="T12" i="6"/>
  <c r="S12" i="6"/>
  <c r="Q12" i="6"/>
  <c r="T11" i="6"/>
  <c r="S11" i="6"/>
  <c r="Q11" i="6"/>
  <c r="T10" i="6"/>
  <c r="S10" i="6"/>
  <c r="Q10" i="6"/>
  <c r="T9" i="6"/>
  <c r="S9" i="6"/>
  <c r="Q9" i="6"/>
  <c r="T8" i="6"/>
  <c r="S8" i="6"/>
  <c r="Q8" i="6"/>
  <c r="T7" i="6"/>
  <c r="S7" i="6"/>
  <c r="Q7" i="6"/>
  <c r="T6" i="6"/>
  <c r="S6" i="6"/>
  <c r="Q6" i="6"/>
  <c r="T5" i="6"/>
  <c r="S5" i="6"/>
  <c r="Q5" i="6"/>
  <c r="T4" i="6"/>
  <c r="S4" i="6"/>
  <c r="Q4" i="6"/>
  <c r="T3" i="6"/>
  <c r="S3" i="6"/>
  <c r="Q3" i="6"/>
  <c r="T2" i="6"/>
  <c r="S2" i="6"/>
  <c r="Q2" i="6"/>
  <c r="T200" i="5"/>
  <c r="S200" i="5"/>
  <c r="Q200" i="5"/>
  <c r="T199" i="5"/>
  <c r="S199" i="5"/>
  <c r="Q199" i="5"/>
  <c r="T198" i="5"/>
  <c r="S198" i="5"/>
  <c r="Q198" i="5"/>
  <c r="T197" i="5"/>
  <c r="S197" i="5"/>
  <c r="Q197" i="5"/>
  <c r="T196" i="5"/>
  <c r="S196" i="5"/>
  <c r="Q196" i="5"/>
  <c r="T195" i="5"/>
  <c r="S195" i="5"/>
  <c r="Q195" i="5"/>
  <c r="T194" i="5"/>
  <c r="S194" i="5"/>
  <c r="Q194" i="5"/>
  <c r="T193" i="5"/>
  <c r="S193" i="5"/>
  <c r="Q193" i="5"/>
  <c r="T192" i="5"/>
  <c r="S192" i="5"/>
  <c r="Q192" i="5"/>
  <c r="T191" i="5"/>
  <c r="S191" i="5"/>
  <c r="Q191" i="5"/>
  <c r="T190" i="5"/>
  <c r="S190" i="5"/>
  <c r="Q190" i="5"/>
  <c r="T189" i="5"/>
  <c r="S189" i="5"/>
  <c r="Q189" i="5"/>
  <c r="T188" i="5"/>
  <c r="S188" i="5"/>
  <c r="Q188" i="5"/>
  <c r="T187" i="5"/>
  <c r="S187" i="5"/>
  <c r="Q187" i="5"/>
  <c r="T186" i="5"/>
  <c r="S186" i="5"/>
  <c r="Q186" i="5"/>
  <c r="T185" i="5"/>
  <c r="S185" i="5"/>
  <c r="Q185" i="5"/>
  <c r="T184" i="5"/>
  <c r="S184" i="5"/>
  <c r="Q184" i="5"/>
  <c r="T183" i="5"/>
  <c r="S183" i="5"/>
  <c r="Q183" i="5"/>
  <c r="T182" i="5"/>
  <c r="S182" i="5"/>
  <c r="Q182" i="5"/>
  <c r="T181" i="5"/>
  <c r="S181" i="5"/>
  <c r="Q181" i="5"/>
  <c r="T180" i="5"/>
  <c r="S180" i="5"/>
  <c r="Q180" i="5"/>
  <c r="T179" i="5"/>
  <c r="S179" i="5"/>
  <c r="Q179" i="5"/>
  <c r="T178" i="5"/>
  <c r="S178" i="5"/>
  <c r="Q178" i="5"/>
  <c r="T177" i="5"/>
  <c r="S177" i="5"/>
  <c r="Q177" i="5"/>
  <c r="T176" i="5"/>
  <c r="S176" i="5"/>
  <c r="Q176" i="5"/>
  <c r="T175" i="5"/>
  <c r="S175" i="5"/>
  <c r="Q175" i="5"/>
  <c r="T174" i="5"/>
  <c r="S174" i="5"/>
  <c r="Q174" i="5"/>
  <c r="T173" i="5"/>
  <c r="S173" i="5"/>
  <c r="Q173" i="5"/>
  <c r="T172" i="5"/>
  <c r="S172" i="5"/>
  <c r="Q172" i="5"/>
  <c r="T171" i="5"/>
  <c r="S171" i="5"/>
  <c r="Q171" i="5"/>
  <c r="T170" i="5"/>
  <c r="S170" i="5"/>
  <c r="Q170" i="5"/>
  <c r="T169" i="5"/>
  <c r="S169" i="5"/>
  <c r="Q169" i="5"/>
  <c r="T168" i="5"/>
  <c r="S168" i="5"/>
  <c r="Q168" i="5"/>
  <c r="T167" i="5"/>
  <c r="S167" i="5"/>
  <c r="Q167" i="5"/>
  <c r="T166" i="5"/>
  <c r="S166" i="5"/>
  <c r="Q166" i="5"/>
  <c r="T165" i="5"/>
  <c r="S165" i="5"/>
  <c r="Q165" i="5"/>
  <c r="T164" i="5"/>
  <c r="S164" i="5"/>
  <c r="Q164" i="5"/>
  <c r="T163" i="5"/>
  <c r="S163" i="5"/>
  <c r="Q163" i="5"/>
  <c r="T162" i="5"/>
  <c r="S162" i="5"/>
  <c r="Q162" i="5"/>
  <c r="T161" i="5"/>
  <c r="S161" i="5"/>
  <c r="Q161" i="5"/>
  <c r="T160" i="5"/>
  <c r="S160" i="5"/>
  <c r="Q160" i="5"/>
  <c r="T159" i="5"/>
  <c r="S159" i="5"/>
  <c r="Q159" i="5"/>
  <c r="T158" i="5"/>
  <c r="S158" i="5"/>
  <c r="Q158" i="5"/>
  <c r="T157" i="5"/>
  <c r="S157" i="5"/>
  <c r="Q157" i="5"/>
  <c r="T156" i="5"/>
  <c r="S156" i="5"/>
  <c r="Q156" i="5"/>
  <c r="T155" i="5"/>
  <c r="S155" i="5"/>
  <c r="Q155" i="5"/>
  <c r="T154" i="5"/>
  <c r="S154" i="5"/>
  <c r="Q154" i="5"/>
  <c r="T153" i="5"/>
  <c r="S153" i="5"/>
  <c r="Q153" i="5"/>
  <c r="T152" i="5"/>
  <c r="S152" i="5"/>
  <c r="Q152" i="5"/>
  <c r="T151" i="5"/>
  <c r="S151" i="5"/>
  <c r="Q151" i="5"/>
  <c r="T150" i="5"/>
  <c r="S150" i="5"/>
  <c r="Q150" i="5"/>
  <c r="T149" i="5"/>
  <c r="S149" i="5"/>
  <c r="Q149" i="5"/>
  <c r="T148" i="5"/>
  <c r="S148" i="5"/>
  <c r="Q148" i="5"/>
  <c r="T147" i="5"/>
  <c r="S147" i="5"/>
  <c r="Q147" i="5"/>
  <c r="T146" i="5"/>
  <c r="S146" i="5"/>
  <c r="Q146" i="5"/>
  <c r="T145" i="5"/>
  <c r="S145" i="5"/>
  <c r="Q145" i="5"/>
  <c r="T144" i="5"/>
  <c r="S144" i="5"/>
  <c r="Q144" i="5"/>
  <c r="T143" i="5"/>
  <c r="S143" i="5"/>
  <c r="Q143" i="5"/>
  <c r="T142" i="5"/>
  <c r="S142" i="5"/>
  <c r="Q142" i="5"/>
  <c r="T141" i="5"/>
  <c r="S141" i="5"/>
  <c r="Q141" i="5"/>
  <c r="T140" i="5"/>
  <c r="S140" i="5"/>
  <c r="Q140" i="5"/>
  <c r="T139" i="5"/>
  <c r="S139" i="5"/>
  <c r="Q139" i="5"/>
  <c r="T138" i="5"/>
  <c r="S138" i="5"/>
  <c r="Q138" i="5"/>
  <c r="T137" i="5"/>
  <c r="S137" i="5"/>
  <c r="Q137" i="5"/>
  <c r="T136" i="5"/>
  <c r="S136" i="5"/>
  <c r="Q136" i="5"/>
  <c r="T135" i="5"/>
  <c r="S135" i="5"/>
  <c r="Q135" i="5"/>
  <c r="T134" i="5"/>
  <c r="S134" i="5"/>
  <c r="Q134" i="5"/>
  <c r="T133" i="5"/>
  <c r="S133" i="5"/>
  <c r="Q133" i="5"/>
  <c r="T132" i="5"/>
  <c r="S132" i="5"/>
  <c r="Q132" i="5"/>
  <c r="T131" i="5"/>
  <c r="S131" i="5"/>
  <c r="Q131" i="5"/>
  <c r="T130" i="5"/>
  <c r="S130" i="5"/>
  <c r="Q130" i="5"/>
  <c r="T129" i="5"/>
  <c r="S129" i="5"/>
  <c r="Q129" i="5"/>
  <c r="T128" i="5"/>
  <c r="S128" i="5"/>
  <c r="Q128" i="5"/>
  <c r="T127" i="5"/>
  <c r="S127" i="5"/>
  <c r="Q127" i="5"/>
  <c r="T126" i="5"/>
  <c r="S126" i="5"/>
  <c r="Q126" i="5"/>
  <c r="T125" i="5"/>
  <c r="S125" i="5"/>
  <c r="Q125" i="5"/>
  <c r="T124" i="5"/>
  <c r="S124" i="5"/>
  <c r="Q124" i="5"/>
  <c r="T123" i="5"/>
  <c r="S123" i="5"/>
  <c r="Q123" i="5"/>
  <c r="T122" i="5"/>
  <c r="S122" i="5"/>
  <c r="Q122" i="5"/>
  <c r="T121" i="5"/>
  <c r="S121" i="5"/>
  <c r="Q121" i="5"/>
  <c r="T120" i="5"/>
  <c r="S120" i="5"/>
  <c r="Q120" i="5"/>
  <c r="T119" i="5"/>
  <c r="S119" i="5"/>
  <c r="Q119" i="5"/>
  <c r="T118" i="5"/>
  <c r="S118" i="5"/>
  <c r="Q118" i="5"/>
  <c r="T117" i="5"/>
  <c r="S117" i="5"/>
  <c r="Q117" i="5"/>
  <c r="T116" i="5"/>
  <c r="S116" i="5"/>
  <c r="Q116" i="5"/>
  <c r="T115" i="5"/>
  <c r="S115" i="5"/>
  <c r="Q115" i="5"/>
  <c r="T114" i="5"/>
  <c r="S114" i="5"/>
  <c r="Q114" i="5"/>
  <c r="T113" i="5"/>
  <c r="S113" i="5"/>
  <c r="Q113" i="5"/>
  <c r="T112" i="5"/>
  <c r="S112" i="5"/>
  <c r="Q112" i="5"/>
  <c r="T111" i="5"/>
  <c r="S111" i="5"/>
  <c r="Q111" i="5"/>
  <c r="T110" i="5"/>
  <c r="S110" i="5"/>
  <c r="Q110" i="5"/>
  <c r="T109" i="5"/>
  <c r="S109" i="5"/>
  <c r="Q109" i="5"/>
  <c r="T108" i="5"/>
  <c r="S108" i="5"/>
  <c r="Q108" i="5"/>
  <c r="T107" i="5"/>
  <c r="S107" i="5"/>
  <c r="Q107" i="5"/>
  <c r="T106" i="5"/>
  <c r="S106" i="5"/>
  <c r="Q106" i="5"/>
  <c r="T105" i="5"/>
  <c r="S105" i="5"/>
  <c r="Q105" i="5"/>
  <c r="T104" i="5"/>
  <c r="S104" i="5"/>
  <c r="Q104" i="5"/>
  <c r="T103" i="5"/>
  <c r="S103" i="5"/>
  <c r="Q103" i="5"/>
  <c r="T102" i="5"/>
  <c r="S102" i="5"/>
  <c r="Q102" i="5"/>
  <c r="T101" i="5"/>
  <c r="S101" i="5"/>
  <c r="Q101" i="5"/>
  <c r="T100" i="5"/>
  <c r="S100" i="5"/>
  <c r="Q100" i="5"/>
  <c r="T99" i="5"/>
  <c r="S99" i="5"/>
  <c r="Q99" i="5"/>
  <c r="T98" i="5"/>
  <c r="S98" i="5"/>
  <c r="Q98" i="5"/>
  <c r="T97" i="5"/>
  <c r="S97" i="5"/>
  <c r="Q97" i="5"/>
  <c r="T96" i="5"/>
  <c r="S96" i="5"/>
  <c r="Q96" i="5"/>
  <c r="T95" i="5"/>
  <c r="S95" i="5"/>
  <c r="Q95" i="5"/>
  <c r="T94" i="5"/>
  <c r="S94" i="5"/>
  <c r="Q94" i="5"/>
  <c r="T93" i="5"/>
  <c r="S93" i="5"/>
  <c r="Q93" i="5"/>
  <c r="T92" i="5"/>
  <c r="S92" i="5"/>
  <c r="Q92" i="5"/>
  <c r="T91" i="5"/>
  <c r="S91" i="5"/>
  <c r="Q91" i="5"/>
  <c r="T90" i="5"/>
  <c r="S90" i="5"/>
  <c r="Q90" i="5"/>
  <c r="T89" i="5"/>
  <c r="S89" i="5"/>
  <c r="Q89" i="5"/>
  <c r="T88" i="5"/>
  <c r="S88" i="5"/>
  <c r="Q88" i="5"/>
  <c r="T87" i="5"/>
  <c r="S87" i="5"/>
  <c r="Q87" i="5"/>
  <c r="T86" i="5"/>
  <c r="S86" i="5"/>
  <c r="Q86" i="5"/>
  <c r="T85" i="5"/>
  <c r="S85" i="5"/>
  <c r="Q85" i="5"/>
  <c r="T84" i="5"/>
  <c r="S84" i="5"/>
  <c r="Q84" i="5"/>
  <c r="T83" i="5"/>
  <c r="S83" i="5"/>
  <c r="Q83" i="5"/>
  <c r="T82" i="5"/>
  <c r="S82" i="5"/>
  <c r="Q82" i="5"/>
  <c r="T81" i="5"/>
  <c r="S81" i="5"/>
  <c r="Q81" i="5"/>
  <c r="T80" i="5"/>
  <c r="S80" i="5"/>
  <c r="Q80" i="5"/>
  <c r="T79" i="5"/>
  <c r="S79" i="5"/>
  <c r="Q79" i="5"/>
  <c r="T78" i="5"/>
  <c r="S78" i="5"/>
  <c r="Q78" i="5"/>
  <c r="T77" i="5"/>
  <c r="S77" i="5"/>
  <c r="Q77" i="5"/>
  <c r="T76" i="5"/>
  <c r="S76" i="5"/>
  <c r="Q76" i="5"/>
  <c r="T75" i="5"/>
  <c r="S75" i="5"/>
  <c r="Q75" i="5"/>
  <c r="T74" i="5"/>
  <c r="S74" i="5"/>
  <c r="Q74" i="5"/>
  <c r="T73" i="5"/>
  <c r="S73" i="5"/>
  <c r="Q73" i="5"/>
  <c r="T72" i="5"/>
  <c r="S72" i="5"/>
  <c r="Q72" i="5"/>
  <c r="T71" i="5"/>
  <c r="S71" i="5"/>
  <c r="Q71" i="5"/>
  <c r="T70" i="5"/>
  <c r="S70" i="5"/>
  <c r="Q70" i="5"/>
  <c r="T69" i="5"/>
  <c r="S69" i="5"/>
  <c r="Q69" i="5"/>
  <c r="T68" i="5"/>
  <c r="S68" i="5"/>
  <c r="Q68" i="5"/>
  <c r="T67" i="5"/>
  <c r="S67" i="5"/>
  <c r="Q67" i="5"/>
  <c r="T66" i="5"/>
  <c r="S66" i="5"/>
  <c r="Q66" i="5"/>
  <c r="T65" i="5"/>
  <c r="S65" i="5"/>
  <c r="Q65" i="5"/>
  <c r="T64" i="5"/>
  <c r="S64" i="5"/>
  <c r="Q64" i="5"/>
  <c r="T63" i="5"/>
  <c r="S63" i="5"/>
  <c r="Q63" i="5"/>
  <c r="T62" i="5"/>
  <c r="S62" i="5"/>
  <c r="Q62" i="5"/>
  <c r="T61" i="5"/>
  <c r="S61" i="5"/>
  <c r="Q61" i="5"/>
  <c r="T60" i="5"/>
  <c r="S60" i="5"/>
  <c r="Q60" i="5"/>
  <c r="T59" i="5"/>
  <c r="S59" i="5"/>
  <c r="Q59" i="5"/>
  <c r="T58" i="5"/>
  <c r="S58" i="5"/>
  <c r="Q58" i="5"/>
  <c r="T57" i="5"/>
  <c r="S57" i="5"/>
  <c r="Q57" i="5"/>
  <c r="T56" i="5"/>
  <c r="S56" i="5"/>
  <c r="Q56" i="5"/>
  <c r="T55" i="5"/>
  <c r="S55" i="5"/>
  <c r="Q55" i="5"/>
  <c r="T54" i="5"/>
  <c r="S54" i="5"/>
  <c r="Q54" i="5"/>
  <c r="T53" i="5"/>
  <c r="S53" i="5"/>
  <c r="Q53" i="5"/>
  <c r="T52" i="5"/>
  <c r="S52" i="5"/>
  <c r="Q52" i="5"/>
  <c r="T51" i="5"/>
  <c r="S51" i="5"/>
  <c r="Q51" i="5"/>
  <c r="T50" i="5"/>
  <c r="S50" i="5"/>
  <c r="Q50" i="5"/>
  <c r="T49" i="5"/>
  <c r="S49" i="5"/>
  <c r="Q49" i="5"/>
  <c r="T48" i="5"/>
  <c r="S48" i="5"/>
  <c r="Q48" i="5"/>
  <c r="T47" i="5"/>
  <c r="S47" i="5"/>
  <c r="Q47" i="5"/>
  <c r="T46" i="5"/>
  <c r="S46" i="5"/>
  <c r="Q46" i="5"/>
  <c r="T45" i="5"/>
  <c r="S45" i="5"/>
  <c r="Q45" i="5"/>
  <c r="T44" i="5"/>
  <c r="S44" i="5"/>
  <c r="Q44" i="5"/>
  <c r="T43" i="5"/>
  <c r="S43" i="5"/>
  <c r="Q43" i="5"/>
  <c r="T42" i="5"/>
  <c r="S42" i="5"/>
  <c r="Q42" i="5"/>
  <c r="T41" i="5"/>
  <c r="S41" i="5"/>
  <c r="Q41" i="5"/>
  <c r="T40" i="5"/>
  <c r="S40" i="5"/>
  <c r="Q40" i="5"/>
  <c r="T39" i="5"/>
  <c r="S39" i="5"/>
  <c r="Q39" i="5"/>
  <c r="T38" i="5"/>
  <c r="S38" i="5"/>
  <c r="Q38" i="5"/>
  <c r="T37" i="5"/>
  <c r="S37" i="5"/>
  <c r="Q37" i="5"/>
  <c r="T36" i="5"/>
  <c r="S36" i="5"/>
  <c r="Q36" i="5"/>
  <c r="T35" i="5"/>
  <c r="S35" i="5"/>
  <c r="Q35" i="5"/>
  <c r="T34" i="5"/>
  <c r="S34" i="5"/>
  <c r="Q34" i="5"/>
  <c r="T33" i="5"/>
  <c r="S33" i="5"/>
  <c r="Q33" i="5"/>
  <c r="T32" i="5"/>
  <c r="S32" i="5"/>
  <c r="Q32" i="5"/>
  <c r="T31" i="5"/>
  <c r="S31" i="5"/>
  <c r="Q31" i="5"/>
  <c r="T30" i="5"/>
  <c r="S30" i="5"/>
  <c r="Q30" i="5"/>
  <c r="T29" i="5"/>
  <c r="S29" i="5"/>
  <c r="Q29" i="5"/>
  <c r="T28" i="5"/>
  <c r="S28" i="5"/>
  <c r="Q28" i="5"/>
  <c r="T27" i="5"/>
  <c r="S27" i="5"/>
  <c r="Q27" i="5"/>
  <c r="T26" i="5"/>
  <c r="S26" i="5"/>
  <c r="Q26" i="5"/>
  <c r="T25" i="5"/>
  <c r="S25" i="5"/>
  <c r="Q25" i="5"/>
  <c r="T24" i="5"/>
  <c r="S24" i="5"/>
  <c r="Q24" i="5"/>
  <c r="T23" i="5"/>
  <c r="S23" i="5"/>
  <c r="Q23" i="5"/>
  <c r="T22" i="5"/>
  <c r="S22" i="5"/>
  <c r="Q22" i="5"/>
  <c r="T21" i="5"/>
  <c r="S21" i="5"/>
  <c r="Q21" i="5"/>
  <c r="T20" i="5"/>
  <c r="S20" i="5"/>
  <c r="Q20" i="5"/>
  <c r="T19" i="5"/>
  <c r="S19" i="5"/>
  <c r="Q19" i="5"/>
  <c r="T18" i="5"/>
  <c r="S18" i="5"/>
  <c r="Q18" i="5"/>
  <c r="T17" i="5"/>
  <c r="S17" i="5"/>
  <c r="Q17" i="5"/>
  <c r="T16" i="5"/>
  <c r="S16" i="5"/>
  <c r="Q16" i="5"/>
  <c r="T15" i="5"/>
  <c r="S15" i="5"/>
  <c r="Q15" i="5"/>
  <c r="T14" i="5"/>
  <c r="S14" i="5"/>
  <c r="Q14" i="5"/>
  <c r="T13" i="5"/>
  <c r="S13" i="5"/>
  <c r="Q13" i="5"/>
  <c r="T12" i="5"/>
  <c r="S12" i="5"/>
  <c r="Q12" i="5"/>
  <c r="T11" i="5"/>
  <c r="S11" i="5"/>
  <c r="Q11" i="5"/>
  <c r="T10" i="5"/>
  <c r="S10" i="5"/>
  <c r="Q10" i="5"/>
  <c r="T9" i="5"/>
  <c r="S9" i="5"/>
  <c r="Q9" i="5"/>
  <c r="T8" i="5"/>
  <c r="S8" i="5"/>
  <c r="Q8" i="5"/>
  <c r="T7" i="5"/>
  <c r="S7" i="5"/>
  <c r="Q7" i="5"/>
  <c r="T6" i="5"/>
  <c r="S6" i="5"/>
  <c r="Q6" i="5"/>
  <c r="T5" i="5"/>
  <c r="S5" i="5"/>
  <c r="Q5" i="5"/>
  <c r="T4" i="5"/>
  <c r="S4" i="5"/>
  <c r="Q4" i="5"/>
  <c r="T3" i="5"/>
  <c r="S3" i="5"/>
  <c r="Q3" i="5"/>
  <c r="T2" i="5"/>
  <c r="S2" i="5"/>
  <c r="Q2" i="5"/>
  <c r="T200" i="4"/>
  <c r="S200" i="4"/>
  <c r="Q200" i="4"/>
  <c r="T199" i="4"/>
  <c r="S199" i="4"/>
  <c r="Q199" i="4"/>
  <c r="T198" i="4"/>
  <c r="S198" i="4"/>
  <c r="Q198" i="4"/>
  <c r="T197" i="4"/>
  <c r="S197" i="4"/>
  <c r="Q197" i="4"/>
  <c r="T196" i="4"/>
  <c r="S196" i="4"/>
  <c r="Q196" i="4"/>
  <c r="T195" i="4"/>
  <c r="S195" i="4"/>
  <c r="Q195" i="4"/>
  <c r="T194" i="4"/>
  <c r="S194" i="4"/>
  <c r="Q194" i="4"/>
  <c r="T193" i="4"/>
  <c r="S193" i="4"/>
  <c r="Q193" i="4"/>
  <c r="T192" i="4"/>
  <c r="S192" i="4"/>
  <c r="Q192" i="4"/>
  <c r="T191" i="4"/>
  <c r="S191" i="4"/>
  <c r="Q191" i="4"/>
  <c r="T190" i="4"/>
  <c r="S190" i="4"/>
  <c r="Q190" i="4"/>
  <c r="T189" i="4"/>
  <c r="S189" i="4"/>
  <c r="Q189" i="4"/>
  <c r="T188" i="4"/>
  <c r="S188" i="4"/>
  <c r="Q188" i="4"/>
  <c r="T187" i="4"/>
  <c r="S187" i="4"/>
  <c r="Q187" i="4"/>
  <c r="T186" i="4"/>
  <c r="S186" i="4"/>
  <c r="Q186" i="4"/>
  <c r="T185" i="4"/>
  <c r="S185" i="4"/>
  <c r="Q185" i="4"/>
  <c r="T184" i="4"/>
  <c r="S184" i="4"/>
  <c r="Q184" i="4"/>
  <c r="T183" i="4"/>
  <c r="S183" i="4"/>
  <c r="Q183" i="4"/>
  <c r="T182" i="4"/>
  <c r="S182" i="4"/>
  <c r="Q182" i="4"/>
  <c r="T181" i="4"/>
  <c r="S181" i="4"/>
  <c r="Q181" i="4"/>
  <c r="T180" i="4"/>
  <c r="S180" i="4"/>
  <c r="Q180" i="4"/>
  <c r="T179" i="4"/>
  <c r="S179" i="4"/>
  <c r="Q179" i="4"/>
  <c r="T178" i="4"/>
  <c r="S178" i="4"/>
  <c r="Q178" i="4"/>
  <c r="T177" i="4"/>
  <c r="S177" i="4"/>
  <c r="Q177" i="4"/>
  <c r="T176" i="4"/>
  <c r="S176" i="4"/>
  <c r="Q176" i="4"/>
  <c r="T175" i="4"/>
  <c r="S175" i="4"/>
  <c r="Q175" i="4"/>
  <c r="T174" i="4"/>
  <c r="S174" i="4"/>
  <c r="Q174" i="4"/>
  <c r="T173" i="4"/>
  <c r="S173" i="4"/>
  <c r="Q173" i="4"/>
  <c r="T172" i="4"/>
  <c r="S172" i="4"/>
  <c r="Q172" i="4"/>
  <c r="T171" i="4"/>
  <c r="S171" i="4"/>
  <c r="Q171" i="4"/>
  <c r="T170" i="4"/>
  <c r="S170" i="4"/>
  <c r="Q170" i="4"/>
  <c r="T169" i="4"/>
  <c r="S169" i="4"/>
  <c r="Q169" i="4"/>
  <c r="T168" i="4"/>
  <c r="S168" i="4"/>
  <c r="Q168" i="4"/>
  <c r="T167" i="4"/>
  <c r="S167" i="4"/>
  <c r="Q167" i="4"/>
  <c r="T166" i="4"/>
  <c r="S166" i="4"/>
  <c r="Q166" i="4"/>
  <c r="T165" i="4"/>
  <c r="S165" i="4"/>
  <c r="Q165" i="4"/>
  <c r="T164" i="4"/>
  <c r="S164" i="4"/>
  <c r="Q164" i="4"/>
  <c r="T163" i="4"/>
  <c r="S163" i="4"/>
  <c r="Q163" i="4"/>
  <c r="T162" i="4"/>
  <c r="S162" i="4"/>
  <c r="Q162" i="4"/>
  <c r="T161" i="4"/>
  <c r="S161" i="4"/>
  <c r="Q161" i="4"/>
  <c r="T160" i="4"/>
  <c r="S160" i="4"/>
  <c r="Q160" i="4"/>
  <c r="T159" i="4"/>
  <c r="S159" i="4"/>
  <c r="Q159" i="4"/>
  <c r="T158" i="4"/>
  <c r="S158" i="4"/>
  <c r="Q158" i="4"/>
  <c r="T157" i="4"/>
  <c r="S157" i="4"/>
  <c r="Q157" i="4"/>
  <c r="T156" i="4"/>
  <c r="S156" i="4"/>
  <c r="Q156" i="4"/>
  <c r="T155" i="4"/>
  <c r="S155" i="4"/>
  <c r="Q155" i="4"/>
  <c r="T154" i="4"/>
  <c r="S154" i="4"/>
  <c r="Q154" i="4"/>
  <c r="T153" i="4"/>
  <c r="S153" i="4"/>
  <c r="Q153" i="4"/>
  <c r="T152" i="4"/>
  <c r="S152" i="4"/>
  <c r="Q152" i="4"/>
  <c r="T151" i="4"/>
  <c r="S151" i="4"/>
  <c r="Q151" i="4"/>
  <c r="T150" i="4"/>
  <c r="S150" i="4"/>
  <c r="Q150" i="4"/>
  <c r="T149" i="4"/>
  <c r="S149" i="4"/>
  <c r="Q149" i="4"/>
  <c r="T148" i="4"/>
  <c r="S148" i="4"/>
  <c r="Q148" i="4"/>
  <c r="T147" i="4"/>
  <c r="S147" i="4"/>
  <c r="Q147" i="4"/>
  <c r="T146" i="4"/>
  <c r="S146" i="4"/>
  <c r="Q146" i="4"/>
  <c r="T145" i="4"/>
  <c r="S145" i="4"/>
  <c r="Q145" i="4"/>
  <c r="T144" i="4"/>
  <c r="S144" i="4"/>
  <c r="Q144" i="4"/>
  <c r="T143" i="4"/>
  <c r="S143" i="4"/>
  <c r="Q143" i="4"/>
  <c r="T142" i="4"/>
  <c r="S142" i="4"/>
  <c r="Q142" i="4"/>
  <c r="T141" i="4"/>
  <c r="S141" i="4"/>
  <c r="Q141" i="4"/>
  <c r="T140" i="4"/>
  <c r="S140" i="4"/>
  <c r="Q140" i="4"/>
  <c r="T139" i="4"/>
  <c r="S139" i="4"/>
  <c r="Q139" i="4"/>
  <c r="T138" i="4"/>
  <c r="S138" i="4"/>
  <c r="Q138" i="4"/>
  <c r="T137" i="4"/>
  <c r="S137" i="4"/>
  <c r="Q137" i="4"/>
  <c r="T136" i="4"/>
  <c r="S136" i="4"/>
  <c r="Q136" i="4"/>
  <c r="T135" i="4"/>
  <c r="S135" i="4"/>
  <c r="Q135" i="4"/>
  <c r="T134" i="4"/>
  <c r="S134" i="4"/>
  <c r="Q134" i="4"/>
  <c r="T133" i="4"/>
  <c r="S133" i="4"/>
  <c r="Q133" i="4"/>
  <c r="T132" i="4"/>
  <c r="S132" i="4"/>
  <c r="Q132" i="4"/>
  <c r="T131" i="4"/>
  <c r="S131" i="4"/>
  <c r="Q131" i="4"/>
  <c r="T130" i="4"/>
  <c r="S130" i="4"/>
  <c r="Q130" i="4"/>
  <c r="T129" i="4"/>
  <c r="S129" i="4"/>
  <c r="Q129" i="4"/>
  <c r="T128" i="4"/>
  <c r="S128" i="4"/>
  <c r="Q128" i="4"/>
  <c r="T127" i="4"/>
  <c r="S127" i="4"/>
  <c r="Q127" i="4"/>
  <c r="T126" i="4"/>
  <c r="S126" i="4"/>
  <c r="Q126" i="4"/>
  <c r="T125" i="4"/>
  <c r="S125" i="4"/>
  <c r="Q125" i="4"/>
  <c r="T124" i="4"/>
  <c r="S124" i="4"/>
  <c r="Q124" i="4"/>
  <c r="T123" i="4"/>
  <c r="S123" i="4"/>
  <c r="Q123" i="4"/>
  <c r="T122" i="4"/>
  <c r="S122" i="4"/>
  <c r="Q122" i="4"/>
  <c r="T121" i="4"/>
  <c r="S121" i="4"/>
  <c r="Q121" i="4"/>
  <c r="T120" i="4"/>
  <c r="S120" i="4"/>
  <c r="Q120" i="4"/>
  <c r="T119" i="4"/>
  <c r="S119" i="4"/>
  <c r="Q119" i="4"/>
  <c r="T118" i="4"/>
  <c r="S118" i="4"/>
  <c r="Q118" i="4"/>
  <c r="T117" i="4"/>
  <c r="S117" i="4"/>
  <c r="Q117" i="4"/>
  <c r="T116" i="4"/>
  <c r="S116" i="4"/>
  <c r="Q116" i="4"/>
  <c r="T115" i="4"/>
  <c r="S115" i="4"/>
  <c r="Q115" i="4"/>
  <c r="T114" i="4"/>
  <c r="S114" i="4"/>
  <c r="Q114" i="4"/>
  <c r="T113" i="4"/>
  <c r="S113" i="4"/>
  <c r="Q113" i="4"/>
  <c r="T112" i="4"/>
  <c r="S112" i="4"/>
  <c r="Q112" i="4"/>
  <c r="T111" i="4"/>
  <c r="S111" i="4"/>
  <c r="Q111" i="4"/>
  <c r="T110" i="4"/>
  <c r="S110" i="4"/>
  <c r="Q110" i="4"/>
  <c r="T109" i="4"/>
  <c r="S109" i="4"/>
  <c r="Q109" i="4"/>
  <c r="T108" i="4"/>
  <c r="S108" i="4"/>
  <c r="Q108" i="4"/>
  <c r="T107" i="4"/>
  <c r="S107" i="4"/>
  <c r="Q107" i="4"/>
  <c r="T106" i="4"/>
  <c r="S106" i="4"/>
  <c r="Q106" i="4"/>
  <c r="T105" i="4"/>
  <c r="S105" i="4"/>
  <c r="Q105" i="4"/>
  <c r="T104" i="4"/>
  <c r="S104" i="4"/>
  <c r="Q104" i="4"/>
  <c r="T103" i="4"/>
  <c r="S103" i="4"/>
  <c r="Q103" i="4"/>
  <c r="T102" i="4"/>
  <c r="S102" i="4"/>
  <c r="Q102" i="4"/>
  <c r="T101" i="4"/>
  <c r="S101" i="4"/>
  <c r="Q101" i="4"/>
  <c r="T100" i="4"/>
  <c r="S100" i="4"/>
  <c r="Q100" i="4"/>
  <c r="T99" i="4"/>
  <c r="S99" i="4"/>
  <c r="Q99" i="4"/>
  <c r="T98" i="4"/>
  <c r="S98" i="4"/>
  <c r="Q98" i="4"/>
  <c r="T97" i="4"/>
  <c r="S97" i="4"/>
  <c r="Q97" i="4"/>
  <c r="T96" i="4"/>
  <c r="S96" i="4"/>
  <c r="Q96" i="4"/>
  <c r="T95" i="4"/>
  <c r="S95" i="4"/>
  <c r="Q95" i="4"/>
  <c r="T94" i="4"/>
  <c r="S94" i="4"/>
  <c r="Q94" i="4"/>
  <c r="T93" i="4"/>
  <c r="S93" i="4"/>
  <c r="Q93" i="4"/>
  <c r="T92" i="4"/>
  <c r="S92" i="4"/>
  <c r="Q92" i="4"/>
  <c r="T91" i="4"/>
  <c r="S91" i="4"/>
  <c r="Q91" i="4"/>
  <c r="T90" i="4"/>
  <c r="S90" i="4"/>
  <c r="Q90" i="4"/>
  <c r="T89" i="4"/>
  <c r="S89" i="4"/>
  <c r="Q89" i="4"/>
  <c r="T88" i="4"/>
  <c r="S88" i="4"/>
  <c r="Q88" i="4"/>
  <c r="T87" i="4"/>
  <c r="S87" i="4"/>
  <c r="Q87" i="4"/>
  <c r="T86" i="4"/>
  <c r="S86" i="4"/>
  <c r="Q86" i="4"/>
  <c r="T85" i="4"/>
  <c r="S85" i="4"/>
  <c r="Q85" i="4"/>
  <c r="T84" i="4"/>
  <c r="S84" i="4"/>
  <c r="Q84" i="4"/>
  <c r="T83" i="4"/>
  <c r="S83" i="4"/>
  <c r="Q83" i="4"/>
  <c r="T82" i="4"/>
  <c r="S82" i="4"/>
  <c r="Q82" i="4"/>
  <c r="T81" i="4"/>
  <c r="S81" i="4"/>
  <c r="Q81" i="4"/>
  <c r="T80" i="4"/>
  <c r="S80" i="4"/>
  <c r="Q80" i="4"/>
  <c r="T79" i="4"/>
  <c r="S79" i="4"/>
  <c r="Q79" i="4"/>
  <c r="T78" i="4"/>
  <c r="S78" i="4"/>
  <c r="Q78" i="4"/>
  <c r="T77" i="4"/>
  <c r="S77" i="4"/>
  <c r="Q77" i="4"/>
  <c r="T76" i="4"/>
  <c r="S76" i="4"/>
  <c r="Q76" i="4"/>
  <c r="T75" i="4"/>
  <c r="S75" i="4"/>
  <c r="Q75" i="4"/>
  <c r="T74" i="4"/>
  <c r="S74" i="4"/>
  <c r="Q74" i="4"/>
  <c r="T73" i="4"/>
  <c r="S73" i="4"/>
  <c r="Q73" i="4"/>
  <c r="T72" i="4"/>
  <c r="S72" i="4"/>
  <c r="Q72" i="4"/>
  <c r="T71" i="4"/>
  <c r="S71" i="4"/>
  <c r="Q71" i="4"/>
  <c r="T70" i="4"/>
  <c r="S70" i="4"/>
  <c r="Q70" i="4"/>
  <c r="T69" i="4"/>
  <c r="S69" i="4"/>
  <c r="Q69" i="4"/>
  <c r="T68" i="4"/>
  <c r="S68" i="4"/>
  <c r="Q68" i="4"/>
  <c r="T67" i="4"/>
  <c r="S67" i="4"/>
  <c r="Q67" i="4"/>
  <c r="T66" i="4"/>
  <c r="S66" i="4"/>
  <c r="Q66" i="4"/>
  <c r="T65" i="4"/>
  <c r="S65" i="4"/>
  <c r="Q65" i="4"/>
  <c r="T64" i="4"/>
  <c r="S64" i="4"/>
  <c r="Q64" i="4"/>
  <c r="T63" i="4"/>
  <c r="S63" i="4"/>
  <c r="Q63" i="4"/>
  <c r="T62" i="4"/>
  <c r="S62" i="4"/>
  <c r="Q62" i="4"/>
  <c r="T61" i="4"/>
  <c r="S61" i="4"/>
  <c r="Q61" i="4"/>
  <c r="T60" i="4"/>
  <c r="S60" i="4"/>
  <c r="Q60" i="4"/>
  <c r="T59" i="4"/>
  <c r="S59" i="4"/>
  <c r="Q59" i="4"/>
  <c r="T58" i="4"/>
  <c r="S58" i="4"/>
  <c r="Q58" i="4"/>
  <c r="T57" i="4"/>
  <c r="S57" i="4"/>
  <c r="Q57" i="4"/>
  <c r="T56" i="4"/>
  <c r="S56" i="4"/>
  <c r="Q56" i="4"/>
  <c r="T55" i="4"/>
  <c r="S55" i="4"/>
  <c r="Q55" i="4"/>
  <c r="T54" i="4"/>
  <c r="S54" i="4"/>
  <c r="Q54" i="4"/>
  <c r="T53" i="4"/>
  <c r="S53" i="4"/>
  <c r="Q53" i="4"/>
  <c r="T52" i="4"/>
  <c r="S52" i="4"/>
  <c r="Q52" i="4"/>
  <c r="T51" i="4"/>
  <c r="S51" i="4"/>
  <c r="Q51" i="4"/>
  <c r="T50" i="4"/>
  <c r="S50" i="4"/>
  <c r="Q50" i="4"/>
  <c r="T49" i="4"/>
  <c r="S49" i="4"/>
  <c r="Q49" i="4"/>
  <c r="T48" i="4"/>
  <c r="S48" i="4"/>
  <c r="Q48" i="4"/>
  <c r="T47" i="4"/>
  <c r="S47" i="4"/>
  <c r="Q47" i="4"/>
  <c r="T46" i="4"/>
  <c r="S46" i="4"/>
  <c r="Q46" i="4"/>
  <c r="T45" i="4"/>
  <c r="S45" i="4"/>
  <c r="Q45" i="4"/>
  <c r="T44" i="4"/>
  <c r="S44" i="4"/>
  <c r="Q44" i="4"/>
  <c r="T43" i="4"/>
  <c r="S43" i="4"/>
  <c r="Q43" i="4"/>
  <c r="T42" i="4"/>
  <c r="S42" i="4"/>
  <c r="Q42" i="4"/>
  <c r="T41" i="4"/>
  <c r="S41" i="4"/>
  <c r="Q41" i="4"/>
  <c r="T40" i="4"/>
  <c r="S40" i="4"/>
  <c r="Q40" i="4"/>
  <c r="T39" i="4"/>
  <c r="S39" i="4"/>
  <c r="Q39" i="4"/>
  <c r="T38" i="4"/>
  <c r="S38" i="4"/>
  <c r="Q38" i="4"/>
  <c r="T37" i="4"/>
  <c r="S37" i="4"/>
  <c r="Q37" i="4"/>
  <c r="T36" i="4"/>
  <c r="S36" i="4"/>
  <c r="Q36" i="4"/>
  <c r="T35" i="4"/>
  <c r="S35" i="4"/>
  <c r="Q35" i="4"/>
  <c r="T34" i="4"/>
  <c r="S34" i="4"/>
  <c r="Q34" i="4"/>
  <c r="T33" i="4"/>
  <c r="S33" i="4"/>
  <c r="Q33" i="4"/>
  <c r="T32" i="4"/>
  <c r="S32" i="4"/>
  <c r="Q32" i="4"/>
  <c r="T31" i="4"/>
  <c r="S31" i="4"/>
  <c r="Q31" i="4"/>
  <c r="T30" i="4"/>
  <c r="S30" i="4"/>
  <c r="Q30" i="4"/>
  <c r="T29" i="4"/>
  <c r="S29" i="4"/>
  <c r="Q29" i="4"/>
  <c r="T28" i="4"/>
  <c r="S28" i="4"/>
  <c r="Q28" i="4"/>
  <c r="T27" i="4"/>
  <c r="S27" i="4"/>
  <c r="Q27" i="4"/>
  <c r="T26" i="4"/>
  <c r="S26" i="4"/>
  <c r="Q26" i="4"/>
  <c r="T25" i="4"/>
  <c r="S25" i="4"/>
  <c r="Q25" i="4"/>
  <c r="T24" i="4"/>
  <c r="S24" i="4"/>
  <c r="Q24" i="4"/>
  <c r="T23" i="4"/>
  <c r="S23" i="4"/>
  <c r="Q23" i="4"/>
  <c r="T22" i="4"/>
  <c r="S22" i="4"/>
  <c r="Q22" i="4"/>
  <c r="T21" i="4"/>
  <c r="S21" i="4"/>
  <c r="Q21" i="4"/>
  <c r="T20" i="4"/>
  <c r="S20" i="4"/>
  <c r="Q20" i="4"/>
  <c r="T19" i="4"/>
  <c r="S19" i="4"/>
  <c r="Q19" i="4"/>
  <c r="T18" i="4"/>
  <c r="S18" i="4"/>
  <c r="Q18" i="4"/>
  <c r="T17" i="4"/>
  <c r="S17" i="4"/>
  <c r="Q17" i="4"/>
  <c r="T16" i="4"/>
  <c r="S16" i="4"/>
  <c r="Q16" i="4"/>
  <c r="T15" i="4"/>
  <c r="S15" i="4"/>
  <c r="Q15" i="4"/>
  <c r="T14" i="4"/>
  <c r="S14" i="4"/>
  <c r="Q14" i="4"/>
  <c r="T13" i="4"/>
  <c r="S13" i="4"/>
  <c r="Q13" i="4"/>
  <c r="T12" i="4"/>
  <c r="S12" i="4"/>
  <c r="Q12" i="4"/>
  <c r="T11" i="4"/>
  <c r="S11" i="4"/>
  <c r="Q11" i="4"/>
  <c r="T10" i="4"/>
  <c r="S10" i="4"/>
  <c r="Q10" i="4"/>
  <c r="T9" i="4"/>
  <c r="S9" i="4"/>
  <c r="Q9" i="4"/>
  <c r="T8" i="4"/>
  <c r="S8" i="4"/>
  <c r="Q8" i="4"/>
  <c r="T7" i="4"/>
  <c r="S7" i="4"/>
  <c r="Q7" i="4"/>
  <c r="T6" i="4"/>
  <c r="S6" i="4"/>
  <c r="Q6" i="4"/>
  <c r="T5" i="4"/>
  <c r="S5" i="4"/>
  <c r="Q5" i="4"/>
  <c r="T4" i="4"/>
  <c r="S4" i="4"/>
  <c r="Q4" i="4"/>
  <c r="T3" i="4"/>
  <c r="S3" i="4"/>
  <c r="Q3" i="4"/>
  <c r="T2" i="4"/>
  <c r="S2" i="4"/>
  <c r="Q2" i="4"/>
  <c r="T200" i="3"/>
  <c r="S200" i="3"/>
  <c r="Q200" i="3"/>
  <c r="T199" i="3"/>
  <c r="S199" i="3"/>
  <c r="Q199" i="3"/>
  <c r="T198" i="3"/>
  <c r="S198" i="3"/>
  <c r="Q198" i="3"/>
  <c r="T197" i="3"/>
  <c r="S197" i="3"/>
  <c r="Q197" i="3"/>
  <c r="T196" i="3"/>
  <c r="S196" i="3"/>
  <c r="Q196" i="3"/>
  <c r="T195" i="3"/>
  <c r="S195" i="3"/>
  <c r="Q195" i="3"/>
  <c r="T194" i="3"/>
  <c r="S194" i="3"/>
  <c r="Q194" i="3"/>
  <c r="T193" i="3"/>
  <c r="S193" i="3"/>
  <c r="Q193" i="3"/>
  <c r="T192" i="3"/>
  <c r="S192" i="3"/>
  <c r="Q192" i="3"/>
  <c r="T191" i="3"/>
  <c r="S191" i="3"/>
  <c r="Q191" i="3"/>
  <c r="T190" i="3"/>
  <c r="S190" i="3"/>
  <c r="Q190" i="3"/>
  <c r="T189" i="3"/>
  <c r="S189" i="3"/>
  <c r="Q189" i="3"/>
  <c r="T188" i="3"/>
  <c r="S188" i="3"/>
  <c r="Q188" i="3"/>
  <c r="T187" i="3"/>
  <c r="S187" i="3"/>
  <c r="Q187" i="3"/>
  <c r="T186" i="3"/>
  <c r="S186" i="3"/>
  <c r="Q186" i="3"/>
  <c r="T185" i="3"/>
  <c r="S185" i="3"/>
  <c r="Q185" i="3"/>
  <c r="T184" i="3"/>
  <c r="S184" i="3"/>
  <c r="Q184" i="3"/>
  <c r="T183" i="3"/>
  <c r="S183" i="3"/>
  <c r="Q183" i="3"/>
  <c r="T182" i="3"/>
  <c r="S182" i="3"/>
  <c r="Q182" i="3"/>
  <c r="T181" i="3"/>
  <c r="S181" i="3"/>
  <c r="Q181" i="3"/>
  <c r="T180" i="3"/>
  <c r="S180" i="3"/>
  <c r="Q180" i="3"/>
  <c r="T179" i="3"/>
  <c r="S179" i="3"/>
  <c r="Q179" i="3"/>
  <c r="T178" i="3"/>
  <c r="S178" i="3"/>
  <c r="Q178" i="3"/>
  <c r="T177" i="3"/>
  <c r="S177" i="3"/>
  <c r="Q177" i="3"/>
  <c r="T176" i="3"/>
  <c r="S176" i="3"/>
  <c r="Q176" i="3"/>
  <c r="T175" i="3"/>
  <c r="S175" i="3"/>
  <c r="Q175" i="3"/>
  <c r="T174" i="3"/>
  <c r="S174" i="3"/>
  <c r="Q174" i="3"/>
  <c r="T173" i="3"/>
  <c r="S173" i="3"/>
  <c r="Q173" i="3"/>
  <c r="T172" i="3"/>
  <c r="S172" i="3"/>
  <c r="Q172" i="3"/>
  <c r="T171" i="3"/>
  <c r="S171" i="3"/>
  <c r="Q171" i="3"/>
  <c r="T170" i="3"/>
  <c r="S170" i="3"/>
  <c r="Q170" i="3"/>
  <c r="T169" i="3"/>
  <c r="S169" i="3"/>
  <c r="Q169" i="3"/>
  <c r="T168" i="3"/>
  <c r="S168" i="3"/>
  <c r="Q168" i="3"/>
  <c r="T167" i="3"/>
  <c r="S167" i="3"/>
  <c r="Q167" i="3"/>
  <c r="T166" i="3"/>
  <c r="S166" i="3"/>
  <c r="Q166" i="3"/>
  <c r="T165" i="3"/>
  <c r="S165" i="3"/>
  <c r="Q165" i="3"/>
  <c r="T164" i="3"/>
  <c r="S164" i="3"/>
  <c r="Q164" i="3"/>
  <c r="T163" i="3"/>
  <c r="S163" i="3"/>
  <c r="Q163" i="3"/>
  <c r="T162" i="3"/>
  <c r="S162" i="3"/>
  <c r="Q162" i="3"/>
  <c r="T161" i="3"/>
  <c r="S161" i="3"/>
  <c r="Q161" i="3"/>
  <c r="T160" i="3"/>
  <c r="S160" i="3"/>
  <c r="Q160" i="3"/>
  <c r="T159" i="3"/>
  <c r="S159" i="3"/>
  <c r="Q159" i="3"/>
  <c r="T158" i="3"/>
  <c r="S158" i="3"/>
  <c r="Q158" i="3"/>
  <c r="T157" i="3"/>
  <c r="S157" i="3"/>
  <c r="Q157" i="3"/>
  <c r="T156" i="3"/>
  <c r="S156" i="3"/>
  <c r="Q156" i="3"/>
  <c r="T155" i="3"/>
  <c r="S155" i="3"/>
  <c r="Q155" i="3"/>
  <c r="T154" i="3"/>
  <c r="S154" i="3"/>
  <c r="Q154" i="3"/>
  <c r="T153" i="3"/>
  <c r="S153" i="3"/>
  <c r="Q153" i="3"/>
  <c r="T152" i="3"/>
  <c r="S152" i="3"/>
  <c r="Q152" i="3"/>
  <c r="T151" i="3"/>
  <c r="S151" i="3"/>
  <c r="Q151" i="3"/>
  <c r="T150" i="3"/>
  <c r="S150" i="3"/>
  <c r="Q150" i="3"/>
  <c r="T149" i="3"/>
  <c r="S149" i="3"/>
  <c r="Q149" i="3"/>
  <c r="T148" i="3"/>
  <c r="S148" i="3"/>
  <c r="Q148" i="3"/>
  <c r="T147" i="3"/>
  <c r="S147" i="3"/>
  <c r="Q147" i="3"/>
  <c r="T146" i="3"/>
  <c r="S146" i="3"/>
  <c r="Q146" i="3"/>
  <c r="T145" i="3"/>
  <c r="S145" i="3"/>
  <c r="Q145" i="3"/>
  <c r="T144" i="3"/>
  <c r="S144" i="3"/>
  <c r="Q144" i="3"/>
  <c r="T143" i="3"/>
  <c r="S143" i="3"/>
  <c r="Q143" i="3"/>
  <c r="T142" i="3"/>
  <c r="S142" i="3"/>
  <c r="Q142" i="3"/>
  <c r="T141" i="3"/>
  <c r="S141" i="3"/>
  <c r="Q141" i="3"/>
  <c r="T140" i="3"/>
  <c r="S140" i="3"/>
  <c r="Q140" i="3"/>
  <c r="T139" i="3"/>
  <c r="S139" i="3"/>
  <c r="Q139" i="3"/>
  <c r="T138" i="3"/>
  <c r="S138" i="3"/>
  <c r="Q138" i="3"/>
  <c r="T137" i="3"/>
  <c r="S137" i="3"/>
  <c r="Q137" i="3"/>
  <c r="T136" i="3"/>
  <c r="S136" i="3"/>
  <c r="Q136" i="3"/>
  <c r="T135" i="3"/>
  <c r="S135" i="3"/>
  <c r="Q135" i="3"/>
  <c r="T134" i="3"/>
  <c r="S134" i="3"/>
  <c r="Q134" i="3"/>
  <c r="T133" i="3"/>
  <c r="S133" i="3"/>
  <c r="Q133" i="3"/>
  <c r="T132" i="3"/>
  <c r="S132" i="3"/>
  <c r="Q132" i="3"/>
  <c r="T131" i="3"/>
  <c r="S131" i="3"/>
  <c r="Q131" i="3"/>
  <c r="T130" i="3"/>
  <c r="S130" i="3"/>
  <c r="Q130" i="3"/>
  <c r="T129" i="3"/>
  <c r="S129" i="3"/>
  <c r="Q129" i="3"/>
  <c r="T128" i="3"/>
  <c r="S128" i="3"/>
  <c r="Q128" i="3"/>
  <c r="T127" i="3"/>
  <c r="S127" i="3"/>
  <c r="Q127" i="3"/>
  <c r="T126" i="3"/>
  <c r="S126" i="3"/>
  <c r="Q126" i="3"/>
  <c r="T125" i="3"/>
  <c r="S125" i="3"/>
  <c r="Q125" i="3"/>
  <c r="T124" i="3"/>
  <c r="S124" i="3"/>
  <c r="Q124" i="3"/>
  <c r="T123" i="3"/>
  <c r="S123" i="3"/>
  <c r="Q123" i="3"/>
  <c r="T122" i="3"/>
  <c r="S122" i="3"/>
  <c r="Q122" i="3"/>
  <c r="T121" i="3"/>
  <c r="S121" i="3"/>
  <c r="Q121" i="3"/>
  <c r="T120" i="3"/>
  <c r="S120" i="3"/>
  <c r="Q120" i="3"/>
  <c r="T119" i="3"/>
  <c r="S119" i="3"/>
  <c r="Q119" i="3"/>
  <c r="T118" i="3"/>
  <c r="S118" i="3"/>
  <c r="Q118" i="3"/>
  <c r="T117" i="3"/>
  <c r="S117" i="3"/>
  <c r="Q117" i="3"/>
  <c r="T116" i="3"/>
  <c r="S116" i="3"/>
  <c r="Q116" i="3"/>
  <c r="T115" i="3"/>
  <c r="S115" i="3"/>
  <c r="Q115" i="3"/>
  <c r="T114" i="3"/>
  <c r="S114" i="3"/>
  <c r="Q114" i="3"/>
  <c r="T113" i="3"/>
  <c r="S113" i="3"/>
  <c r="Q113" i="3"/>
  <c r="T112" i="3"/>
  <c r="S112" i="3"/>
  <c r="Q112" i="3"/>
  <c r="T111" i="3"/>
  <c r="S111" i="3"/>
  <c r="Q111" i="3"/>
  <c r="T110" i="3"/>
  <c r="S110" i="3"/>
  <c r="Q110" i="3"/>
  <c r="T109" i="3"/>
  <c r="S109" i="3"/>
  <c r="Q109" i="3"/>
  <c r="T108" i="3"/>
  <c r="S108" i="3"/>
  <c r="Q108" i="3"/>
  <c r="T107" i="3"/>
  <c r="S107" i="3"/>
  <c r="Q107" i="3"/>
  <c r="T106" i="3"/>
  <c r="S106" i="3"/>
  <c r="Q106" i="3"/>
  <c r="T105" i="3"/>
  <c r="S105" i="3"/>
  <c r="Q105" i="3"/>
  <c r="T104" i="3"/>
  <c r="S104" i="3"/>
  <c r="Q104" i="3"/>
  <c r="T103" i="3"/>
  <c r="S103" i="3"/>
  <c r="Q103" i="3"/>
  <c r="T102" i="3"/>
  <c r="S102" i="3"/>
  <c r="Q102" i="3"/>
  <c r="T101" i="3"/>
  <c r="S101" i="3"/>
  <c r="Q101" i="3"/>
  <c r="T100" i="3"/>
  <c r="S100" i="3"/>
  <c r="Q100" i="3"/>
  <c r="T99" i="3"/>
  <c r="S99" i="3"/>
  <c r="Q99" i="3"/>
  <c r="T98" i="3"/>
  <c r="S98" i="3"/>
  <c r="Q98" i="3"/>
  <c r="T97" i="3"/>
  <c r="S97" i="3"/>
  <c r="Q97" i="3"/>
  <c r="T96" i="3"/>
  <c r="S96" i="3"/>
  <c r="Q96" i="3"/>
  <c r="T95" i="3"/>
  <c r="S95" i="3"/>
  <c r="Q95" i="3"/>
  <c r="T94" i="3"/>
  <c r="S94" i="3"/>
  <c r="Q94" i="3"/>
  <c r="T93" i="3"/>
  <c r="S93" i="3"/>
  <c r="Q93" i="3"/>
  <c r="T92" i="3"/>
  <c r="S92" i="3"/>
  <c r="Q92" i="3"/>
  <c r="T91" i="3"/>
  <c r="S91" i="3"/>
  <c r="Q91" i="3"/>
  <c r="T90" i="3"/>
  <c r="S90" i="3"/>
  <c r="Q90" i="3"/>
  <c r="T89" i="3"/>
  <c r="S89" i="3"/>
  <c r="Q89" i="3"/>
  <c r="T88" i="3"/>
  <c r="S88" i="3"/>
  <c r="Q88" i="3"/>
  <c r="T87" i="3"/>
  <c r="S87" i="3"/>
  <c r="Q87" i="3"/>
  <c r="T86" i="3"/>
  <c r="S86" i="3"/>
  <c r="Q86" i="3"/>
  <c r="T85" i="3"/>
  <c r="S85" i="3"/>
  <c r="Q85" i="3"/>
  <c r="T84" i="3"/>
  <c r="S84" i="3"/>
  <c r="Q84" i="3"/>
  <c r="T83" i="3"/>
  <c r="S83" i="3"/>
  <c r="Q83" i="3"/>
  <c r="T82" i="3"/>
  <c r="S82" i="3"/>
  <c r="Q82" i="3"/>
  <c r="T81" i="3"/>
  <c r="S81" i="3"/>
  <c r="Q81" i="3"/>
  <c r="T80" i="3"/>
  <c r="S80" i="3"/>
  <c r="Q80" i="3"/>
  <c r="T79" i="3"/>
  <c r="S79" i="3"/>
  <c r="Q79" i="3"/>
  <c r="T78" i="3"/>
  <c r="S78" i="3"/>
  <c r="Q78" i="3"/>
  <c r="T77" i="3"/>
  <c r="S77" i="3"/>
  <c r="Q77" i="3"/>
  <c r="T76" i="3"/>
  <c r="S76" i="3"/>
  <c r="Q76" i="3"/>
  <c r="T75" i="3"/>
  <c r="S75" i="3"/>
  <c r="Q75" i="3"/>
  <c r="T74" i="3"/>
  <c r="S74" i="3"/>
  <c r="Q74" i="3"/>
  <c r="T73" i="3"/>
  <c r="S73" i="3"/>
  <c r="Q73" i="3"/>
  <c r="T72" i="3"/>
  <c r="S72" i="3"/>
  <c r="Q72" i="3"/>
  <c r="T71" i="3"/>
  <c r="S71" i="3"/>
  <c r="Q71" i="3"/>
  <c r="T70" i="3"/>
  <c r="S70" i="3"/>
  <c r="Q70" i="3"/>
  <c r="T69" i="3"/>
  <c r="S69" i="3"/>
  <c r="Q69" i="3"/>
  <c r="T68" i="3"/>
  <c r="S68" i="3"/>
  <c r="Q68" i="3"/>
  <c r="T67" i="3"/>
  <c r="S67" i="3"/>
  <c r="Q67" i="3"/>
  <c r="T66" i="3"/>
  <c r="S66" i="3"/>
  <c r="Q66" i="3"/>
  <c r="T65" i="3"/>
  <c r="S65" i="3"/>
  <c r="Q65" i="3"/>
  <c r="T64" i="3"/>
  <c r="S64" i="3"/>
  <c r="Q64" i="3"/>
  <c r="T63" i="3"/>
  <c r="S63" i="3"/>
  <c r="Q63" i="3"/>
  <c r="T62" i="3"/>
  <c r="S62" i="3"/>
  <c r="Q62" i="3"/>
  <c r="T61" i="3"/>
  <c r="S61" i="3"/>
  <c r="Q61" i="3"/>
  <c r="T60" i="3"/>
  <c r="S60" i="3"/>
  <c r="Q60" i="3"/>
  <c r="T59" i="3"/>
  <c r="S59" i="3"/>
  <c r="Q59" i="3"/>
  <c r="T58" i="3"/>
  <c r="S58" i="3"/>
  <c r="Q58" i="3"/>
  <c r="T57" i="3"/>
  <c r="S57" i="3"/>
  <c r="Q57" i="3"/>
  <c r="T56" i="3"/>
  <c r="S56" i="3"/>
  <c r="Q56" i="3"/>
  <c r="T55" i="3"/>
  <c r="S55" i="3"/>
  <c r="Q55" i="3"/>
  <c r="T54" i="3"/>
  <c r="S54" i="3"/>
  <c r="Q54" i="3"/>
  <c r="T53" i="3"/>
  <c r="S53" i="3"/>
  <c r="Q53" i="3"/>
  <c r="T52" i="3"/>
  <c r="S52" i="3"/>
  <c r="Q52" i="3"/>
  <c r="T51" i="3"/>
  <c r="S51" i="3"/>
  <c r="Q51" i="3"/>
  <c r="T50" i="3"/>
  <c r="S50" i="3"/>
  <c r="Q50" i="3"/>
  <c r="T49" i="3"/>
  <c r="S49" i="3"/>
  <c r="Q49" i="3"/>
  <c r="T48" i="3"/>
  <c r="S48" i="3"/>
  <c r="Q48" i="3"/>
  <c r="T47" i="3"/>
  <c r="S47" i="3"/>
  <c r="Q47" i="3"/>
  <c r="T46" i="3"/>
  <c r="S46" i="3"/>
  <c r="Q46" i="3"/>
  <c r="T45" i="3"/>
  <c r="S45" i="3"/>
  <c r="Q45" i="3"/>
  <c r="T44" i="3"/>
  <c r="S44" i="3"/>
  <c r="Q44" i="3"/>
  <c r="T43" i="3"/>
  <c r="S43" i="3"/>
  <c r="Q43" i="3"/>
  <c r="T42" i="3"/>
  <c r="S42" i="3"/>
  <c r="Q42" i="3"/>
  <c r="T41" i="3"/>
  <c r="S41" i="3"/>
  <c r="Q41" i="3"/>
  <c r="T40" i="3"/>
  <c r="S40" i="3"/>
  <c r="Q40" i="3"/>
  <c r="T39" i="3"/>
  <c r="S39" i="3"/>
  <c r="Q39" i="3"/>
  <c r="T38" i="3"/>
  <c r="S38" i="3"/>
  <c r="Q38" i="3"/>
  <c r="T37" i="3"/>
  <c r="S37" i="3"/>
  <c r="Q37" i="3"/>
  <c r="T36" i="3"/>
  <c r="S36" i="3"/>
  <c r="Q36" i="3"/>
  <c r="T35" i="3"/>
  <c r="S35" i="3"/>
  <c r="Q35" i="3"/>
  <c r="T34" i="3"/>
  <c r="S34" i="3"/>
  <c r="Q34" i="3"/>
  <c r="T33" i="3"/>
  <c r="S33" i="3"/>
  <c r="Q33" i="3"/>
  <c r="T32" i="3"/>
  <c r="S32" i="3"/>
  <c r="Q32" i="3"/>
  <c r="T31" i="3"/>
  <c r="S31" i="3"/>
  <c r="Q31" i="3"/>
  <c r="T30" i="3"/>
  <c r="S30" i="3"/>
  <c r="Q30" i="3"/>
  <c r="T29" i="3"/>
  <c r="S29" i="3"/>
  <c r="Q29" i="3"/>
  <c r="T28" i="3"/>
  <c r="S28" i="3"/>
  <c r="Q28" i="3"/>
  <c r="T27" i="3"/>
  <c r="S27" i="3"/>
  <c r="Q27" i="3"/>
  <c r="T26" i="3"/>
  <c r="S26" i="3"/>
  <c r="Q26" i="3"/>
  <c r="T25" i="3"/>
  <c r="S25" i="3"/>
  <c r="Q25" i="3"/>
  <c r="T24" i="3"/>
  <c r="S24" i="3"/>
  <c r="Q24" i="3"/>
  <c r="T23" i="3"/>
  <c r="S23" i="3"/>
  <c r="Q23" i="3"/>
  <c r="T22" i="3"/>
  <c r="S22" i="3"/>
  <c r="Q22" i="3"/>
  <c r="T21" i="3"/>
  <c r="S21" i="3"/>
  <c r="Q21" i="3"/>
  <c r="T20" i="3"/>
  <c r="S20" i="3"/>
  <c r="Q20" i="3"/>
  <c r="T19" i="3"/>
  <c r="S19" i="3"/>
  <c r="Q19" i="3"/>
  <c r="T18" i="3"/>
  <c r="S18" i="3"/>
  <c r="Q18" i="3"/>
  <c r="T17" i="3"/>
  <c r="S17" i="3"/>
  <c r="Q17" i="3"/>
  <c r="T16" i="3"/>
  <c r="S16" i="3"/>
  <c r="Q16" i="3"/>
  <c r="T15" i="3"/>
  <c r="S15" i="3"/>
  <c r="Q15" i="3"/>
  <c r="T14" i="3"/>
  <c r="S14" i="3"/>
  <c r="Q14" i="3"/>
  <c r="T13" i="3"/>
  <c r="S13" i="3"/>
  <c r="Q13" i="3"/>
  <c r="T12" i="3"/>
  <c r="S12" i="3"/>
  <c r="Q12" i="3"/>
  <c r="T11" i="3"/>
  <c r="S11" i="3"/>
  <c r="Q11" i="3"/>
  <c r="T10" i="3"/>
  <c r="S10" i="3"/>
  <c r="Q10" i="3"/>
  <c r="T9" i="3"/>
  <c r="S9" i="3"/>
  <c r="Q9" i="3"/>
  <c r="T8" i="3"/>
  <c r="S8" i="3"/>
  <c r="Q8" i="3"/>
  <c r="T7" i="3"/>
  <c r="S7" i="3"/>
  <c r="Q7" i="3"/>
  <c r="T6" i="3"/>
  <c r="S6" i="3"/>
  <c r="Q6" i="3"/>
  <c r="T5" i="3"/>
  <c r="S5" i="3"/>
  <c r="Q5" i="3"/>
  <c r="T4" i="3"/>
  <c r="S4" i="3"/>
  <c r="Q4" i="3"/>
  <c r="T3" i="3"/>
  <c r="S3" i="3"/>
  <c r="Q3" i="3"/>
  <c r="T2" i="3"/>
  <c r="S2" i="3"/>
  <c r="Q2" i="3"/>
  <c r="T200" i="2"/>
  <c r="S200" i="2"/>
  <c r="Q200" i="2"/>
  <c r="T199" i="2"/>
  <c r="S199" i="2"/>
  <c r="Q199" i="2"/>
  <c r="T198" i="2"/>
  <c r="S198" i="2"/>
  <c r="Q198" i="2"/>
  <c r="T197" i="2"/>
  <c r="S197" i="2"/>
  <c r="Q197" i="2"/>
  <c r="T196" i="2"/>
  <c r="S196" i="2"/>
  <c r="Q196" i="2"/>
  <c r="T195" i="2"/>
  <c r="S195" i="2"/>
  <c r="Q195" i="2"/>
  <c r="T194" i="2"/>
  <c r="S194" i="2"/>
  <c r="Q194" i="2"/>
  <c r="T193" i="2"/>
  <c r="S193" i="2"/>
  <c r="Q193" i="2"/>
  <c r="T192" i="2"/>
  <c r="S192" i="2"/>
  <c r="Q192" i="2"/>
  <c r="T191" i="2"/>
  <c r="S191" i="2"/>
  <c r="Q191" i="2"/>
  <c r="T190" i="2"/>
  <c r="S190" i="2"/>
  <c r="Q190" i="2"/>
  <c r="T189" i="2"/>
  <c r="S189" i="2"/>
  <c r="Q189" i="2"/>
  <c r="T188" i="2"/>
  <c r="S188" i="2"/>
  <c r="Q188" i="2"/>
  <c r="T187" i="2"/>
  <c r="S187" i="2"/>
  <c r="Q187" i="2"/>
  <c r="T186" i="2"/>
  <c r="S186" i="2"/>
  <c r="Q186" i="2"/>
  <c r="T185" i="2"/>
  <c r="S185" i="2"/>
  <c r="Q185" i="2"/>
  <c r="T184" i="2"/>
  <c r="S184" i="2"/>
  <c r="Q184" i="2"/>
  <c r="T183" i="2"/>
  <c r="S183" i="2"/>
  <c r="Q183" i="2"/>
  <c r="T182" i="2"/>
  <c r="S182" i="2"/>
  <c r="Q182" i="2"/>
  <c r="T181" i="2"/>
  <c r="S181" i="2"/>
  <c r="Q181" i="2"/>
  <c r="T180" i="2"/>
  <c r="S180" i="2"/>
  <c r="Q180" i="2"/>
  <c r="T179" i="2"/>
  <c r="S179" i="2"/>
  <c r="Q179" i="2"/>
  <c r="T178" i="2"/>
  <c r="S178" i="2"/>
  <c r="Q178" i="2"/>
  <c r="T177" i="2"/>
  <c r="S177" i="2"/>
  <c r="Q177" i="2"/>
  <c r="T176" i="2"/>
  <c r="S176" i="2"/>
  <c r="Q176" i="2"/>
  <c r="T175" i="2"/>
  <c r="S175" i="2"/>
  <c r="Q175" i="2"/>
  <c r="T174" i="2"/>
  <c r="S174" i="2"/>
  <c r="Q174" i="2"/>
  <c r="T173" i="2"/>
  <c r="S173" i="2"/>
  <c r="Q173" i="2"/>
  <c r="T172" i="2"/>
  <c r="S172" i="2"/>
  <c r="Q172" i="2"/>
  <c r="T171" i="2"/>
  <c r="S171" i="2"/>
  <c r="Q171" i="2"/>
  <c r="T170" i="2"/>
  <c r="S170" i="2"/>
  <c r="Q170" i="2"/>
  <c r="T169" i="2"/>
  <c r="S169" i="2"/>
  <c r="Q169" i="2"/>
  <c r="T168" i="2"/>
  <c r="S168" i="2"/>
  <c r="Q168" i="2"/>
  <c r="T167" i="2"/>
  <c r="S167" i="2"/>
  <c r="Q167" i="2"/>
  <c r="T166" i="2"/>
  <c r="S166" i="2"/>
  <c r="Q166" i="2"/>
  <c r="T165" i="2"/>
  <c r="S165" i="2"/>
  <c r="Q165" i="2"/>
  <c r="T164" i="2"/>
  <c r="S164" i="2"/>
  <c r="Q164" i="2"/>
  <c r="T163" i="2"/>
  <c r="S163" i="2"/>
  <c r="Q163" i="2"/>
  <c r="T162" i="2"/>
  <c r="S162" i="2"/>
  <c r="Q162" i="2"/>
  <c r="T161" i="2"/>
  <c r="S161" i="2"/>
  <c r="Q161" i="2"/>
  <c r="T160" i="2"/>
  <c r="S160" i="2"/>
  <c r="Q160" i="2"/>
  <c r="T159" i="2"/>
  <c r="S159" i="2"/>
  <c r="Q159" i="2"/>
  <c r="T158" i="2"/>
  <c r="S158" i="2"/>
  <c r="Q158" i="2"/>
  <c r="T157" i="2"/>
  <c r="S157" i="2"/>
  <c r="Q157" i="2"/>
  <c r="T156" i="2"/>
  <c r="S156" i="2"/>
  <c r="Q156" i="2"/>
  <c r="T155" i="2"/>
  <c r="S155" i="2"/>
  <c r="Q155" i="2"/>
  <c r="T154" i="2"/>
  <c r="S154" i="2"/>
  <c r="Q154" i="2"/>
  <c r="T153" i="2"/>
  <c r="S153" i="2"/>
  <c r="Q153" i="2"/>
  <c r="T152" i="2"/>
  <c r="S152" i="2"/>
  <c r="Q152" i="2"/>
  <c r="T151" i="2"/>
  <c r="S151" i="2"/>
  <c r="Q151" i="2"/>
  <c r="T150" i="2"/>
  <c r="S150" i="2"/>
  <c r="Q150" i="2"/>
  <c r="T149" i="2"/>
  <c r="S149" i="2"/>
  <c r="Q149" i="2"/>
  <c r="T148" i="2"/>
  <c r="S148" i="2"/>
  <c r="Q148" i="2"/>
  <c r="T147" i="2"/>
  <c r="S147" i="2"/>
  <c r="Q147" i="2"/>
  <c r="T146" i="2"/>
  <c r="S146" i="2"/>
  <c r="Q146" i="2"/>
  <c r="T145" i="2"/>
  <c r="S145" i="2"/>
  <c r="Q145" i="2"/>
  <c r="T144" i="2"/>
  <c r="S144" i="2"/>
  <c r="Q144" i="2"/>
  <c r="T143" i="2"/>
  <c r="S143" i="2"/>
  <c r="Q143" i="2"/>
  <c r="T142" i="2"/>
  <c r="S142" i="2"/>
  <c r="Q142" i="2"/>
  <c r="T141" i="2"/>
  <c r="S141" i="2"/>
  <c r="Q141" i="2"/>
  <c r="T140" i="2"/>
  <c r="S140" i="2"/>
  <c r="Q140" i="2"/>
  <c r="T139" i="2"/>
  <c r="S139" i="2"/>
  <c r="Q139" i="2"/>
  <c r="T138" i="2"/>
  <c r="S138" i="2"/>
  <c r="Q138" i="2"/>
  <c r="T137" i="2"/>
  <c r="S137" i="2"/>
  <c r="Q137" i="2"/>
  <c r="T136" i="2"/>
  <c r="S136" i="2"/>
  <c r="Q136" i="2"/>
  <c r="T135" i="2"/>
  <c r="S135" i="2"/>
  <c r="Q135" i="2"/>
  <c r="T134" i="2"/>
  <c r="S134" i="2"/>
  <c r="Q134" i="2"/>
  <c r="T133" i="2"/>
  <c r="S133" i="2"/>
  <c r="Q133" i="2"/>
  <c r="T132" i="2"/>
  <c r="S132" i="2"/>
  <c r="Q132" i="2"/>
  <c r="T131" i="2"/>
  <c r="S131" i="2"/>
  <c r="Q131" i="2"/>
  <c r="T130" i="2"/>
  <c r="S130" i="2"/>
  <c r="Q130" i="2"/>
  <c r="T129" i="2"/>
  <c r="S129" i="2"/>
  <c r="Q129" i="2"/>
  <c r="T128" i="2"/>
  <c r="S128" i="2"/>
  <c r="Q128" i="2"/>
  <c r="T127" i="2"/>
  <c r="S127" i="2"/>
  <c r="Q127" i="2"/>
  <c r="T126" i="2"/>
  <c r="S126" i="2"/>
  <c r="Q126" i="2"/>
  <c r="T125" i="2"/>
  <c r="S125" i="2"/>
  <c r="Q125" i="2"/>
  <c r="T124" i="2"/>
  <c r="S124" i="2"/>
  <c r="Q124" i="2"/>
  <c r="T123" i="2"/>
  <c r="S123" i="2"/>
  <c r="Q123" i="2"/>
  <c r="T122" i="2"/>
  <c r="S122" i="2"/>
  <c r="Q122" i="2"/>
  <c r="T121" i="2"/>
  <c r="S121" i="2"/>
  <c r="Q121" i="2"/>
  <c r="T120" i="2"/>
  <c r="S120" i="2"/>
  <c r="Q120" i="2"/>
  <c r="T119" i="2"/>
  <c r="S119" i="2"/>
  <c r="Q119" i="2"/>
  <c r="T118" i="2"/>
  <c r="S118" i="2"/>
  <c r="Q118" i="2"/>
  <c r="T117" i="2"/>
  <c r="S117" i="2"/>
  <c r="Q117" i="2"/>
  <c r="T116" i="2"/>
  <c r="S116" i="2"/>
  <c r="Q116" i="2"/>
  <c r="T115" i="2"/>
  <c r="S115" i="2"/>
  <c r="Q115" i="2"/>
  <c r="T114" i="2"/>
  <c r="S114" i="2"/>
  <c r="Q114" i="2"/>
  <c r="T113" i="2"/>
  <c r="S113" i="2"/>
  <c r="Q113" i="2"/>
  <c r="T112" i="2"/>
  <c r="S112" i="2"/>
  <c r="Q112" i="2"/>
  <c r="T111" i="2"/>
  <c r="S111" i="2"/>
  <c r="Q111" i="2"/>
  <c r="T110" i="2"/>
  <c r="S110" i="2"/>
  <c r="Q110" i="2"/>
  <c r="T109" i="2"/>
  <c r="S109" i="2"/>
  <c r="Q109" i="2"/>
  <c r="T108" i="2"/>
  <c r="S108" i="2"/>
  <c r="Q108" i="2"/>
  <c r="T107" i="2"/>
  <c r="S107" i="2"/>
  <c r="Q107" i="2"/>
  <c r="T106" i="2"/>
  <c r="S106" i="2"/>
  <c r="Q106" i="2"/>
  <c r="T105" i="2"/>
  <c r="S105" i="2"/>
  <c r="Q105" i="2"/>
  <c r="T104" i="2"/>
  <c r="S104" i="2"/>
  <c r="Q104" i="2"/>
  <c r="T103" i="2"/>
  <c r="S103" i="2"/>
  <c r="Q103" i="2"/>
  <c r="T102" i="2"/>
  <c r="S102" i="2"/>
  <c r="Q102" i="2"/>
  <c r="T101" i="2"/>
  <c r="S101" i="2"/>
  <c r="Q101" i="2"/>
  <c r="T100" i="2"/>
  <c r="S100" i="2"/>
  <c r="Q100" i="2"/>
  <c r="T99" i="2"/>
  <c r="S99" i="2"/>
  <c r="Q99" i="2"/>
  <c r="T98" i="2"/>
  <c r="S98" i="2"/>
  <c r="Q98" i="2"/>
  <c r="T97" i="2"/>
  <c r="S97" i="2"/>
  <c r="Q97" i="2"/>
  <c r="T96" i="2"/>
  <c r="S96" i="2"/>
  <c r="Q96" i="2"/>
  <c r="T95" i="2"/>
  <c r="S95" i="2"/>
  <c r="Q95" i="2"/>
  <c r="T94" i="2"/>
  <c r="S94" i="2"/>
  <c r="Q94" i="2"/>
  <c r="T93" i="2"/>
  <c r="S93" i="2"/>
  <c r="Q93" i="2"/>
  <c r="T92" i="2"/>
  <c r="S92" i="2"/>
  <c r="Q92" i="2"/>
  <c r="T91" i="2"/>
  <c r="S91" i="2"/>
  <c r="Q91" i="2"/>
  <c r="T90" i="2"/>
  <c r="S90" i="2"/>
  <c r="Q90" i="2"/>
  <c r="T89" i="2"/>
  <c r="S89" i="2"/>
  <c r="Q89" i="2"/>
  <c r="T88" i="2"/>
  <c r="S88" i="2"/>
  <c r="Q88" i="2"/>
  <c r="T87" i="2"/>
  <c r="S87" i="2"/>
  <c r="Q87" i="2"/>
  <c r="T86" i="2"/>
  <c r="S86" i="2"/>
  <c r="Q86" i="2"/>
  <c r="T85" i="2"/>
  <c r="S85" i="2"/>
  <c r="Q85" i="2"/>
  <c r="T84" i="2"/>
  <c r="S84" i="2"/>
  <c r="Q84" i="2"/>
  <c r="T83" i="2"/>
  <c r="S83" i="2"/>
  <c r="Q83" i="2"/>
  <c r="T82" i="2"/>
  <c r="S82" i="2"/>
  <c r="Q82" i="2"/>
  <c r="T81" i="2"/>
  <c r="S81" i="2"/>
  <c r="Q81" i="2"/>
  <c r="T80" i="2"/>
  <c r="S80" i="2"/>
  <c r="Q80" i="2"/>
  <c r="T79" i="2"/>
  <c r="S79" i="2"/>
  <c r="Q79" i="2"/>
  <c r="T78" i="2"/>
  <c r="S78" i="2"/>
  <c r="Q78" i="2"/>
  <c r="T77" i="2"/>
  <c r="S77" i="2"/>
  <c r="Q77" i="2"/>
  <c r="T76" i="2"/>
  <c r="S76" i="2"/>
  <c r="Q76" i="2"/>
  <c r="T75" i="2"/>
  <c r="S75" i="2"/>
  <c r="Q75" i="2"/>
  <c r="T74" i="2"/>
  <c r="S74" i="2"/>
  <c r="Q74" i="2"/>
  <c r="T73" i="2"/>
  <c r="S73" i="2"/>
  <c r="Q73" i="2"/>
  <c r="T72" i="2"/>
  <c r="S72" i="2"/>
  <c r="Q72" i="2"/>
  <c r="T71" i="2"/>
  <c r="S71" i="2"/>
  <c r="Q71" i="2"/>
  <c r="T70" i="2"/>
  <c r="S70" i="2"/>
  <c r="Q70" i="2"/>
  <c r="T69" i="2"/>
  <c r="S69" i="2"/>
  <c r="Q69" i="2"/>
  <c r="T68" i="2"/>
  <c r="S68" i="2"/>
  <c r="Q68" i="2"/>
  <c r="T67" i="2"/>
  <c r="S67" i="2"/>
  <c r="Q67" i="2"/>
  <c r="T66" i="2"/>
  <c r="S66" i="2"/>
  <c r="Q66" i="2"/>
  <c r="T65" i="2"/>
  <c r="S65" i="2"/>
  <c r="Q65" i="2"/>
  <c r="T64" i="2"/>
  <c r="S64" i="2"/>
  <c r="Q64" i="2"/>
  <c r="T63" i="2"/>
  <c r="S63" i="2"/>
  <c r="Q63" i="2"/>
  <c r="T62" i="2"/>
  <c r="S62" i="2"/>
  <c r="Q62" i="2"/>
  <c r="T61" i="2"/>
  <c r="S61" i="2"/>
  <c r="Q61" i="2"/>
  <c r="T60" i="2"/>
  <c r="S60" i="2"/>
  <c r="Q60" i="2"/>
  <c r="T59" i="2"/>
  <c r="S59" i="2"/>
  <c r="Q59" i="2"/>
  <c r="T58" i="2"/>
  <c r="S58" i="2"/>
  <c r="Q58" i="2"/>
  <c r="T57" i="2"/>
  <c r="S57" i="2"/>
  <c r="Q57" i="2"/>
  <c r="T56" i="2"/>
  <c r="S56" i="2"/>
  <c r="Q56" i="2"/>
  <c r="T55" i="2"/>
  <c r="S55" i="2"/>
  <c r="Q55" i="2"/>
  <c r="T54" i="2"/>
  <c r="S54" i="2"/>
  <c r="Q54" i="2"/>
  <c r="T53" i="2"/>
  <c r="S53" i="2"/>
  <c r="Q53" i="2"/>
  <c r="T52" i="2"/>
  <c r="S52" i="2"/>
  <c r="Q52" i="2"/>
  <c r="T51" i="2"/>
  <c r="S51" i="2"/>
  <c r="Q51" i="2"/>
  <c r="T50" i="2"/>
  <c r="S50" i="2"/>
  <c r="Q50" i="2"/>
  <c r="T49" i="2"/>
  <c r="S49" i="2"/>
  <c r="Q49" i="2"/>
  <c r="T48" i="2"/>
  <c r="S48" i="2"/>
  <c r="Q48" i="2"/>
  <c r="T47" i="2"/>
  <c r="S47" i="2"/>
  <c r="Q47" i="2"/>
  <c r="T46" i="2"/>
  <c r="S46" i="2"/>
  <c r="Q46" i="2"/>
  <c r="T45" i="2"/>
  <c r="S45" i="2"/>
  <c r="Q45" i="2"/>
  <c r="T44" i="2"/>
  <c r="S44" i="2"/>
  <c r="Q44" i="2"/>
  <c r="T43" i="2"/>
  <c r="S43" i="2"/>
  <c r="Q43" i="2"/>
  <c r="T42" i="2"/>
  <c r="S42" i="2"/>
  <c r="Q42" i="2"/>
  <c r="T41" i="2"/>
  <c r="S41" i="2"/>
  <c r="Q41" i="2"/>
  <c r="T40" i="2"/>
  <c r="S40" i="2"/>
  <c r="Q40" i="2"/>
  <c r="T39" i="2"/>
  <c r="S39" i="2"/>
  <c r="Q39" i="2"/>
  <c r="T38" i="2"/>
  <c r="S38" i="2"/>
  <c r="Q38" i="2"/>
  <c r="T37" i="2"/>
  <c r="S37" i="2"/>
  <c r="Q37" i="2"/>
  <c r="T36" i="2"/>
  <c r="S36" i="2"/>
  <c r="Q36" i="2"/>
  <c r="T35" i="2"/>
  <c r="S35" i="2"/>
  <c r="Q35" i="2"/>
  <c r="T34" i="2"/>
  <c r="S34" i="2"/>
  <c r="Q34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Q27" i="2"/>
  <c r="T26" i="2"/>
  <c r="S26" i="2"/>
  <c r="Q26" i="2"/>
  <c r="T25" i="2"/>
  <c r="S25" i="2"/>
  <c r="Q25" i="2"/>
  <c r="T24" i="2"/>
  <c r="S24" i="2"/>
  <c r="Q24" i="2"/>
  <c r="T23" i="2"/>
  <c r="S23" i="2"/>
  <c r="Q23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5" i="2"/>
  <c r="S15" i="2"/>
  <c r="Q15" i="2"/>
  <c r="T14" i="2"/>
  <c r="S14" i="2"/>
  <c r="Q14" i="2"/>
  <c r="T13" i="2"/>
  <c r="S13" i="2"/>
  <c r="Q13" i="2"/>
  <c r="T12" i="2"/>
  <c r="S12" i="2"/>
  <c r="Q12" i="2"/>
  <c r="T11" i="2"/>
  <c r="S11" i="2"/>
  <c r="Q11" i="2"/>
  <c r="T10" i="2"/>
  <c r="S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T3" i="2"/>
  <c r="S3" i="2"/>
  <c r="Q3" i="2"/>
  <c r="T2" i="2"/>
  <c r="S2" i="2"/>
  <c r="Q2" i="2"/>
  <c r="T200" i="1"/>
  <c r="S200" i="1"/>
  <c r="Q200" i="1"/>
  <c r="T199" i="1"/>
  <c r="S199" i="1"/>
  <c r="Q199" i="1"/>
  <c r="T198" i="1"/>
  <c r="S198" i="1"/>
  <c r="Q198" i="1"/>
  <c r="T197" i="1"/>
  <c r="S197" i="1"/>
  <c r="Q197" i="1"/>
  <c r="T196" i="1"/>
  <c r="S196" i="1"/>
  <c r="Q196" i="1"/>
  <c r="T195" i="1"/>
  <c r="S195" i="1"/>
  <c r="Q195" i="1"/>
  <c r="T194" i="1"/>
  <c r="S194" i="1"/>
  <c r="Q194" i="1"/>
  <c r="T193" i="1"/>
  <c r="S193" i="1"/>
  <c r="Q193" i="1"/>
  <c r="T192" i="1"/>
  <c r="S192" i="1"/>
  <c r="Q192" i="1"/>
  <c r="T191" i="1"/>
  <c r="S191" i="1"/>
  <c r="Q191" i="1"/>
  <c r="T190" i="1"/>
  <c r="S190" i="1"/>
  <c r="Q190" i="1"/>
  <c r="T189" i="1"/>
  <c r="S189" i="1"/>
  <c r="Q189" i="1"/>
  <c r="T188" i="1"/>
  <c r="S188" i="1"/>
  <c r="Q188" i="1"/>
  <c r="T187" i="1"/>
  <c r="S187" i="1"/>
  <c r="Q187" i="1"/>
  <c r="T186" i="1"/>
  <c r="S186" i="1"/>
  <c r="Q186" i="1"/>
  <c r="T185" i="1"/>
  <c r="S185" i="1"/>
  <c r="Q185" i="1"/>
  <c r="T184" i="1"/>
  <c r="S184" i="1"/>
  <c r="Q184" i="1"/>
  <c r="T183" i="1"/>
  <c r="S183" i="1"/>
  <c r="Q183" i="1"/>
  <c r="T182" i="1"/>
  <c r="S182" i="1"/>
  <c r="Q182" i="1"/>
  <c r="T181" i="1"/>
  <c r="S181" i="1"/>
  <c r="Q181" i="1"/>
  <c r="T180" i="1"/>
  <c r="S180" i="1"/>
  <c r="Q180" i="1"/>
  <c r="T179" i="1"/>
  <c r="S179" i="1"/>
  <c r="Q179" i="1"/>
  <c r="T178" i="1"/>
  <c r="S178" i="1"/>
  <c r="Q178" i="1"/>
  <c r="T177" i="1"/>
  <c r="S177" i="1"/>
  <c r="Q177" i="1"/>
  <c r="T176" i="1"/>
  <c r="S176" i="1"/>
  <c r="Q176" i="1"/>
  <c r="T175" i="1"/>
  <c r="S175" i="1"/>
  <c r="Q175" i="1"/>
  <c r="T174" i="1"/>
  <c r="S174" i="1"/>
  <c r="Q174" i="1"/>
  <c r="T173" i="1"/>
  <c r="S173" i="1"/>
  <c r="Q173" i="1"/>
  <c r="T172" i="1"/>
  <c r="S172" i="1"/>
  <c r="Q172" i="1"/>
  <c r="T171" i="1"/>
  <c r="S171" i="1"/>
  <c r="Q171" i="1"/>
  <c r="T170" i="1"/>
  <c r="S170" i="1"/>
  <c r="Q170" i="1"/>
  <c r="T169" i="1"/>
  <c r="S169" i="1"/>
  <c r="Q169" i="1"/>
  <c r="T168" i="1"/>
  <c r="S168" i="1"/>
  <c r="Q168" i="1"/>
  <c r="T167" i="1"/>
  <c r="S167" i="1"/>
  <c r="Q167" i="1"/>
  <c r="T166" i="1"/>
  <c r="S166" i="1"/>
  <c r="Q166" i="1"/>
  <c r="T165" i="1"/>
  <c r="S165" i="1"/>
  <c r="Q165" i="1"/>
  <c r="T164" i="1"/>
  <c r="S164" i="1"/>
  <c r="Q164" i="1"/>
  <c r="T163" i="1"/>
  <c r="S163" i="1"/>
  <c r="Q163" i="1"/>
  <c r="T162" i="1"/>
  <c r="S162" i="1"/>
  <c r="Q162" i="1"/>
  <c r="T161" i="1"/>
  <c r="S161" i="1"/>
  <c r="Q161" i="1"/>
  <c r="T160" i="1"/>
  <c r="S160" i="1"/>
  <c r="Q160" i="1"/>
  <c r="T159" i="1"/>
  <c r="S159" i="1"/>
  <c r="Q159" i="1"/>
  <c r="T158" i="1"/>
  <c r="S158" i="1"/>
  <c r="Q158" i="1"/>
  <c r="T157" i="1"/>
  <c r="S157" i="1"/>
  <c r="Q157" i="1"/>
  <c r="T156" i="1"/>
  <c r="S156" i="1"/>
  <c r="Q156" i="1"/>
  <c r="T155" i="1"/>
  <c r="S155" i="1"/>
  <c r="Q155" i="1"/>
  <c r="T154" i="1"/>
  <c r="S154" i="1"/>
  <c r="Q154" i="1"/>
  <c r="T153" i="1"/>
  <c r="S153" i="1"/>
  <c r="Q153" i="1"/>
  <c r="T152" i="1"/>
  <c r="S152" i="1"/>
  <c r="Q152" i="1"/>
  <c r="T151" i="1"/>
  <c r="S151" i="1"/>
  <c r="Q151" i="1"/>
  <c r="T150" i="1"/>
  <c r="S150" i="1"/>
  <c r="Q150" i="1"/>
  <c r="T149" i="1"/>
  <c r="S149" i="1"/>
  <c r="Q149" i="1"/>
  <c r="T148" i="1"/>
  <c r="S148" i="1"/>
  <c r="Q148" i="1"/>
  <c r="T147" i="1"/>
  <c r="S147" i="1"/>
  <c r="Q147" i="1"/>
  <c r="T146" i="1"/>
  <c r="S146" i="1"/>
  <c r="Q146" i="1"/>
  <c r="T145" i="1"/>
  <c r="S145" i="1"/>
  <c r="Q145" i="1"/>
  <c r="T144" i="1"/>
  <c r="S144" i="1"/>
  <c r="Q144" i="1"/>
  <c r="T143" i="1"/>
  <c r="S143" i="1"/>
  <c r="Q143" i="1"/>
  <c r="T142" i="1"/>
  <c r="S142" i="1"/>
  <c r="Q142" i="1"/>
  <c r="T141" i="1"/>
  <c r="S141" i="1"/>
  <c r="Q141" i="1"/>
  <c r="T140" i="1"/>
  <c r="S140" i="1"/>
  <c r="Q140" i="1"/>
  <c r="T139" i="1"/>
  <c r="S139" i="1"/>
  <c r="Q139" i="1"/>
  <c r="T138" i="1"/>
  <c r="S138" i="1"/>
  <c r="Q138" i="1"/>
  <c r="T137" i="1"/>
  <c r="S137" i="1"/>
  <c r="Q137" i="1"/>
  <c r="T136" i="1"/>
  <c r="S136" i="1"/>
  <c r="Q136" i="1"/>
  <c r="T135" i="1"/>
  <c r="S135" i="1"/>
  <c r="Q135" i="1"/>
  <c r="T134" i="1"/>
  <c r="S134" i="1"/>
  <c r="Q134" i="1"/>
  <c r="T133" i="1"/>
  <c r="S133" i="1"/>
  <c r="Q133" i="1"/>
  <c r="T132" i="1"/>
  <c r="S132" i="1"/>
  <c r="Q132" i="1"/>
  <c r="T131" i="1"/>
  <c r="S131" i="1"/>
  <c r="Q131" i="1"/>
  <c r="T130" i="1"/>
  <c r="S130" i="1"/>
  <c r="Q130" i="1"/>
  <c r="T129" i="1"/>
  <c r="S129" i="1"/>
  <c r="Q129" i="1"/>
  <c r="T128" i="1"/>
  <c r="S128" i="1"/>
  <c r="Q128" i="1"/>
  <c r="T127" i="1"/>
  <c r="S127" i="1"/>
  <c r="Q127" i="1"/>
  <c r="T126" i="1"/>
  <c r="S126" i="1"/>
  <c r="Q126" i="1"/>
  <c r="T125" i="1"/>
  <c r="S125" i="1"/>
  <c r="Q125" i="1"/>
  <c r="T124" i="1"/>
  <c r="S124" i="1"/>
  <c r="Q124" i="1"/>
  <c r="T123" i="1"/>
  <c r="S123" i="1"/>
  <c r="Q123" i="1"/>
  <c r="T122" i="1"/>
  <c r="S122" i="1"/>
  <c r="Q122" i="1"/>
  <c r="T121" i="1"/>
  <c r="S121" i="1"/>
  <c r="Q121" i="1"/>
  <c r="T120" i="1"/>
  <c r="S120" i="1"/>
  <c r="Q120" i="1"/>
  <c r="T119" i="1"/>
  <c r="S119" i="1"/>
  <c r="Q119" i="1"/>
  <c r="T118" i="1"/>
  <c r="S118" i="1"/>
  <c r="Q118" i="1"/>
  <c r="T117" i="1"/>
  <c r="S117" i="1"/>
  <c r="Q117" i="1"/>
  <c r="T116" i="1"/>
  <c r="S116" i="1"/>
  <c r="Q116" i="1"/>
  <c r="T115" i="1"/>
  <c r="S115" i="1"/>
  <c r="Q115" i="1"/>
  <c r="T114" i="1"/>
  <c r="S114" i="1"/>
  <c r="Q114" i="1"/>
  <c r="T113" i="1"/>
  <c r="S113" i="1"/>
  <c r="Q113" i="1"/>
  <c r="T112" i="1"/>
  <c r="S112" i="1"/>
  <c r="Q112" i="1"/>
  <c r="T111" i="1"/>
  <c r="S111" i="1"/>
  <c r="Q111" i="1"/>
  <c r="T110" i="1"/>
  <c r="S110" i="1"/>
  <c r="Q110" i="1"/>
  <c r="T109" i="1"/>
  <c r="S109" i="1"/>
  <c r="Q109" i="1"/>
  <c r="T108" i="1"/>
  <c r="S108" i="1"/>
  <c r="Q108" i="1"/>
  <c r="T107" i="1"/>
  <c r="S107" i="1"/>
  <c r="Q107" i="1"/>
  <c r="T106" i="1"/>
  <c r="S106" i="1"/>
  <c r="Q106" i="1"/>
  <c r="T105" i="1"/>
  <c r="S105" i="1"/>
  <c r="Q105" i="1"/>
  <c r="T104" i="1"/>
  <c r="S104" i="1"/>
  <c r="Q104" i="1"/>
  <c r="T103" i="1"/>
  <c r="S103" i="1"/>
  <c r="Q103" i="1"/>
  <c r="T102" i="1"/>
  <c r="S102" i="1"/>
  <c r="Q102" i="1"/>
  <c r="T101" i="1"/>
  <c r="S101" i="1"/>
  <c r="Q101" i="1"/>
  <c r="T100" i="1"/>
  <c r="S100" i="1"/>
  <c r="Q100" i="1"/>
  <c r="T99" i="1"/>
  <c r="S99" i="1"/>
  <c r="Q99" i="1"/>
  <c r="T98" i="1"/>
  <c r="S98" i="1"/>
  <c r="Q98" i="1"/>
  <c r="T97" i="1"/>
  <c r="S97" i="1"/>
  <c r="Q97" i="1"/>
  <c r="T96" i="1"/>
  <c r="S96" i="1"/>
  <c r="Q96" i="1"/>
  <c r="T95" i="1"/>
  <c r="S95" i="1"/>
  <c r="Q95" i="1"/>
  <c r="T94" i="1"/>
  <c r="S94" i="1"/>
  <c r="Q94" i="1"/>
  <c r="T93" i="1"/>
  <c r="S93" i="1"/>
  <c r="Q93" i="1"/>
  <c r="T92" i="1"/>
  <c r="S92" i="1"/>
  <c r="Q92" i="1"/>
  <c r="T91" i="1"/>
  <c r="S91" i="1"/>
  <c r="Q91" i="1"/>
  <c r="T90" i="1"/>
  <c r="S90" i="1"/>
  <c r="Q90" i="1"/>
  <c r="T89" i="1"/>
  <c r="S89" i="1"/>
  <c r="Q89" i="1"/>
  <c r="T88" i="1"/>
  <c r="S88" i="1"/>
  <c r="Q88" i="1"/>
  <c r="T87" i="1"/>
  <c r="S87" i="1"/>
  <c r="Q87" i="1"/>
  <c r="T86" i="1"/>
  <c r="S86" i="1"/>
  <c r="Q86" i="1"/>
  <c r="T85" i="1"/>
  <c r="S85" i="1"/>
  <c r="Q85" i="1"/>
  <c r="T84" i="1"/>
  <c r="S84" i="1"/>
  <c r="Q84" i="1"/>
  <c r="T83" i="1"/>
  <c r="S83" i="1"/>
  <c r="Q83" i="1"/>
  <c r="T82" i="1"/>
  <c r="S82" i="1"/>
  <c r="Q82" i="1"/>
  <c r="T81" i="1"/>
  <c r="S81" i="1"/>
  <c r="Q81" i="1"/>
  <c r="T80" i="1"/>
  <c r="S80" i="1"/>
  <c r="Q80" i="1"/>
  <c r="T79" i="1"/>
  <c r="S79" i="1"/>
  <c r="Q79" i="1"/>
  <c r="T78" i="1"/>
  <c r="S78" i="1"/>
  <c r="Q78" i="1"/>
  <c r="T77" i="1"/>
  <c r="S77" i="1"/>
  <c r="Q77" i="1"/>
  <c r="T76" i="1"/>
  <c r="S76" i="1"/>
  <c r="Q76" i="1"/>
  <c r="T75" i="1"/>
  <c r="S75" i="1"/>
  <c r="Q75" i="1"/>
  <c r="T74" i="1"/>
  <c r="S74" i="1"/>
  <c r="Q74" i="1"/>
  <c r="T73" i="1"/>
  <c r="S73" i="1"/>
  <c r="Q73" i="1"/>
  <c r="T72" i="1"/>
  <c r="S72" i="1"/>
  <c r="Q72" i="1"/>
  <c r="T71" i="1"/>
  <c r="S71" i="1"/>
  <c r="Q71" i="1"/>
  <c r="T70" i="1"/>
  <c r="S70" i="1"/>
  <c r="Q70" i="1"/>
  <c r="T69" i="1"/>
  <c r="S69" i="1"/>
  <c r="Q69" i="1"/>
  <c r="T68" i="1"/>
  <c r="S68" i="1"/>
  <c r="Q68" i="1"/>
  <c r="T67" i="1"/>
  <c r="S67" i="1"/>
  <c r="Q67" i="1"/>
  <c r="T66" i="1"/>
  <c r="S66" i="1"/>
  <c r="Q66" i="1"/>
  <c r="T65" i="1"/>
  <c r="S65" i="1"/>
  <c r="Q65" i="1"/>
  <c r="T64" i="1"/>
  <c r="S64" i="1"/>
  <c r="Q64" i="1"/>
  <c r="T63" i="1"/>
  <c r="S63" i="1"/>
  <c r="Q63" i="1"/>
  <c r="T62" i="1"/>
  <c r="S62" i="1"/>
  <c r="Q62" i="1"/>
  <c r="T61" i="1"/>
  <c r="S61" i="1"/>
  <c r="Q61" i="1"/>
  <c r="T60" i="1"/>
  <c r="S60" i="1"/>
  <c r="Q60" i="1"/>
  <c r="T59" i="1"/>
  <c r="S59" i="1"/>
  <c r="Q59" i="1"/>
  <c r="T58" i="1"/>
  <c r="S58" i="1"/>
  <c r="Q58" i="1"/>
  <c r="T57" i="1"/>
  <c r="S57" i="1"/>
  <c r="Q57" i="1"/>
  <c r="T56" i="1"/>
  <c r="S56" i="1"/>
  <c r="Q56" i="1"/>
  <c r="T55" i="1"/>
  <c r="S55" i="1"/>
  <c r="Q55" i="1"/>
  <c r="T54" i="1"/>
  <c r="S54" i="1"/>
  <c r="Q54" i="1"/>
  <c r="T53" i="1"/>
  <c r="S53" i="1"/>
  <c r="Q53" i="1"/>
  <c r="T52" i="1"/>
  <c r="S52" i="1"/>
  <c r="Q52" i="1"/>
  <c r="T51" i="1"/>
  <c r="S51" i="1"/>
  <c r="Q51" i="1"/>
  <c r="T50" i="1"/>
  <c r="S50" i="1"/>
  <c r="Q50" i="1"/>
  <c r="T49" i="1"/>
  <c r="S49" i="1"/>
  <c r="Q49" i="1"/>
  <c r="T48" i="1"/>
  <c r="S48" i="1"/>
  <c r="Q48" i="1"/>
  <c r="T47" i="1"/>
  <c r="S47" i="1"/>
  <c r="Q47" i="1"/>
  <c r="T46" i="1"/>
  <c r="S46" i="1"/>
  <c r="Q46" i="1"/>
  <c r="T45" i="1"/>
  <c r="S45" i="1"/>
  <c r="Q45" i="1"/>
  <c r="T44" i="1"/>
  <c r="S44" i="1"/>
  <c r="Q44" i="1"/>
  <c r="T43" i="1"/>
  <c r="S43" i="1"/>
  <c r="Q43" i="1"/>
  <c r="T42" i="1"/>
  <c r="S42" i="1"/>
  <c r="Q42" i="1"/>
  <c r="T41" i="1"/>
  <c r="S41" i="1"/>
  <c r="Q41" i="1"/>
  <c r="T40" i="1"/>
  <c r="S40" i="1"/>
  <c r="Q40" i="1"/>
  <c r="T39" i="1"/>
  <c r="S39" i="1"/>
  <c r="Q39" i="1"/>
  <c r="T38" i="1"/>
  <c r="S38" i="1"/>
  <c r="Q38" i="1"/>
  <c r="T37" i="1"/>
  <c r="S37" i="1"/>
  <c r="Q37" i="1"/>
  <c r="T36" i="1"/>
  <c r="S36" i="1"/>
  <c r="Q36" i="1"/>
  <c r="T35" i="1"/>
  <c r="S35" i="1"/>
  <c r="Q35" i="1"/>
  <c r="T34" i="1"/>
  <c r="S34" i="1"/>
  <c r="Q34" i="1"/>
  <c r="T33" i="1"/>
  <c r="S33" i="1"/>
  <c r="Q33" i="1"/>
  <c r="T32" i="1"/>
  <c r="S32" i="1"/>
  <c r="Q32" i="1"/>
  <c r="T31" i="1"/>
  <c r="S31" i="1"/>
  <c r="Q31" i="1"/>
  <c r="T30" i="1"/>
  <c r="S30" i="1"/>
  <c r="Q30" i="1"/>
  <c r="T29" i="1"/>
  <c r="S29" i="1"/>
  <c r="Q29" i="1"/>
  <c r="T28" i="1"/>
  <c r="S28" i="1"/>
  <c r="Q28" i="1"/>
  <c r="T27" i="1"/>
  <c r="S27" i="1"/>
  <c r="Q27" i="1"/>
  <c r="T26" i="1"/>
  <c r="S26" i="1"/>
  <c r="Q26" i="1"/>
  <c r="T25" i="1"/>
  <c r="S25" i="1"/>
  <c r="Q25" i="1"/>
  <c r="T24" i="1"/>
  <c r="S24" i="1"/>
  <c r="Q24" i="1"/>
  <c r="T23" i="1"/>
  <c r="S23" i="1"/>
  <c r="Q23" i="1"/>
  <c r="T22" i="1"/>
  <c r="S22" i="1"/>
  <c r="Q22" i="1"/>
  <c r="T21" i="1"/>
  <c r="S21" i="1"/>
  <c r="Q21" i="1"/>
  <c r="T20" i="1"/>
  <c r="S20" i="1"/>
  <c r="Q20" i="1"/>
  <c r="T19" i="1"/>
  <c r="S19" i="1"/>
  <c r="Q19" i="1"/>
  <c r="T18" i="1"/>
  <c r="S18" i="1"/>
  <c r="Q18" i="1"/>
  <c r="T17" i="1"/>
  <c r="S17" i="1"/>
  <c r="Q17" i="1"/>
  <c r="T16" i="1"/>
  <c r="S16" i="1"/>
  <c r="Q16" i="1"/>
  <c r="T15" i="1"/>
  <c r="S15" i="1"/>
  <c r="Q15" i="1"/>
  <c r="T14" i="1"/>
  <c r="S14" i="1"/>
  <c r="Q14" i="1"/>
  <c r="T13" i="1"/>
  <c r="S13" i="1"/>
  <c r="Q13" i="1"/>
  <c r="T12" i="1"/>
  <c r="S12" i="1"/>
  <c r="Q12" i="1"/>
  <c r="T11" i="1"/>
  <c r="S11" i="1"/>
  <c r="Q11" i="1"/>
  <c r="T10" i="1"/>
  <c r="S10" i="1"/>
  <c r="Q10" i="1"/>
  <c r="T9" i="1"/>
  <c r="S9" i="1"/>
  <c r="Q9" i="1"/>
  <c r="T8" i="1"/>
  <c r="S8" i="1"/>
  <c r="Q8" i="1"/>
  <c r="T7" i="1"/>
  <c r="S7" i="1"/>
  <c r="Q7" i="1"/>
  <c r="T6" i="1"/>
  <c r="S6" i="1"/>
  <c r="Q6" i="1"/>
  <c r="T5" i="1"/>
  <c r="S5" i="1"/>
  <c r="Q5" i="1"/>
  <c r="T4" i="1"/>
  <c r="S4" i="1"/>
  <c r="Q4" i="1"/>
  <c r="T3" i="1"/>
  <c r="S3" i="1"/>
  <c r="Q3" i="1"/>
  <c r="T2" i="1"/>
  <c r="S2" i="1"/>
  <c r="Q2" i="1"/>
  <c r="AH3" i="19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V7" i="18" l="1"/>
  <c r="W7" i="18" s="1"/>
  <c r="X7" i="18"/>
  <c r="Z7" i="18" s="1"/>
  <c r="K7" i="18"/>
  <c r="V6" i="18"/>
  <c r="W6" i="18" s="1"/>
  <c r="X6" i="18"/>
  <c r="Z6" i="18" s="1"/>
  <c r="K6" i="18"/>
  <c r="AH3" i="17" l="1"/>
  <c r="V2" i="21"/>
  <c r="W2" i="21" s="1"/>
  <c r="X2" i="21"/>
  <c r="Z2" i="21" s="1"/>
  <c r="K2" i="21"/>
  <c r="W62" i="14"/>
  <c r="V62" i="14"/>
  <c r="X62" i="14"/>
  <c r="Z62" i="14" s="1"/>
  <c r="K62" i="14"/>
  <c r="V25" i="15"/>
  <c r="W25" i="15" s="1"/>
  <c r="X25" i="15"/>
  <c r="Z25" i="15" s="1"/>
  <c r="K25" i="15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K17" i="12"/>
  <c r="AH3" i="12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61" i="12"/>
  <c r="AH162" i="12"/>
  <c r="AH163" i="12"/>
  <c r="AH164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K12" i="12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V21" i="9"/>
  <c r="W21" i="9" s="1"/>
  <c r="X21" i="9"/>
  <c r="Z21" i="9" s="1"/>
  <c r="K21" i="9"/>
  <c r="V20" i="9"/>
  <c r="W20" i="9" s="1"/>
  <c r="X20" i="9"/>
  <c r="Z20" i="9" s="1"/>
  <c r="K20" i="9"/>
  <c r="V7" i="11"/>
  <c r="AG7" i="11" s="1"/>
  <c r="X7" i="11"/>
  <c r="Z7" i="11" s="1"/>
  <c r="K7" i="11"/>
  <c r="V6" i="11"/>
  <c r="W6" i="11" s="1"/>
  <c r="X6" i="11"/>
  <c r="Z6" i="11" s="1"/>
  <c r="K6" i="11"/>
  <c r="X5" i="11"/>
  <c r="Z5" i="11" s="1"/>
  <c r="V5" i="11"/>
  <c r="W5" i="11" s="1"/>
  <c r="K5" i="11"/>
  <c r="V4" i="11"/>
  <c r="AG4" i="11" s="1"/>
  <c r="X4" i="11"/>
  <c r="Z4" i="11" s="1"/>
  <c r="K4" i="11"/>
  <c r="V3" i="11"/>
  <c r="W3" i="11" s="1"/>
  <c r="X3" i="11"/>
  <c r="Z3" i="11" s="1"/>
  <c r="K3" i="11"/>
  <c r="V2" i="11"/>
  <c r="W2" i="11" s="1"/>
  <c r="X2" i="11"/>
  <c r="Z2" i="11" s="1"/>
  <c r="K2" i="11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K32" i="5"/>
  <c r="AL267" i="26"/>
  <c r="AN267" i="26" s="1"/>
  <c r="AI267" i="26"/>
  <c r="AH267" i="26"/>
  <c r="AK267" i="26" s="1"/>
  <c r="AL266" i="26"/>
  <c r="AI266" i="26"/>
  <c r="AH266" i="26"/>
  <c r="AK266" i="26" s="1"/>
  <c r="AL265" i="26"/>
  <c r="AM265" i="26" s="1"/>
  <c r="AP265" i="26" s="1"/>
  <c r="AI265" i="26"/>
  <c r="AH265" i="26"/>
  <c r="AK265" i="26" s="1"/>
  <c r="AL264" i="26"/>
  <c r="AN264" i="26" s="1"/>
  <c r="AI264" i="26"/>
  <c r="AH264" i="26"/>
  <c r="AK264" i="26" s="1"/>
  <c r="AL263" i="26"/>
  <c r="AN263" i="26" s="1"/>
  <c r="AI263" i="26"/>
  <c r="AH263" i="26"/>
  <c r="AK263" i="26" s="1"/>
  <c r="AL262" i="26"/>
  <c r="AN262" i="26" s="1"/>
  <c r="AI262" i="26"/>
  <c r="AH262" i="26"/>
  <c r="AK262" i="26" s="1"/>
  <c r="AL261" i="26"/>
  <c r="AI261" i="26"/>
  <c r="AH261" i="26"/>
  <c r="AK261" i="26" s="1"/>
  <c r="AL260" i="26"/>
  <c r="AN260" i="26" s="1"/>
  <c r="AI260" i="26"/>
  <c r="AH260" i="26"/>
  <c r="AK260" i="26" s="1"/>
  <c r="AL259" i="26"/>
  <c r="AN259" i="26" s="1"/>
  <c r="AI259" i="26"/>
  <c r="AH259" i="26"/>
  <c r="AK259" i="26" s="1"/>
  <c r="AL258" i="26"/>
  <c r="AN258" i="26" s="1"/>
  <c r="AI258" i="26"/>
  <c r="AH258" i="26"/>
  <c r="AK258" i="26" s="1"/>
  <c r="AL257" i="26"/>
  <c r="AN257" i="26" s="1"/>
  <c r="AI257" i="26"/>
  <c r="AH257" i="26"/>
  <c r="AK257" i="26" s="1"/>
  <c r="AL256" i="26"/>
  <c r="AN256" i="26" s="1"/>
  <c r="AI256" i="26"/>
  <c r="AH256" i="26"/>
  <c r="AK256" i="26" s="1"/>
  <c r="AL255" i="26"/>
  <c r="AN255" i="26" s="1"/>
  <c r="AI255" i="26"/>
  <c r="AH255" i="26"/>
  <c r="AK255" i="26" s="1"/>
  <c r="AL254" i="26"/>
  <c r="AN254" i="26" s="1"/>
  <c r="AI254" i="26"/>
  <c r="AH254" i="26"/>
  <c r="AK254" i="26" s="1"/>
  <c r="AL253" i="26"/>
  <c r="AI253" i="26"/>
  <c r="AH253" i="26"/>
  <c r="AK253" i="26" s="1"/>
  <c r="AL252" i="26"/>
  <c r="AN252" i="26" s="1"/>
  <c r="AI252" i="26"/>
  <c r="AH252" i="26"/>
  <c r="AK252" i="26" s="1"/>
  <c r="AL251" i="26"/>
  <c r="AN251" i="26" s="1"/>
  <c r="AI251" i="26"/>
  <c r="AH251" i="26"/>
  <c r="AK251" i="26" s="1"/>
  <c r="AL250" i="26"/>
  <c r="AN250" i="26" s="1"/>
  <c r="AI250" i="26"/>
  <c r="AH250" i="26"/>
  <c r="AK250" i="26" s="1"/>
  <c r="AL249" i="26"/>
  <c r="AN249" i="26" s="1"/>
  <c r="AI249" i="26"/>
  <c r="AH249" i="26"/>
  <c r="AK249" i="26" s="1"/>
  <c r="AL248" i="26"/>
  <c r="AN248" i="26" s="1"/>
  <c r="AI248" i="26"/>
  <c r="AH248" i="26"/>
  <c r="AK248" i="26" s="1"/>
  <c r="AL247" i="26"/>
  <c r="AN247" i="26" s="1"/>
  <c r="AI247" i="26"/>
  <c r="AH247" i="26"/>
  <c r="AK247" i="26" s="1"/>
  <c r="AL246" i="26"/>
  <c r="AN246" i="26" s="1"/>
  <c r="AI246" i="26"/>
  <c r="AH246" i="26"/>
  <c r="AK246" i="26" s="1"/>
  <c r="AL245" i="26"/>
  <c r="AI245" i="26"/>
  <c r="AH245" i="26"/>
  <c r="AK245" i="26" s="1"/>
  <c r="AL244" i="26"/>
  <c r="AN244" i="26" s="1"/>
  <c r="AI244" i="26"/>
  <c r="AH244" i="26"/>
  <c r="AK244" i="26" s="1"/>
  <c r="AL243" i="26"/>
  <c r="AI243" i="26"/>
  <c r="AH243" i="26"/>
  <c r="AK243" i="26" s="1"/>
  <c r="AL242" i="26"/>
  <c r="AN242" i="26" s="1"/>
  <c r="AH242" i="26"/>
  <c r="AK242" i="26" s="1"/>
  <c r="AL241" i="26"/>
  <c r="AN241" i="26" s="1"/>
  <c r="AH241" i="26"/>
  <c r="AK241" i="26" s="1"/>
  <c r="AL240" i="26"/>
  <c r="AN240" i="26" s="1"/>
  <c r="AH240" i="26"/>
  <c r="AK240" i="26" s="1"/>
  <c r="AL239" i="26"/>
  <c r="AN239" i="26" s="1"/>
  <c r="AI239" i="26"/>
  <c r="AH239" i="26"/>
  <c r="AK239" i="26" s="1"/>
  <c r="AL238" i="26"/>
  <c r="AN238" i="26" s="1"/>
  <c r="AI238" i="26"/>
  <c r="AH238" i="26"/>
  <c r="AK238" i="26" s="1"/>
  <c r="AL237" i="26"/>
  <c r="AI237" i="26"/>
  <c r="AH237" i="26"/>
  <c r="AK237" i="26" s="1"/>
  <c r="AL236" i="26"/>
  <c r="AN236" i="26" s="1"/>
  <c r="AI236" i="26"/>
  <c r="AH236" i="26"/>
  <c r="AK236" i="26" s="1"/>
  <c r="AL235" i="26"/>
  <c r="AN235" i="26" s="1"/>
  <c r="AI235" i="26"/>
  <c r="AH235" i="26"/>
  <c r="AK235" i="26" s="1"/>
  <c r="AL234" i="26"/>
  <c r="AN234" i="26" s="1"/>
  <c r="AI234" i="26"/>
  <c r="AH234" i="26"/>
  <c r="AK234" i="26" s="1"/>
  <c r="AL233" i="26"/>
  <c r="AN233" i="26" s="1"/>
  <c r="AI233" i="26"/>
  <c r="AH233" i="26"/>
  <c r="AK233" i="26" s="1"/>
  <c r="AL232" i="26"/>
  <c r="AN232" i="26" s="1"/>
  <c r="AI232" i="26"/>
  <c r="AH232" i="26"/>
  <c r="AK232" i="26" s="1"/>
  <c r="AL231" i="26"/>
  <c r="AN231" i="26" s="1"/>
  <c r="AI231" i="26"/>
  <c r="AH231" i="26"/>
  <c r="AK231" i="26" s="1"/>
  <c r="AL230" i="26"/>
  <c r="AN230" i="26" s="1"/>
  <c r="AI230" i="26"/>
  <c r="AH230" i="26"/>
  <c r="AK230" i="26" s="1"/>
  <c r="AL229" i="26"/>
  <c r="AI229" i="26"/>
  <c r="AH229" i="26"/>
  <c r="AK229" i="26" s="1"/>
  <c r="AL228" i="26"/>
  <c r="AN228" i="26" s="1"/>
  <c r="AI228" i="26"/>
  <c r="AH228" i="26"/>
  <c r="AK228" i="26" s="1"/>
  <c r="AL227" i="26"/>
  <c r="AN227" i="26" s="1"/>
  <c r="AI227" i="26"/>
  <c r="AH227" i="26"/>
  <c r="AK227" i="26" s="1"/>
  <c r="AL226" i="26"/>
  <c r="AN226" i="26" s="1"/>
  <c r="AI226" i="26"/>
  <c r="AH226" i="26"/>
  <c r="AK226" i="26" s="1"/>
  <c r="AL225" i="26"/>
  <c r="AN225" i="26" s="1"/>
  <c r="AI225" i="26"/>
  <c r="AH225" i="26"/>
  <c r="AK225" i="26" s="1"/>
  <c r="AL224" i="26"/>
  <c r="AN224" i="26" s="1"/>
  <c r="AI224" i="26"/>
  <c r="AH224" i="26"/>
  <c r="AK224" i="26" s="1"/>
  <c r="AL223" i="26"/>
  <c r="AN223" i="26" s="1"/>
  <c r="AI223" i="26"/>
  <c r="AH223" i="26"/>
  <c r="AK223" i="26" s="1"/>
  <c r="AL222" i="26"/>
  <c r="AI222" i="26"/>
  <c r="AH222" i="26"/>
  <c r="AK222" i="26" s="1"/>
  <c r="AL221" i="26"/>
  <c r="AN221" i="26" s="1"/>
  <c r="AI221" i="26"/>
  <c r="AH221" i="26"/>
  <c r="AK221" i="26" s="1"/>
  <c r="AL220" i="26"/>
  <c r="AN220" i="26" s="1"/>
  <c r="AI220" i="26"/>
  <c r="AH220" i="26"/>
  <c r="AK220" i="26" s="1"/>
  <c r="AL219" i="26"/>
  <c r="AN219" i="26" s="1"/>
  <c r="AI219" i="26"/>
  <c r="AH219" i="26"/>
  <c r="AK219" i="26" s="1"/>
  <c r="AL218" i="26"/>
  <c r="AN218" i="26" s="1"/>
  <c r="AI218" i="26"/>
  <c r="AH218" i="26"/>
  <c r="AK218" i="26" s="1"/>
  <c r="AL217" i="26"/>
  <c r="AN217" i="26" s="1"/>
  <c r="AI217" i="26"/>
  <c r="AH217" i="26"/>
  <c r="AK217" i="26" s="1"/>
  <c r="AL216" i="26"/>
  <c r="AN216" i="26" s="1"/>
  <c r="AI216" i="26"/>
  <c r="AH216" i="26"/>
  <c r="AK216" i="26" s="1"/>
  <c r="AL215" i="26"/>
  <c r="AN215" i="26" s="1"/>
  <c r="AI215" i="26"/>
  <c r="AH215" i="26"/>
  <c r="AL214" i="26"/>
  <c r="AI214" i="26"/>
  <c r="AH214" i="26"/>
  <c r="AK214" i="26" s="1"/>
  <c r="AL213" i="26"/>
  <c r="AN213" i="26" s="1"/>
  <c r="AI213" i="26"/>
  <c r="AH213" i="26"/>
  <c r="AK213" i="26" s="1"/>
  <c r="AL212" i="26"/>
  <c r="AN212" i="26" s="1"/>
  <c r="AI212" i="26"/>
  <c r="AH212" i="26"/>
  <c r="AK212" i="26" s="1"/>
  <c r="AL211" i="26"/>
  <c r="AN211" i="26" s="1"/>
  <c r="AI211" i="26"/>
  <c r="AH211" i="26"/>
  <c r="AL210" i="26"/>
  <c r="AI210" i="26"/>
  <c r="AH210" i="26"/>
  <c r="AK210" i="26" s="1"/>
  <c r="AL209" i="26"/>
  <c r="AI209" i="26"/>
  <c r="AH209" i="26"/>
  <c r="AK209" i="26" s="1"/>
  <c r="AL208" i="26"/>
  <c r="AN208" i="26" s="1"/>
  <c r="AI208" i="26"/>
  <c r="AH208" i="26"/>
  <c r="AK208" i="26" s="1"/>
  <c r="AL207" i="26"/>
  <c r="AN207" i="26" s="1"/>
  <c r="AI207" i="26"/>
  <c r="AH207" i="26"/>
  <c r="AB207" i="26"/>
  <c r="AL206" i="26"/>
  <c r="AN206" i="26" s="1"/>
  <c r="AI206" i="26"/>
  <c r="AH206" i="26"/>
  <c r="AP205" i="26"/>
  <c r="AN205" i="26"/>
  <c r="AI205" i="26"/>
  <c r="AH205" i="26"/>
  <c r="AL204" i="26"/>
  <c r="AN204" i="26" s="1"/>
  <c r="AI204" i="26"/>
  <c r="AH204" i="26"/>
  <c r="AK204" i="26" s="1"/>
  <c r="AL203" i="26"/>
  <c r="AN203" i="26" s="1"/>
  <c r="AI203" i="26"/>
  <c r="AH203" i="26"/>
  <c r="AK203" i="26" s="1"/>
  <c r="AG200" i="26"/>
  <c r="W200" i="26"/>
  <c r="V200" i="26"/>
  <c r="X200" i="26"/>
  <c r="Z200" i="26" s="1"/>
  <c r="K200" i="26"/>
  <c r="V199" i="26"/>
  <c r="W199" i="26" s="1"/>
  <c r="X199" i="26"/>
  <c r="Z199" i="26" s="1"/>
  <c r="V198" i="26"/>
  <c r="W198" i="26" s="1"/>
  <c r="X198" i="26"/>
  <c r="Z198" i="26" s="1"/>
  <c r="V197" i="26"/>
  <c r="W197" i="26" s="1"/>
  <c r="X197" i="26"/>
  <c r="Z197" i="26" s="1"/>
  <c r="V196" i="26"/>
  <c r="W196" i="26" s="1"/>
  <c r="X196" i="26"/>
  <c r="Z196" i="26" s="1"/>
  <c r="W195" i="26"/>
  <c r="V195" i="26"/>
  <c r="X195" i="26"/>
  <c r="Z195" i="26" s="1"/>
  <c r="W194" i="26"/>
  <c r="V194" i="26"/>
  <c r="X194" i="26"/>
  <c r="Z194" i="26" s="1"/>
  <c r="W193" i="26"/>
  <c r="V193" i="26"/>
  <c r="X193" i="26"/>
  <c r="Z193" i="26" s="1"/>
  <c r="W192" i="26"/>
  <c r="V192" i="26"/>
  <c r="X192" i="26"/>
  <c r="Z192" i="26" s="1"/>
  <c r="W191" i="26"/>
  <c r="V191" i="26"/>
  <c r="X191" i="26"/>
  <c r="Z191" i="26" s="1"/>
  <c r="W190" i="26"/>
  <c r="V190" i="26"/>
  <c r="X190" i="26"/>
  <c r="Z190" i="26" s="1"/>
  <c r="W189" i="26"/>
  <c r="V189" i="26"/>
  <c r="X189" i="26"/>
  <c r="Z189" i="26" s="1"/>
  <c r="W188" i="26"/>
  <c r="V188" i="26"/>
  <c r="X188" i="26"/>
  <c r="Z188" i="26" s="1"/>
  <c r="W187" i="26"/>
  <c r="V187" i="26"/>
  <c r="X187" i="26"/>
  <c r="Z187" i="26" s="1"/>
  <c r="W186" i="26"/>
  <c r="V186" i="26"/>
  <c r="X186" i="26"/>
  <c r="Z186" i="26" s="1"/>
  <c r="V185" i="26"/>
  <c r="W185" i="26" s="1"/>
  <c r="X185" i="26"/>
  <c r="Z185" i="26" s="1"/>
  <c r="V184" i="26"/>
  <c r="W184" i="26" s="1"/>
  <c r="X184" i="26"/>
  <c r="Z184" i="26" s="1"/>
  <c r="V183" i="26"/>
  <c r="W183" i="26" s="1"/>
  <c r="X183" i="26"/>
  <c r="Z183" i="26" s="1"/>
  <c r="V182" i="26"/>
  <c r="W182" i="26" s="1"/>
  <c r="X182" i="26"/>
  <c r="Z182" i="26" s="1"/>
  <c r="V181" i="26"/>
  <c r="W181" i="26" s="1"/>
  <c r="X181" i="26"/>
  <c r="Z181" i="26" s="1"/>
  <c r="V180" i="26"/>
  <c r="W180" i="26" s="1"/>
  <c r="X180" i="26"/>
  <c r="Z180" i="26" s="1"/>
  <c r="V179" i="26"/>
  <c r="W179" i="26" s="1"/>
  <c r="X179" i="26"/>
  <c r="Z179" i="26" s="1"/>
  <c r="V178" i="26"/>
  <c r="W178" i="26" s="1"/>
  <c r="X178" i="26"/>
  <c r="Z178" i="26" s="1"/>
  <c r="V177" i="26"/>
  <c r="W177" i="26" s="1"/>
  <c r="X177" i="26"/>
  <c r="Z177" i="26" s="1"/>
  <c r="W176" i="26"/>
  <c r="V176" i="26"/>
  <c r="X176" i="26"/>
  <c r="Z176" i="26" s="1"/>
  <c r="V175" i="26"/>
  <c r="W175" i="26" s="1"/>
  <c r="X175" i="26"/>
  <c r="Z175" i="26" s="1"/>
  <c r="W174" i="26"/>
  <c r="V174" i="26"/>
  <c r="X174" i="26"/>
  <c r="Z174" i="26" s="1"/>
  <c r="V173" i="26"/>
  <c r="W173" i="26" s="1"/>
  <c r="X173" i="26"/>
  <c r="Z173" i="26" s="1"/>
  <c r="W172" i="26"/>
  <c r="V172" i="26"/>
  <c r="X172" i="26"/>
  <c r="Z172" i="26" s="1"/>
  <c r="V171" i="26"/>
  <c r="W171" i="26" s="1"/>
  <c r="X171" i="26"/>
  <c r="Z171" i="26" s="1"/>
  <c r="W170" i="26"/>
  <c r="V170" i="26"/>
  <c r="X170" i="26"/>
  <c r="Z170" i="26" s="1"/>
  <c r="V169" i="26"/>
  <c r="W169" i="26" s="1"/>
  <c r="X169" i="26"/>
  <c r="Z169" i="26" s="1"/>
  <c r="W168" i="26"/>
  <c r="V168" i="26"/>
  <c r="X168" i="26"/>
  <c r="Z168" i="26" s="1"/>
  <c r="V167" i="26"/>
  <c r="W167" i="26" s="1"/>
  <c r="X167" i="26"/>
  <c r="Z167" i="26" s="1"/>
  <c r="W166" i="26"/>
  <c r="V166" i="26"/>
  <c r="X166" i="26"/>
  <c r="Z166" i="26" s="1"/>
  <c r="V165" i="26"/>
  <c r="W165" i="26" s="1"/>
  <c r="X165" i="26"/>
  <c r="Z165" i="26" s="1"/>
  <c r="W164" i="26"/>
  <c r="V164" i="26"/>
  <c r="X164" i="26"/>
  <c r="Z164" i="26" s="1"/>
  <c r="V163" i="26"/>
  <c r="W163" i="26" s="1"/>
  <c r="X163" i="26"/>
  <c r="Z163" i="26" s="1"/>
  <c r="W162" i="26"/>
  <c r="V162" i="26"/>
  <c r="X162" i="26"/>
  <c r="Z162" i="26" s="1"/>
  <c r="V161" i="26"/>
  <c r="W161" i="26" s="1"/>
  <c r="X161" i="26"/>
  <c r="Z161" i="26" s="1"/>
  <c r="W160" i="26"/>
  <c r="V160" i="26"/>
  <c r="X160" i="26"/>
  <c r="Z160" i="26" s="1"/>
  <c r="V159" i="26"/>
  <c r="W159" i="26" s="1"/>
  <c r="X159" i="26"/>
  <c r="Z159" i="26" s="1"/>
  <c r="W158" i="26"/>
  <c r="V158" i="26"/>
  <c r="X158" i="26"/>
  <c r="Z158" i="26" s="1"/>
  <c r="V157" i="26"/>
  <c r="W157" i="26" s="1"/>
  <c r="X157" i="26"/>
  <c r="Z157" i="26" s="1"/>
  <c r="W156" i="26"/>
  <c r="V156" i="26"/>
  <c r="X156" i="26"/>
  <c r="Z156" i="26" s="1"/>
  <c r="W155" i="26"/>
  <c r="V155" i="26"/>
  <c r="X155" i="26"/>
  <c r="Z155" i="26" s="1"/>
  <c r="W154" i="26"/>
  <c r="V154" i="26"/>
  <c r="X154" i="26"/>
  <c r="Z154" i="26" s="1"/>
  <c r="W153" i="26"/>
  <c r="V153" i="26"/>
  <c r="X153" i="26"/>
  <c r="Z153" i="26" s="1"/>
  <c r="W152" i="26"/>
  <c r="V152" i="26"/>
  <c r="X152" i="26"/>
  <c r="Z152" i="26" s="1"/>
  <c r="W151" i="26"/>
  <c r="V151" i="26"/>
  <c r="X151" i="26"/>
  <c r="Z151" i="26" s="1"/>
  <c r="W150" i="26"/>
  <c r="V150" i="26"/>
  <c r="X150" i="26"/>
  <c r="Z150" i="26" s="1"/>
  <c r="W149" i="26"/>
  <c r="V149" i="26"/>
  <c r="X149" i="26"/>
  <c r="Z149" i="26" s="1"/>
  <c r="W148" i="26"/>
  <c r="V148" i="26"/>
  <c r="X148" i="26"/>
  <c r="Z148" i="26" s="1"/>
  <c r="W147" i="26"/>
  <c r="V147" i="26"/>
  <c r="X147" i="26"/>
  <c r="Z147" i="26" s="1"/>
  <c r="W146" i="26"/>
  <c r="V146" i="26"/>
  <c r="X146" i="26"/>
  <c r="Z146" i="26" s="1"/>
  <c r="V145" i="26"/>
  <c r="W145" i="26" s="1"/>
  <c r="X145" i="26"/>
  <c r="Z145" i="26" s="1"/>
  <c r="W144" i="26"/>
  <c r="V144" i="26"/>
  <c r="X144" i="26"/>
  <c r="Z144" i="26" s="1"/>
  <c r="V143" i="26"/>
  <c r="W143" i="26" s="1"/>
  <c r="X143" i="26"/>
  <c r="Z143" i="26" s="1"/>
  <c r="W142" i="26"/>
  <c r="V142" i="26"/>
  <c r="X142" i="26"/>
  <c r="Z142" i="26" s="1"/>
  <c r="V141" i="26"/>
  <c r="W141" i="26" s="1"/>
  <c r="X141" i="26"/>
  <c r="Z141" i="26" s="1"/>
  <c r="W140" i="26"/>
  <c r="V140" i="26"/>
  <c r="X140" i="26"/>
  <c r="Z140" i="26" s="1"/>
  <c r="V139" i="26"/>
  <c r="W139" i="26" s="1"/>
  <c r="X139" i="26"/>
  <c r="Z139" i="26" s="1"/>
  <c r="V138" i="26"/>
  <c r="W138" i="26" s="1"/>
  <c r="X138" i="26"/>
  <c r="Z138" i="26" s="1"/>
  <c r="V137" i="26"/>
  <c r="W137" i="26" s="1"/>
  <c r="X137" i="26"/>
  <c r="Z137" i="26" s="1"/>
  <c r="V136" i="26"/>
  <c r="W136" i="26" s="1"/>
  <c r="X136" i="26"/>
  <c r="Z136" i="26" s="1"/>
  <c r="W135" i="26"/>
  <c r="V135" i="26"/>
  <c r="X135" i="26"/>
  <c r="Z135" i="26" s="1"/>
  <c r="V134" i="26"/>
  <c r="W134" i="26" s="1"/>
  <c r="X134" i="26"/>
  <c r="Z134" i="26" s="1"/>
  <c r="V133" i="26"/>
  <c r="W133" i="26" s="1"/>
  <c r="X133" i="26"/>
  <c r="Z133" i="26" s="1"/>
  <c r="V132" i="26"/>
  <c r="W132" i="26" s="1"/>
  <c r="X132" i="26"/>
  <c r="Z132" i="26" s="1"/>
  <c r="W131" i="26"/>
  <c r="V131" i="26"/>
  <c r="X131" i="26"/>
  <c r="Z131" i="26" s="1"/>
  <c r="V130" i="26"/>
  <c r="W130" i="26" s="1"/>
  <c r="X130" i="26"/>
  <c r="Z130" i="26" s="1"/>
  <c r="W129" i="26"/>
  <c r="V129" i="26"/>
  <c r="X129" i="26"/>
  <c r="Z129" i="26" s="1"/>
  <c r="V128" i="26"/>
  <c r="W128" i="26" s="1"/>
  <c r="X128" i="26"/>
  <c r="Z128" i="26" s="1"/>
  <c r="W127" i="26"/>
  <c r="V127" i="26"/>
  <c r="X127" i="26"/>
  <c r="Z127" i="26" s="1"/>
  <c r="V126" i="26"/>
  <c r="W126" i="26" s="1"/>
  <c r="X126" i="26"/>
  <c r="Z126" i="26" s="1"/>
  <c r="V125" i="26"/>
  <c r="W125" i="26" s="1"/>
  <c r="X125" i="26"/>
  <c r="Z125" i="26" s="1"/>
  <c r="V124" i="26"/>
  <c r="W124" i="26" s="1"/>
  <c r="X124" i="26"/>
  <c r="Z124" i="26" s="1"/>
  <c r="V123" i="26"/>
  <c r="W123" i="26" s="1"/>
  <c r="X123" i="26"/>
  <c r="Z123" i="26" s="1"/>
  <c r="V122" i="26"/>
  <c r="W122" i="26" s="1"/>
  <c r="X122" i="26"/>
  <c r="Z122" i="26" s="1"/>
  <c r="V121" i="26"/>
  <c r="W121" i="26" s="1"/>
  <c r="X121" i="26"/>
  <c r="Z121" i="26" s="1"/>
  <c r="V120" i="26"/>
  <c r="W120" i="26" s="1"/>
  <c r="X120" i="26"/>
  <c r="Z120" i="26" s="1"/>
  <c r="W119" i="26"/>
  <c r="V119" i="26"/>
  <c r="X119" i="26"/>
  <c r="Z119" i="26" s="1"/>
  <c r="V118" i="26"/>
  <c r="W118" i="26" s="1"/>
  <c r="X118" i="26"/>
  <c r="Z118" i="26" s="1"/>
  <c r="V117" i="26"/>
  <c r="W117" i="26" s="1"/>
  <c r="X117" i="26"/>
  <c r="Z117" i="26" s="1"/>
  <c r="V116" i="26"/>
  <c r="W116" i="26" s="1"/>
  <c r="X116" i="26"/>
  <c r="Z116" i="26" s="1"/>
  <c r="V115" i="26"/>
  <c r="W115" i="26" s="1"/>
  <c r="X115" i="26"/>
  <c r="Z115" i="26" s="1"/>
  <c r="V114" i="26"/>
  <c r="W114" i="26" s="1"/>
  <c r="X114" i="26"/>
  <c r="Z114" i="26" s="1"/>
  <c r="V113" i="26"/>
  <c r="W113" i="26" s="1"/>
  <c r="X113" i="26"/>
  <c r="Z113" i="26" s="1"/>
  <c r="V112" i="26"/>
  <c r="W112" i="26" s="1"/>
  <c r="X112" i="26"/>
  <c r="Z112" i="26" s="1"/>
  <c r="W111" i="26"/>
  <c r="V111" i="26"/>
  <c r="X111" i="26"/>
  <c r="Z111" i="26" s="1"/>
  <c r="V110" i="26"/>
  <c r="W110" i="26" s="1"/>
  <c r="X110" i="26"/>
  <c r="Z110" i="26" s="1"/>
  <c r="V109" i="26"/>
  <c r="W109" i="26" s="1"/>
  <c r="X109" i="26"/>
  <c r="Z109" i="26" s="1"/>
  <c r="V108" i="26"/>
  <c r="W108" i="26" s="1"/>
  <c r="X108" i="26"/>
  <c r="Z108" i="26" s="1"/>
  <c r="V107" i="26"/>
  <c r="W107" i="26" s="1"/>
  <c r="X107" i="26"/>
  <c r="Z107" i="26" s="1"/>
  <c r="V106" i="26"/>
  <c r="W106" i="26" s="1"/>
  <c r="X106" i="26"/>
  <c r="Z106" i="26" s="1"/>
  <c r="V105" i="26"/>
  <c r="W105" i="26" s="1"/>
  <c r="X105" i="26"/>
  <c r="Z105" i="26" s="1"/>
  <c r="V104" i="26"/>
  <c r="W104" i="26" s="1"/>
  <c r="X104" i="26"/>
  <c r="Z104" i="26" s="1"/>
  <c r="W103" i="26"/>
  <c r="V103" i="26"/>
  <c r="X103" i="26"/>
  <c r="Z103" i="26" s="1"/>
  <c r="V102" i="26"/>
  <c r="W102" i="26" s="1"/>
  <c r="X102" i="26"/>
  <c r="Z102" i="26" s="1"/>
  <c r="V101" i="26"/>
  <c r="W101" i="26" s="1"/>
  <c r="X101" i="26"/>
  <c r="Z101" i="26" s="1"/>
  <c r="V100" i="26"/>
  <c r="W100" i="26" s="1"/>
  <c r="X100" i="26"/>
  <c r="Z100" i="26" s="1"/>
  <c r="V99" i="26"/>
  <c r="W99" i="26" s="1"/>
  <c r="X99" i="26"/>
  <c r="Z99" i="26" s="1"/>
  <c r="V98" i="26"/>
  <c r="W98" i="26" s="1"/>
  <c r="X98" i="26"/>
  <c r="Z98" i="26" s="1"/>
  <c r="V97" i="26"/>
  <c r="W97" i="26" s="1"/>
  <c r="X97" i="26"/>
  <c r="Z97" i="26" s="1"/>
  <c r="V96" i="26"/>
  <c r="W96" i="26" s="1"/>
  <c r="X96" i="26"/>
  <c r="Z96" i="26" s="1"/>
  <c r="W95" i="26"/>
  <c r="V95" i="26"/>
  <c r="X95" i="26"/>
  <c r="Z95" i="26" s="1"/>
  <c r="V94" i="26"/>
  <c r="W94" i="26" s="1"/>
  <c r="X94" i="26"/>
  <c r="Z94" i="26" s="1"/>
  <c r="V93" i="26"/>
  <c r="W93" i="26" s="1"/>
  <c r="X93" i="26"/>
  <c r="Z93" i="26" s="1"/>
  <c r="V92" i="26"/>
  <c r="W92" i="26" s="1"/>
  <c r="X92" i="26"/>
  <c r="Z92" i="26" s="1"/>
  <c r="V91" i="26"/>
  <c r="W91" i="26" s="1"/>
  <c r="X91" i="26"/>
  <c r="Z91" i="26" s="1"/>
  <c r="V90" i="26"/>
  <c r="W90" i="26" s="1"/>
  <c r="X90" i="26"/>
  <c r="Z90" i="26" s="1"/>
  <c r="W89" i="26"/>
  <c r="V89" i="26"/>
  <c r="X89" i="26"/>
  <c r="Z89" i="26" s="1"/>
  <c r="V88" i="26"/>
  <c r="W88" i="26" s="1"/>
  <c r="X88" i="26"/>
  <c r="Z88" i="26" s="1"/>
  <c r="AG87" i="26"/>
  <c r="V87" i="26"/>
  <c r="W87" i="26" s="1"/>
  <c r="X87" i="26"/>
  <c r="Z87" i="26" s="1"/>
  <c r="K87" i="26"/>
  <c r="V86" i="26"/>
  <c r="X86" i="26"/>
  <c r="Z86" i="26" s="1"/>
  <c r="K86" i="26"/>
  <c r="V85" i="26"/>
  <c r="X85" i="26"/>
  <c r="Z85" i="26" s="1"/>
  <c r="K85" i="26"/>
  <c r="V84" i="26"/>
  <c r="AG84" i="26" s="1"/>
  <c r="X84" i="26"/>
  <c r="Z84" i="26" s="1"/>
  <c r="K84" i="26"/>
  <c r="V83" i="26"/>
  <c r="W83" i="26" s="1"/>
  <c r="X83" i="26"/>
  <c r="Z83" i="26" s="1"/>
  <c r="K83" i="26"/>
  <c r="V82" i="26"/>
  <c r="W82" i="26" s="1"/>
  <c r="X82" i="26"/>
  <c r="Z82" i="26" s="1"/>
  <c r="K82" i="26"/>
  <c r="V81" i="26"/>
  <c r="W81" i="26" s="1"/>
  <c r="X81" i="26"/>
  <c r="Z81" i="26" s="1"/>
  <c r="K81" i="26"/>
  <c r="V80" i="26"/>
  <c r="X80" i="26"/>
  <c r="Z80" i="26" s="1"/>
  <c r="K80" i="26"/>
  <c r="AG79" i="26"/>
  <c r="V79" i="26"/>
  <c r="W79" i="26" s="1"/>
  <c r="X79" i="26"/>
  <c r="Z79" i="26" s="1"/>
  <c r="K79" i="26"/>
  <c r="V78" i="26"/>
  <c r="W78" i="26" s="1"/>
  <c r="X78" i="26"/>
  <c r="Z78" i="26" s="1"/>
  <c r="K78" i="26"/>
  <c r="V77" i="26"/>
  <c r="W77" i="26" s="1"/>
  <c r="X77" i="26"/>
  <c r="Z77" i="26" s="1"/>
  <c r="K77" i="26"/>
  <c r="V76" i="26"/>
  <c r="AG76" i="26" s="1"/>
  <c r="X76" i="26"/>
  <c r="Z76" i="26" s="1"/>
  <c r="K76" i="26"/>
  <c r="V75" i="26"/>
  <c r="X75" i="26"/>
  <c r="Z75" i="26" s="1"/>
  <c r="K75" i="26"/>
  <c r="AG74" i="26"/>
  <c r="V74" i="26"/>
  <c r="W74" i="26" s="1"/>
  <c r="X74" i="26"/>
  <c r="Z74" i="26" s="1"/>
  <c r="K74" i="26"/>
  <c r="V73" i="26"/>
  <c r="W73" i="26" s="1"/>
  <c r="X73" i="26"/>
  <c r="Z73" i="26" s="1"/>
  <c r="K73" i="26"/>
  <c r="W72" i="26"/>
  <c r="V72" i="26"/>
  <c r="AG72" i="26" s="1"/>
  <c r="X72" i="26"/>
  <c r="Z72" i="26" s="1"/>
  <c r="K72" i="26"/>
  <c r="V71" i="26"/>
  <c r="X71" i="26"/>
  <c r="Z71" i="26" s="1"/>
  <c r="K71" i="26"/>
  <c r="AG70" i="26"/>
  <c r="V70" i="26"/>
  <c r="W70" i="26" s="1"/>
  <c r="X70" i="26"/>
  <c r="Z70" i="26" s="1"/>
  <c r="K70" i="26"/>
  <c r="AG69" i="26"/>
  <c r="V69" i="26"/>
  <c r="W69" i="26" s="1"/>
  <c r="X69" i="26"/>
  <c r="Z69" i="26" s="1"/>
  <c r="K69" i="26"/>
  <c r="V68" i="26"/>
  <c r="AG68" i="26" s="1"/>
  <c r="X68" i="26"/>
  <c r="Z68" i="26" s="1"/>
  <c r="K68" i="26"/>
  <c r="AG67" i="26"/>
  <c r="V67" i="26"/>
  <c r="W67" i="26" s="1"/>
  <c r="X67" i="26"/>
  <c r="Z67" i="26" s="1"/>
  <c r="K67" i="26"/>
  <c r="V66" i="26"/>
  <c r="W66" i="26" s="1"/>
  <c r="X66" i="26"/>
  <c r="Z66" i="26" s="1"/>
  <c r="K66" i="26"/>
  <c r="V65" i="26"/>
  <c r="W65" i="26" s="1"/>
  <c r="X65" i="26"/>
  <c r="Z65" i="26" s="1"/>
  <c r="K65" i="26"/>
  <c r="W64" i="26"/>
  <c r="V64" i="26"/>
  <c r="AG64" i="26" s="1"/>
  <c r="X64" i="26"/>
  <c r="Z64" i="26" s="1"/>
  <c r="K64" i="26"/>
  <c r="V63" i="26"/>
  <c r="X63" i="26"/>
  <c r="Z63" i="26" s="1"/>
  <c r="K63" i="26"/>
  <c r="V62" i="26"/>
  <c r="W62" i="26" s="1"/>
  <c r="X62" i="26"/>
  <c r="Z62" i="26" s="1"/>
  <c r="K62" i="26"/>
  <c r="V61" i="26"/>
  <c r="W61" i="26" s="1"/>
  <c r="X61" i="26"/>
  <c r="Z61" i="26" s="1"/>
  <c r="K61" i="26"/>
  <c r="V60" i="26"/>
  <c r="AG60" i="26" s="1"/>
  <c r="X60" i="26"/>
  <c r="Z60" i="26" s="1"/>
  <c r="K60" i="26"/>
  <c r="V59" i="26"/>
  <c r="W59" i="26" s="1"/>
  <c r="X59" i="26"/>
  <c r="Z59" i="26" s="1"/>
  <c r="K59" i="26"/>
  <c r="AG58" i="26"/>
  <c r="W58" i="26"/>
  <c r="V58" i="26"/>
  <c r="X58" i="26"/>
  <c r="Z58" i="26" s="1"/>
  <c r="K58" i="26"/>
  <c r="V57" i="26"/>
  <c r="W57" i="26" s="1"/>
  <c r="X57" i="26"/>
  <c r="Z57" i="26" s="1"/>
  <c r="K57" i="26"/>
  <c r="W56" i="26"/>
  <c r="V56" i="26"/>
  <c r="AG56" i="26" s="1"/>
  <c r="X56" i="26"/>
  <c r="Z56" i="26" s="1"/>
  <c r="K56" i="26"/>
  <c r="V55" i="26"/>
  <c r="W55" i="26" s="1"/>
  <c r="X55" i="26"/>
  <c r="Z55" i="26" s="1"/>
  <c r="K55" i="26"/>
  <c r="AG54" i="26"/>
  <c r="W54" i="26"/>
  <c r="V54" i="26"/>
  <c r="X54" i="26"/>
  <c r="Z54" i="26" s="1"/>
  <c r="K54" i="26"/>
  <c r="V53" i="26"/>
  <c r="W53" i="26" s="1"/>
  <c r="X53" i="26"/>
  <c r="Z53" i="26" s="1"/>
  <c r="K53" i="26"/>
  <c r="W52" i="26"/>
  <c r="V52" i="26"/>
  <c r="AG52" i="26" s="1"/>
  <c r="X52" i="26"/>
  <c r="Z52" i="26" s="1"/>
  <c r="K52" i="26"/>
  <c r="V51" i="26"/>
  <c r="W51" i="26" s="1"/>
  <c r="X51" i="26"/>
  <c r="Z51" i="26" s="1"/>
  <c r="K51" i="26"/>
  <c r="AG50" i="26"/>
  <c r="W50" i="26"/>
  <c r="V50" i="26"/>
  <c r="X50" i="26"/>
  <c r="Z50" i="26" s="1"/>
  <c r="K50" i="26"/>
  <c r="V49" i="26"/>
  <c r="W49" i="26" s="1"/>
  <c r="X49" i="26"/>
  <c r="Z49" i="26" s="1"/>
  <c r="K49" i="26"/>
  <c r="V48" i="26"/>
  <c r="X48" i="26"/>
  <c r="Z48" i="26" s="1"/>
  <c r="K48" i="26"/>
  <c r="V47" i="26"/>
  <c r="W47" i="26" s="1"/>
  <c r="X47" i="26"/>
  <c r="Z47" i="26" s="1"/>
  <c r="K47" i="26"/>
  <c r="AG46" i="26"/>
  <c r="W46" i="26"/>
  <c r="V46" i="26"/>
  <c r="X46" i="26"/>
  <c r="Z46" i="26" s="1"/>
  <c r="K46" i="26"/>
  <c r="V45" i="26"/>
  <c r="W45" i="26" s="1"/>
  <c r="X45" i="26"/>
  <c r="Z45" i="26" s="1"/>
  <c r="K45" i="26"/>
  <c r="V44" i="26"/>
  <c r="AG44" i="26" s="1"/>
  <c r="X44" i="26"/>
  <c r="Z44" i="26" s="1"/>
  <c r="K44" i="26"/>
  <c r="V43" i="26"/>
  <c r="W43" i="26" s="1"/>
  <c r="X43" i="26"/>
  <c r="Z43" i="26" s="1"/>
  <c r="K43" i="26"/>
  <c r="AG42" i="26"/>
  <c r="W42" i="26"/>
  <c r="V42" i="26"/>
  <c r="X42" i="26"/>
  <c r="Z42" i="26" s="1"/>
  <c r="K42" i="26"/>
  <c r="V41" i="26"/>
  <c r="W41" i="26" s="1"/>
  <c r="X41" i="26"/>
  <c r="Z41" i="26" s="1"/>
  <c r="K41" i="26"/>
  <c r="W40" i="26"/>
  <c r="V40" i="26"/>
  <c r="AG40" i="26" s="1"/>
  <c r="X40" i="26"/>
  <c r="Z40" i="26" s="1"/>
  <c r="K40" i="26"/>
  <c r="V39" i="26"/>
  <c r="W39" i="26" s="1"/>
  <c r="X39" i="26"/>
  <c r="Z39" i="26" s="1"/>
  <c r="K39" i="26"/>
  <c r="AG38" i="26"/>
  <c r="W38" i="26"/>
  <c r="V38" i="26"/>
  <c r="X38" i="26"/>
  <c r="Z38" i="26" s="1"/>
  <c r="K38" i="26"/>
  <c r="V37" i="26"/>
  <c r="W37" i="26" s="1"/>
  <c r="X37" i="26"/>
  <c r="Z37" i="26" s="1"/>
  <c r="K37" i="26"/>
  <c r="W36" i="26"/>
  <c r="V36" i="26"/>
  <c r="AG36" i="26" s="1"/>
  <c r="X36" i="26"/>
  <c r="Z36" i="26" s="1"/>
  <c r="K36" i="26"/>
  <c r="V35" i="26"/>
  <c r="W35" i="26" s="1"/>
  <c r="X35" i="26"/>
  <c r="Z35" i="26" s="1"/>
  <c r="K35" i="26"/>
  <c r="AG34" i="26"/>
  <c r="W34" i="26"/>
  <c r="V34" i="26"/>
  <c r="X34" i="26"/>
  <c r="Z34" i="26" s="1"/>
  <c r="K34" i="26"/>
  <c r="V33" i="26"/>
  <c r="W33" i="26" s="1"/>
  <c r="X33" i="26"/>
  <c r="Z33" i="26" s="1"/>
  <c r="K33" i="26"/>
  <c r="V32" i="26"/>
  <c r="X32" i="26"/>
  <c r="Z32" i="26" s="1"/>
  <c r="K32" i="26"/>
  <c r="V31" i="26"/>
  <c r="W31" i="26" s="1"/>
  <c r="X31" i="26"/>
  <c r="Z31" i="26" s="1"/>
  <c r="K31" i="26"/>
  <c r="AG30" i="26"/>
  <c r="W30" i="26"/>
  <c r="V30" i="26"/>
  <c r="X30" i="26"/>
  <c r="Z30" i="26" s="1"/>
  <c r="K30" i="26"/>
  <c r="V29" i="26"/>
  <c r="W29" i="26" s="1"/>
  <c r="X29" i="26"/>
  <c r="Z29" i="26" s="1"/>
  <c r="K29" i="26"/>
  <c r="V28" i="26"/>
  <c r="AG28" i="26" s="1"/>
  <c r="X28" i="26"/>
  <c r="Z28" i="26" s="1"/>
  <c r="K28" i="26"/>
  <c r="V27" i="26"/>
  <c r="W27" i="26" s="1"/>
  <c r="X27" i="26"/>
  <c r="Z27" i="26" s="1"/>
  <c r="K27" i="26"/>
  <c r="W26" i="26"/>
  <c r="V26" i="26"/>
  <c r="X26" i="26"/>
  <c r="Z26" i="26" s="1"/>
  <c r="K26" i="26"/>
  <c r="V25" i="26"/>
  <c r="W25" i="26" s="1"/>
  <c r="X25" i="26"/>
  <c r="Z25" i="26" s="1"/>
  <c r="K25" i="26"/>
  <c r="W24" i="26"/>
  <c r="V24" i="26"/>
  <c r="AG24" i="26" s="1"/>
  <c r="X24" i="26"/>
  <c r="Z24" i="26" s="1"/>
  <c r="K24" i="26"/>
  <c r="V23" i="26"/>
  <c r="W23" i="26" s="1"/>
  <c r="X23" i="26"/>
  <c r="Z23" i="26" s="1"/>
  <c r="K23" i="26"/>
  <c r="V22" i="26"/>
  <c r="AG22" i="26" s="1"/>
  <c r="X22" i="26"/>
  <c r="Z22" i="26" s="1"/>
  <c r="K22" i="26"/>
  <c r="V21" i="26"/>
  <c r="W21" i="26" s="1"/>
  <c r="X21" i="26"/>
  <c r="Z21" i="26" s="1"/>
  <c r="K21" i="26"/>
  <c r="V20" i="26"/>
  <c r="AG20" i="26" s="1"/>
  <c r="X20" i="26"/>
  <c r="Z20" i="26" s="1"/>
  <c r="K20" i="26"/>
  <c r="V19" i="26"/>
  <c r="W19" i="26" s="1"/>
  <c r="X19" i="26"/>
  <c r="Z19" i="26" s="1"/>
  <c r="K19" i="26"/>
  <c r="W18" i="26"/>
  <c r="V18" i="26"/>
  <c r="AG18" i="26" s="1"/>
  <c r="X18" i="26"/>
  <c r="Z18" i="26" s="1"/>
  <c r="K18" i="26"/>
  <c r="V17" i="26"/>
  <c r="W17" i="26" s="1"/>
  <c r="X17" i="26"/>
  <c r="Z17" i="26" s="1"/>
  <c r="V16" i="26"/>
  <c r="X16" i="26"/>
  <c r="Z16" i="26" s="1"/>
  <c r="K16" i="26"/>
  <c r="V15" i="26"/>
  <c r="W15" i="26" s="1"/>
  <c r="X15" i="26"/>
  <c r="Z15" i="26" s="1"/>
  <c r="K15" i="26"/>
  <c r="AG14" i="26"/>
  <c r="V14" i="26"/>
  <c r="W14" i="26" s="1"/>
  <c r="X14" i="26"/>
  <c r="Z14" i="26" s="1"/>
  <c r="K14" i="26"/>
  <c r="V13" i="26"/>
  <c r="W13" i="26" s="1"/>
  <c r="X13" i="26"/>
  <c r="Z13" i="26" s="1"/>
  <c r="K13" i="26"/>
  <c r="V12" i="26"/>
  <c r="AG12" i="26" s="1"/>
  <c r="X12" i="26"/>
  <c r="Z12" i="26" s="1"/>
  <c r="K12" i="26"/>
  <c r="V11" i="26"/>
  <c r="W11" i="26" s="1"/>
  <c r="X11" i="26"/>
  <c r="Z11" i="26" s="1"/>
  <c r="K11" i="26"/>
  <c r="V10" i="26"/>
  <c r="AG10" i="26" s="1"/>
  <c r="X10" i="26"/>
  <c r="Z10" i="26" s="1"/>
  <c r="K10" i="26"/>
  <c r="V9" i="26"/>
  <c r="W9" i="26" s="1"/>
  <c r="X9" i="26"/>
  <c r="Z9" i="26" s="1"/>
  <c r="K9" i="26"/>
  <c r="W8" i="26"/>
  <c r="V8" i="26"/>
  <c r="AG8" i="26" s="1"/>
  <c r="X8" i="26"/>
  <c r="Z8" i="26" s="1"/>
  <c r="K8" i="26"/>
  <c r="V7" i="26"/>
  <c r="W7" i="26" s="1"/>
  <c r="X7" i="26"/>
  <c r="Z7" i="26" s="1"/>
  <c r="K7" i="26"/>
  <c r="V5" i="26"/>
  <c r="W5" i="26" s="1"/>
  <c r="X5" i="26"/>
  <c r="Z5" i="26" s="1"/>
  <c r="K5" i="26"/>
  <c r="V4" i="26"/>
  <c r="W4" i="26" s="1"/>
  <c r="X4" i="26"/>
  <c r="Z4" i="26" s="1"/>
  <c r="K4" i="26"/>
  <c r="V3" i="26"/>
  <c r="W3" i="26" s="1"/>
  <c r="X3" i="26"/>
  <c r="Z3" i="26" s="1"/>
  <c r="K3" i="26"/>
  <c r="AH2" i="26"/>
  <c r="V2" i="26"/>
  <c r="W2" i="26" s="1"/>
  <c r="X2" i="26"/>
  <c r="Z2" i="26" s="1"/>
  <c r="K2" i="26"/>
  <c r="AL267" i="25"/>
  <c r="AI267" i="25"/>
  <c r="AH267" i="25"/>
  <c r="AK267" i="25" s="1"/>
  <c r="AL266" i="25"/>
  <c r="AN266" i="25" s="1"/>
  <c r="AI266" i="25"/>
  <c r="AH266" i="25"/>
  <c r="AK266" i="25" s="1"/>
  <c r="AL265" i="25"/>
  <c r="AI265" i="25"/>
  <c r="AH265" i="25"/>
  <c r="AK265" i="25" s="1"/>
  <c r="AL264" i="25"/>
  <c r="AI264" i="25"/>
  <c r="AH264" i="25"/>
  <c r="AK264" i="25" s="1"/>
  <c r="AL263" i="25"/>
  <c r="AI263" i="25"/>
  <c r="AH263" i="25"/>
  <c r="AK263" i="25" s="1"/>
  <c r="AL262" i="25"/>
  <c r="AN262" i="25" s="1"/>
  <c r="AI262" i="25"/>
  <c r="AH262" i="25"/>
  <c r="AK262" i="25" s="1"/>
  <c r="AL261" i="25"/>
  <c r="AN261" i="25" s="1"/>
  <c r="AI261" i="25"/>
  <c r="AH261" i="25"/>
  <c r="AK261" i="25" s="1"/>
  <c r="AL260" i="25"/>
  <c r="AN260" i="25" s="1"/>
  <c r="AI260" i="25"/>
  <c r="AH260" i="25"/>
  <c r="AK260" i="25" s="1"/>
  <c r="AL259" i="25"/>
  <c r="AN259" i="25" s="1"/>
  <c r="AI259" i="25"/>
  <c r="AH259" i="25"/>
  <c r="AK259" i="25" s="1"/>
  <c r="AL258" i="25"/>
  <c r="AN258" i="25" s="1"/>
  <c r="AI258" i="25"/>
  <c r="AH258" i="25"/>
  <c r="AK258" i="25" s="1"/>
  <c r="AL257" i="25"/>
  <c r="AN257" i="25" s="1"/>
  <c r="AI257" i="25"/>
  <c r="AH257" i="25"/>
  <c r="AK257" i="25" s="1"/>
  <c r="AL256" i="25"/>
  <c r="AN256" i="25" s="1"/>
  <c r="AI256" i="25"/>
  <c r="AH256" i="25"/>
  <c r="AL255" i="25"/>
  <c r="AN255" i="25" s="1"/>
  <c r="AI255" i="25"/>
  <c r="AH255" i="25"/>
  <c r="AL254" i="25"/>
  <c r="AN254" i="25" s="1"/>
  <c r="AI254" i="25"/>
  <c r="AH254" i="25"/>
  <c r="AL253" i="25"/>
  <c r="AN253" i="25" s="1"/>
  <c r="AI253" i="25"/>
  <c r="AH253" i="25"/>
  <c r="AL252" i="25"/>
  <c r="AN252" i="25" s="1"/>
  <c r="AI252" i="25"/>
  <c r="AH252" i="25"/>
  <c r="AL251" i="25"/>
  <c r="AN251" i="25" s="1"/>
  <c r="AI251" i="25"/>
  <c r="AH251" i="25"/>
  <c r="AL250" i="25"/>
  <c r="AN250" i="25" s="1"/>
  <c r="AI250" i="25"/>
  <c r="AH250" i="25"/>
  <c r="AL249" i="25"/>
  <c r="AN249" i="25" s="1"/>
  <c r="AI249" i="25"/>
  <c r="AH249" i="25"/>
  <c r="AL248" i="25"/>
  <c r="AN248" i="25" s="1"/>
  <c r="AI248" i="25"/>
  <c r="AH248" i="25"/>
  <c r="AL247" i="25"/>
  <c r="AN247" i="25" s="1"/>
  <c r="AI247" i="25"/>
  <c r="AH247" i="25"/>
  <c r="AL246" i="25"/>
  <c r="AN246" i="25" s="1"/>
  <c r="AI246" i="25"/>
  <c r="AH246" i="25"/>
  <c r="AL245" i="25"/>
  <c r="AN245" i="25" s="1"/>
  <c r="AI245" i="25"/>
  <c r="AH245" i="25"/>
  <c r="AL244" i="25"/>
  <c r="AN244" i="25" s="1"/>
  <c r="AI244" i="25"/>
  <c r="AH244" i="25"/>
  <c r="AL243" i="25"/>
  <c r="AN243" i="25" s="1"/>
  <c r="AI243" i="25"/>
  <c r="AH243" i="25"/>
  <c r="AL242" i="25"/>
  <c r="AN242" i="25" s="1"/>
  <c r="AH242" i="25"/>
  <c r="AL241" i="25"/>
  <c r="AN241" i="25" s="1"/>
  <c r="AH241" i="25"/>
  <c r="AL240" i="25"/>
  <c r="AN240" i="25" s="1"/>
  <c r="AH240" i="25"/>
  <c r="AL239" i="25"/>
  <c r="AN239" i="25" s="1"/>
  <c r="AI239" i="25"/>
  <c r="AH239" i="25"/>
  <c r="AL238" i="25"/>
  <c r="AN238" i="25" s="1"/>
  <c r="AI238" i="25"/>
  <c r="AH238" i="25"/>
  <c r="AL237" i="25"/>
  <c r="AN237" i="25" s="1"/>
  <c r="AI237" i="25"/>
  <c r="AH237" i="25"/>
  <c r="AL236" i="25"/>
  <c r="AN236" i="25" s="1"/>
  <c r="AI236" i="25"/>
  <c r="AH236" i="25"/>
  <c r="AL235" i="25"/>
  <c r="AN235" i="25" s="1"/>
  <c r="AI235" i="25"/>
  <c r="AH235" i="25"/>
  <c r="AL234" i="25"/>
  <c r="AN234" i="25" s="1"/>
  <c r="AI234" i="25"/>
  <c r="AH234" i="25"/>
  <c r="AL233" i="25"/>
  <c r="AN233" i="25" s="1"/>
  <c r="AI233" i="25"/>
  <c r="AH233" i="25"/>
  <c r="AL232" i="25"/>
  <c r="AN232" i="25" s="1"/>
  <c r="AI232" i="25"/>
  <c r="AH232" i="25"/>
  <c r="AL231" i="25"/>
  <c r="AN231" i="25" s="1"/>
  <c r="AI231" i="25"/>
  <c r="AH231" i="25"/>
  <c r="AL230" i="25"/>
  <c r="AN230" i="25" s="1"/>
  <c r="AI230" i="25"/>
  <c r="AH230" i="25"/>
  <c r="AL229" i="25"/>
  <c r="AN229" i="25" s="1"/>
  <c r="AI229" i="25"/>
  <c r="AH229" i="25"/>
  <c r="AL228" i="25"/>
  <c r="AN228" i="25" s="1"/>
  <c r="AI228" i="25"/>
  <c r="AH228" i="25"/>
  <c r="AL227" i="25"/>
  <c r="AN227" i="25" s="1"/>
  <c r="AI227" i="25"/>
  <c r="AH227" i="25"/>
  <c r="AL226" i="25"/>
  <c r="AN226" i="25" s="1"/>
  <c r="AI226" i="25"/>
  <c r="AH226" i="25"/>
  <c r="AL225" i="25"/>
  <c r="AN225" i="25" s="1"/>
  <c r="AI225" i="25"/>
  <c r="AH225" i="25"/>
  <c r="AL224" i="25"/>
  <c r="AN224" i="25" s="1"/>
  <c r="AI224" i="25"/>
  <c r="AH224" i="25"/>
  <c r="AL223" i="25"/>
  <c r="AN223" i="25" s="1"/>
  <c r="AI223" i="25"/>
  <c r="AH223" i="25"/>
  <c r="AK223" i="25" s="1"/>
  <c r="AL222" i="25"/>
  <c r="AN222" i="25" s="1"/>
  <c r="AI222" i="25"/>
  <c r="AH222" i="25"/>
  <c r="AK222" i="25" s="1"/>
  <c r="AL221" i="25"/>
  <c r="AN221" i="25" s="1"/>
  <c r="AI221" i="25"/>
  <c r="AH221" i="25"/>
  <c r="AK221" i="25" s="1"/>
  <c r="AL220" i="25"/>
  <c r="AN220" i="25" s="1"/>
  <c r="AI220" i="25"/>
  <c r="AH220" i="25"/>
  <c r="AK220" i="25" s="1"/>
  <c r="AL219" i="25"/>
  <c r="AN219" i="25" s="1"/>
  <c r="AI219" i="25"/>
  <c r="AH219" i="25"/>
  <c r="AK219" i="25" s="1"/>
  <c r="AL218" i="25"/>
  <c r="AN218" i="25" s="1"/>
  <c r="AI218" i="25"/>
  <c r="AH218" i="25"/>
  <c r="AK218" i="25" s="1"/>
  <c r="AL217" i="25"/>
  <c r="AN217" i="25" s="1"/>
  <c r="AI217" i="25"/>
  <c r="AH217" i="25"/>
  <c r="AK217" i="25" s="1"/>
  <c r="AL216" i="25"/>
  <c r="AN216" i="25" s="1"/>
  <c r="AI216" i="25"/>
  <c r="AH216" i="25"/>
  <c r="AK216" i="25" s="1"/>
  <c r="AL215" i="25"/>
  <c r="AN215" i="25" s="1"/>
  <c r="AI215" i="25"/>
  <c r="AH215" i="25"/>
  <c r="AK215" i="25" s="1"/>
  <c r="AL214" i="25"/>
  <c r="AN214" i="25" s="1"/>
  <c r="AI214" i="25"/>
  <c r="AH214" i="25"/>
  <c r="AK214" i="25" s="1"/>
  <c r="AL213" i="25"/>
  <c r="AN213" i="25" s="1"/>
  <c r="AI213" i="25"/>
  <c r="AH213" i="25"/>
  <c r="AK213" i="25" s="1"/>
  <c r="AL212" i="25"/>
  <c r="AN212" i="25" s="1"/>
  <c r="AI212" i="25"/>
  <c r="AH212" i="25"/>
  <c r="AK212" i="25" s="1"/>
  <c r="AL211" i="25"/>
  <c r="AN211" i="25" s="1"/>
  <c r="AI211" i="25"/>
  <c r="AH211" i="25"/>
  <c r="AK211" i="25" s="1"/>
  <c r="AL210" i="25"/>
  <c r="AN210" i="25" s="1"/>
  <c r="AI210" i="25"/>
  <c r="AH210" i="25"/>
  <c r="AK210" i="25" s="1"/>
  <c r="AL209" i="25"/>
  <c r="AN209" i="25" s="1"/>
  <c r="AI209" i="25"/>
  <c r="AH209" i="25"/>
  <c r="AK209" i="25" s="1"/>
  <c r="AL208" i="25"/>
  <c r="AN208" i="25" s="1"/>
  <c r="AI208" i="25"/>
  <c r="AH208" i="25"/>
  <c r="AK208" i="25" s="1"/>
  <c r="AL207" i="25"/>
  <c r="AN207" i="25" s="1"/>
  <c r="AI207" i="25"/>
  <c r="AH207" i="25"/>
  <c r="AK207" i="25" s="1"/>
  <c r="AB207" i="25"/>
  <c r="AL206" i="25"/>
  <c r="AN206" i="25" s="1"/>
  <c r="AI206" i="25"/>
  <c r="AH206" i="25"/>
  <c r="AK206" i="25" s="1"/>
  <c r="AP205" i="25"/>
  <c r="AN205" i="25"/>
  <c r="AI205" i="25"/>
  <c r="AH205" i="25"/>
  <c r="AK205" i="25" s="1"/>
  <c r="AL204" i="25"/>
  <c r="AN204" i="25" s="1"/>
  <c r="AI204" i="25"/>
  <c r="AH204" i="25"/>
  <c r="AK204" i="25" s="1"/>
  <c r="AL203" i="25"/>
  <c r="AN203" i="25" s="1"/>
  <c r="AI203" i="25"/>
  <c r="AH203" i="25"/>
  <c r="AK203" i="25" s="1"/>
  <c r="W200" i="25"/>
  <c r="V200" i="25"/>
  <c r="AG200" i="25" s="1"/>
  <c r="X200" i="25"/>
  <c r="Z200" i="25" s="1"/>
  <c r="K200" i="25"/>
  <c r="V199" i="25"/>
  <c r="W199" i="25" s="1"/>
  <c r="X199" i="25"/>
  <c r="Z199" i="25" s="1"/>
  <c r="V198" i="25"/>
  <c r="W198" i="25" s="1"/>
  <c r="X198" i="25"/>
  <c r="Z198" i="25" s="1"/>
  <c r="W197" i="25"/>
  <c r="V197" i="25"/>
  <c r="X197" i="25"/>
  <c r="Z197" i="25" s="1"/>
  <c r="W196" i="25"/>
  <c r="V196" i="25"/>
  <c r="X196" i="25"/>
  <c r="Z196" i="25" s="1"/>
  <c r="W195" i="25"/>
  <c r="V195" i="25"/>
  <c r="X195" i="25"/>
  <c r="Z195" i="25" s="1"/>
  <c r="W194" i="25"/>
  <c r="V194" i="25"/>
  <c r="X194" i="25"/>
  <c r="Z194" i="25" s="1"/>
  <c r="W193" i="25"/>
  <c r="V193" i="25"/>
  <c r="X193" i="25"/>
  <c r="Z193" i="25" s="1"/>
  <c r="W192" i="25"/>
  <c r="V192" i="25"/>
  <c r="X192" i="25"/>
  <c r="Z192" i="25" s="1"/>
  <c r="W191" i="25"/>
  <c r="V191" i="25"/>
  <c r="X191" i="25"/>
  <c r="Z191" i="25" s="1"/>
  <c r="W190" i="25"/>
  <c r="V190" i="25"/>
  <c r="X190" i="25"/>
  <c r="Z190" i="25" s="1"/>
  <c r="W189" i="25"/>
  <c r="V189" i="25"/>
  <c r="X189" i="25"/>
  <c r="Z189" i="25" s="1"/>
  <c r="W188" i="25"/>
  <c r="V188" i="25"/>
  <c r="X188" i="25"/>
  <c r="Z188" i="25" s="1"/>
  <c r="W187" i="25"/>
  <c r="V187" i="25"/>
  <c r="X187" i="25"/>
  <c r="Z187" i="25" s="1"/>
  <c r="W186" i="25"/>
  <c r="V186" i="25"/>
  <c r="X186" i="25"/>
  <c r="Z186" i="25" s="1"/>
  <c r="W185" i="25"/>
  <c r="V185" i="25"/>
  <c r="X185" i="25"/>
  <c r="Z185" i="25" s="1"/>
  <c r="W184" i="25"/>
  <c r="V184" i="25"/>
  <c r="X184" i="25"/>
  <c r="Z184" i="25" s="1"/>
  <c r="W183" i="25"/>
  <c r="V183" i="25"/>
  <c r="X183" i="25"/>
  <c r="Z183" i="25" s="1"/>
  <c r="W182" i="25"/>
  <c r="V182" i="25"/>
  <c r="X182" i="25"/>
  <c r="Z182" i="25" s="1"/>
  <c r="W181" i="25"/>
  <c r="V181" i="25"/>
  <c r="X181" i="25"/>
  <c r="Z181" i="25" s="1"/>
  <c r="W180" i="25"/>
  <c r="V180" i="25"/>
  <c r="X180" i="25"/>
  <c r="Z180" i="25" s="1"/>
  <c r="W179" i="25"/>
  <c r="V179" i="25"/>
  <c r="X179" i="25"/>
  <c r="Z179" i="25" s="1"/>
  <c r="W178" i="25"/>
  <c r="V178" i="25"/>
  <c r="X178" i="25"/>
  <c r="Z178" i="25" s="1"/>
  <c r="W177" i="25"/>
  <c r="V177" i="25"/>
  <c r="X177" i="25"/>
  <c r="Z177" i="25" s="1"/>
  <c r="W176" i="25"/>
  <c r="V176" i="25"/>
  <c r="X176" i="25"/>
  <c r="Z176" i="25" s="1"/>
  <c r="W175" i="25"/>
  <c r="V175" i="25"/>
  <c r="X175" i="25"/>
  <c r="Z175" i="25" s="1"/>
  <c r="W174" i="25"/>
  <c r="V174" i="25"/>
  <c r="X174" i="25"/>
  <c r="Z174" i="25" s="1"/>
  <c r="W173" i="25"/>
  <c r="V173" i="25"/>
  <c r="X173" i="25"/>
  <c r="Z173" i="25" s="1"/>
  <c r="W172" i="25"/>
  <c r="V172" i="25"/>
  <c r="X172" i="25"/>
  <c r="Z172" i="25" s="1"/>
  <c r="W171" i="25"/>
  <c r="V171" i="25"/>
  <c r="X171" i="25"/>
  <c r="Z171" i="25" s="1"/>
  <c r="W170" i="25"/>
  <c r="V170" i="25"/>
  <c r="X170" i="25"/>
  <c r="Z170" i="25" s="1"/>
  <c r="W169" i="25"/>
  <c r="V169" i="25"/>
  <c r="X169" i="25"/>
  <c r="Z169" i="25" s="1"/>
  <c r="W168" i="25"/>
  <c r="V168" i="25"/>
  <c r="X168" i="25"/>
  <c r="Z168" i="25" s="1"/>
  <c r="W167" i="25"/>
  <c r="V167" i="25"/>
  <c r="X167" i="25"/>
  <c r="Z167" i="25" s="1"/>
  <c r="W166" i="25"/>
  <c r="V166" i="25"/>
  <c r="X166" i="25"/>
  <c r="Z166" i="25" s="1"/>
  <c r="W165" i="25"/>
  <c r="V165" i="25"/>
  <c r="X165" i="25"/>
  <c r="Z165" i="25" s="1"/>
  <c r="W164" i="25"/>
  <c r="V164" i="25"/>
  <c r="X164" i="25"/>
  <c r="Z164" i="25" s="1"/>
  <c r="W163" i="25"/>
  <c r="V163" i="25"/>
  <c r="X163" i="25"/>
  <c r="Z163" i="25" s="1"/>
  <c r="W162" i="25"/>
  <c r="V162" i="25"/>
  <c r="X162" i="25"/>
  <c r="Z162" i="25" s="1"/>
  <c r="W161" i="25"/>
  <c r="V161" i="25"/>
  <c r="X161" i="25"/>
  <c r="Z161" i="25" s="1"/>
  <c r="W160" i="25"/>
  <c r="V160" i="25"/>
  <c r="X160" i="25"/>
  <c r="Z160" i="25" s="1"/>
  <c r="W159" i="25"/>
  <c r="V159" i="25"/>
  <c r="X159" i="25"/>
  <c r="Z159" i="25" s="1"/>
  <c r="W158" i="25"/>
  <c r="V158" i="25"/>
  <c r="X158" i="25"/>
  <c r="Z158" i="25" s="1"/>
  <c r="W157" i="25"/>
  <c r="V157" i="25"/>
  <c r="X157" i="25"/>
  <c r="Z157" i="25" s="1"/>
  <c r="W156" i="25"/>
  <c r="V156" i="25"/>
  <c r="X156" i="25"/>
  <c r="Z156" i="25" s="1"/>
  <c r="W155" i="25"/>
  <c r="V155" i="25"/>
  <c r="X155" i="25"/>
  <c r="Z155" i="25" s="1"/>
  <c r="W154" i="25"/>
  <c r="V154" i="25"/>
  <c r="X154" i="25"/>
  <c r="Z154" i="25" s="1"/>
  <c r="W153" i="25"/>
  <c r="V153" i="25"/>
  <c r="X153" i="25"/>
  <c r="Z153" i="25" s="1"/>
  <c r="W152" i="25"/>
  <c r="V152" i="25"/>
  <c r="X152" i="25"/>
  <c r="Z152" i="25" s="1"/>
  <c r="W151" i="25"/>
  <c r="V151" i="25"/>
  <c r="X151" i="25"/>
  <c r="Z151" i="25" s="1"/>
  <c r="W150" i="25"/>
  <c r="V150" i="25"/>
  <c r="X150" i="25"/>
  <c r="Z150" i="25" s="1"/>
  <c r="W149" i="25"/>
  <c r="V149" i="25"/>
  <c r="X149" i="25"/>
  <c r="Z149" i="25" s="1"/>
  <c r="W148" i="25"/>
  <c r="V148" i="25"/>
  <c r="X148" i="25"/>
  <c r="Z148" i="25" s="1"/>
  <c r="W147" i="25"/>
  <c r="V147" i="25"/>
  <c r="X147" i="25"/>
  <c r="Z147" i="25" s="1"/>
  <c r="W146" i="25"/>
  <c r="V146" i="25"/>
  <c r="X146" i="25"/>
  <c r="Z146" i="25" s="1"/>
  <c r="W145" i="25"/>
  <c r="V145" i="25"/>
  <c r="X145" i="25"/>
  <c r="Z145" i="25" s="1"/>
  <c r="W144" i="25"/>
  <c r="V144" i="25"/>
  <c r="X144" i="25"/>
  <c r="Z144" i="25" s="1"/>
  <c r="W143" i="25"/>
  <c r="V143" i="25"/>
  <c r="X143" i="25"/>
  <c r="Z143" i="25" s="1"/>
  <c r="W142" i="25"/>
  <c r="V142" i="25"/>
  <c r="X142" i="25"/>
  <c r="Z142" i="25" s="1"/>
  <c r="W141" i="25"/>
  <c r="V141" i="25"/>
  <c r="X141" i="25"/>
  <c r="Z141" i="25" s="1"/>
  <c r="W140" i="25"/>
  <c r="V140" i="25"/>
  <c r="X140" i="25"/>
  <c r="Z140" i="25" s="1"/>
  <c r="W139" i="25"/>
  <c r="V139" i="25"/>
  <c r="X139" i="25"/>
  <c r="Z139" i="25" s="1"/>
  <c r="W138" i="25"/>
  <c r="V138" i="25"/>
  <c r="X138" i="25"/>
  <c r="Z138" i="25" s="1"/>
  <c r="W137" i="25"/>
  <c r="V137" i="25"/>
  <c r="X137" i="25"/>
  <c r="Z137" i="25" s="1"/>
  <c r="W136" i="25"/>
  <c r="V136" i="25"/>
  <c r="X136" i="25"/>
  <c r="Z136" i="25" s="1"/>
  <c r="W135" i="25"/>
  <c r="V135" i="25"/>
  <c r="X135" i="25"/>
  <c r="Z135" i="25" s="1"/>
  <c r="W134" i="25"/>
  <c r="V134" i="25"/>
  <c r="X134" i="25"/>
  <c r="Z134" i="25" s="1"/>
  <c r="W133" i="25"/>
  <c r="V133" i="25"/>
  <c r="X133" i="25"/>
  <c r="Z133" i="25" s="1"/>
  <c r="W132" i="25"/>
  <c r="V132" i="25"/>
  <c r="X132" i="25"/>
  <c r="Z132" i="25" s="1"/>
  <c r="W131" i="25"/>
  <c r="V131" i="25"/>
  <c r="X131" i="25"/>
  <c r="Z131" i="25" s="1"/>
  <c r="W130" i="25"/>
  <c r="V130" i="25"/>
  <c r="X130" i="25"/>
  <c r="Z130" i="25" s="1"/>
  <c r="W129" i="25"/>
  <c r="V129" i="25"/>
  <c r="X129" i="25"/>
  <c r="Z129" i="25" s="1"/>
  <c r="W128" i="25"/>
  <c r="V128" i="25"/>
  <c r="X128" i="25"/>
  <c r="Z128" i="25" s="1"/>
  <c r="W127" i="25"/>
  <c r="V127" i="25"/>
  <c r="X127" i="25"/>
  <c r="Z127" i="25" s="1"/>
  <c r="W126" i="25"/>
  <c r="V126" i="25"/>
  <c r="X126" i="25"/>
  <c r="Z126" i="25" s="1"/>
  <c r="W125" i="25"/>
  <c r="V125" i="25"/>
  <c r="X125" i="25"/>
  <c r="Z125" i="25" s="1"/>
  <c r="W124" i="25"/>
  <c r="V124" i="25"/>
  <c r="X124" i="25"/>
  <c r="Z124" i="25" s="1"/>
  <c r="W123" i="25"/>
  <c r="V123" i="25"/>
  <c r="X123" i="25"/>
  <c r="Z123" i="25" s="1"/>
  <c r="W122" i="25"/>
  <c r="V122" i="25"/>
  <c r="X122" i="25"/>
  <c r="Z122" i="25" s="1"/>
  <c r="W121" i="25"/>
  <c r="V121" i="25"/>
  <c r="X121" i="25"/>
  <c r="Z121" i="25" s="1"/>
  <c r="W120" i="25"/>
  <c r="V120" i="25"/>
  <c r="X120" i="25"/>
  <c r="Z120" i="25" s="1"/>
  <c r="W119" i="25"/>
  <c r="V119" i="25"/>
  <c r="X119" i="25"/>
  <c r="Z119" i="25" s="1"/>
  <c r="W118" i="25"/>
  <c r="V118" i="25"/>
  <c r="X118" i="25"/>
  <c r="Z118" i="25" s="1"/>
  <c r="W117" i="25"/>
  <c r="V117" i="25"/>
  <c r="X117" i="25"/>
  <c r="Z117" i="25" s="1"/>
  <c r="W116" i="25"/>
  <c r="V116" i="25"/>
  <c r="X116" i="25"/>
  <c r="Z116" i="25" s="1"/>
  <c r="W115" i="25"/>
  <c r="V115" i="25"/>
  <c r="X115" i="25"/>
  <c r="Z115" i="25" s="1"/>
  <c r="W114" i="25"/>
  <c r="V114" i="25"/>
  <c r="X114" i="25"/>
  <c r="Z114" i="25" s="1"/>
  <c r="W113" i="25"/>
  <c r="V113" i="25"/>
  <c r="X113" i="25"/>
  <c r="Z113" i="25" s="1"/>
  <c r="W112" i="25"/>
  <c r="V112" i="25"/>
  <c r="X112" i="25"/>
  <c r="Z112" i="25" s="1"/>
  <c r="W111" i="25"/>
  <c r="V111" i="25"/>
  <c r="X111" i="25"/>
  <c r="Z111" i="25" s="1"/>
  <c r="W110" i="25"/>
  <c r="V110" i="25"/>
  <c r="X110" i="25"/>
  <c r="Z110" i="25" s="1"/>
  <c r="W109" i="25"/>
  <c r="V109" i="25"/>
  <c r="X109" i="25"/>
  <c r="Z109" i="25" s="1"/>
  <c r="W108" i="25"/>
  <c r="V108" i="25"/>
  <c r="X108" i="25"/>
  <c r="Z108" i="25" s="1"/>
  <c r="W107" i="25"/>
  <c r="V107" i="25"/>
  <c r="X107" i="25"/>
  <c r="Z107" i="25" s="1"/>
  <c r="W106" i="25"/>
  <c r="V106" i="25"/>
  <c r="X106" i="25"/>
  <c r="Z106" i="25" s="1"/>
  <c r="W105" i="25"/>
  <c r="V105" i="25"/>
  <c r="X105" i="25"/>
  <c r="Z105" i="25" s="1"/>
  <c r="W104" i="25"/>
  <c r="V104" i="25"/>
  <c r="X104" i="25"/>
  <c r="Z104" i="25" s="1"/>
  <c r="V103" i="25"/>
  <c r="W103" i="25" s="1"/>
  <c r="X103" i="25"/>
  <c r="Z103" i="25" s="1"/>
  <c r="W102" i="25"/>
  <c r="V102" i="25"/>
  <c r="X102" i="25"/>
  <c r="Z102" i="25" s="1"/>
  <c r="V101" i="25"/>
  <c r="W101" i="25" s="1"/>
  <c r="X101" i="25"/>
  <c r="Z101" i="25" s="1"/>
  <c r="V100" i="25"/>
  <c r="W100" i="25" s="1"/>
  <c r="X100" i="25"/>
  <c r="Z100" i="25" s="1"/>
  <c r="V99" i="25"/>
  <c r="W99" i="25" s="1"/>
  <c r="X99" i="25"/>
  <c r="Z99" i="25" s="1"/>
  <c r="W98" i="25"/>
  <c r="V98" i="25"/>
  <c r="X98" i="25"/>
  <c r="Z98" i="25" s="1"/>
  <c r="V97" i="25"/>
  <c r="W97" i="25" s="1"/>
  <c r="X97" i="25"/>
  <c r="Z97" i="25" s="1"/>
  <c r="W96" i="25"/>
  <c r="V96" i="25"/>
  <c r="X96" i="25"/>
  <c r="Z96" i="25" s="1"/>
  <c r="V95" i="25"/>
  <c r="W95" i="25" s="1"/>
  <c r="X95" i="25"/>
  <c r="Z95" i="25" s="1"/>
  <c r="W94" i="25"/>
  <c r="V94" i="25"/>
  <c r="X94" i="25"/>
  <c r="Z94" i="25" s="1"/>
  <c r="V93" i="25"/>
  <c r="W93" i="25" s="1"/>
  <c r="X93" i="25"/>
  <c r="Z93" i="25" s="1"/>
  <c r="V92" i="25"/>
  <c r="W92" i="25" s="1"/>
  <c r="X92" i="25"/>
  <c r="Z92" i="25" s="1"/>
  <c r="V91" i="25"/>
  <c r="W91" i="25" s="1"/>
  <c r="X91" i="25"/>
  <c r="Z91" i="25" s="1"/>
  <c r="W90" i="25"/>
  <c r="V90" i="25"/>
  <c r="X90" i="25"/>
  <c r="Z90" i="25" s="1"/>
  <c r="V89" i="25"/>
  <c r="W89" i="25" s="1"/>
  <c r="X89" i="25"/>
  <c r="Z89" i="25" s="1"/>
  <c r="W88" i="25"/>
  <c r="V88" i="25"/>
  <c r="X88" i="25"/>
  <c r="Z88" i="25" s="1"/>
  <c r="V87" i="25"/>
  <c r="X87" i="25"/>
  <c r="Z87" i="25" s="1"/>
  <c r="K87" i="25"/>
  <c r="AG86" i="25"/>
  <c r="V86" i="25"/>
  <c r="W86" i="25" s="1"/>
  <c r="X86" i="25"/>
  <c r="Z86" i="25" s="1"/>
  <c r="K86" i="25"/>
  <c r="V85" i="25"/>
  <c r="W85" i="25" s="1"/>
  <c r="X85" i="25"/>
  <c r="Z85" i="25" s="1"/>
  <c r="K85" i="25"/>
  <c r="V84" i="25"/>
  <c r="X84" i="25"/>
  <c r="Z84" i="25" s="1"/>
  <c r="K84" i="25"/>
  <c r="AG83" i="25"/>
  <c r="V83" i="25"/>
  <c r="W83" i="25" s="1"/>
  <c r="X83" i="25"/>
  <c r="Z83" i="25" s="1"/>
  <c r="K83" i="25"/>
  <c r="V82" i="25"/>
  <c r="X82" i="25"/>
  <c r="Z82" i="25" s="1"/>
  <c r="K82" i="25"/>
  <c r="V81" i="25"/>
  <c r="W81" i="25" s="1"/>
  <c r="X81" i="25"/>
  <c r="Z81" i="25" s="1"/>
  <c r="K81" i="25"/>
  <c r="W80" i="25"/>
  <c r="V80" i="25"/>
  <c r="AG80" i="25" s="1"/>
  <c r="X80" i="25"/>
  <c r="Z80" i="25" s="1"/>
  <c r="K80" i="25"/>
  <c r="V79" i="25"/>
  <c r="X79" i="25"/>
  <c r="Z79" i="25" s="1"/>
  <c r="K79" i="25"/>
  <c r="AG78" i="25"/>
  <c r="V78" i="25"/>
  <c r="W78" i="25" s="1"/>
  <c r="X78" i="25"/>
  <c r="Z78" i="25" s="1"/>
  <c r="K78" i="25"/>
  <c r="V77" i="25"/>
  <c r="W77" i="25" s="1"/>
  <c r="X77" i="25"/>
  <c r="Z77" i="25" s="1"/>
  <c r="K77" i="25"/>
  <c r="V76" i="25"/>
  <c r="X76" i="25"/>
  <c r="Z76" i="25" s="1"/>
  <c r="K76" i="25"/>
  <c r="AG75" i="25"/>
  <c r="V75" i="25"/>
  <c r="W75" i="25" s="1"/>
  <c r="X75" i="25"/>
  <c r="Z75" i="25" s="1"/>
  <c r="K75" i="25"/>
  <c r="V74" i="25"/>
  <c r="X74" i="25"/>
  <c r="Z74" i="25" s="1"/>
  <c r="K74" i="25"/>
  <c r="V73" i="25"/>
  <c r="W73" i="25" s="1"/>
  <c r="X73" i="25"/>
  <c r="Z73" i="25" s="1"/>
  <c r="K73" i="25"/>
  <c r="V72" i="25"/>
  <c r="AG72" i="25" s="1"/>
  <c r="X72" i="25"/>
  <c r="Z72" i="25" s="1"/>
  <c r="K72" i="25"/>
  <c r="V71" i="25"/>
  <c r="W71" i="25" s="1"/>
  <c r="X71" i="25"/>
  <c r="Z71" i="25" s="1"/>
  <c r="K71" i="25"/>
  <c r="W70" i="25"/>
  <c r="V70" i="25"/>
  <c r="AG70" i="25" s="1"/>
  <c r="X70" i="25"/>
  <c r="Z70" i="25" s="1"/>
  <c r="K70" i="25"/>
  <c r="V69" i="25"/>
  <c r="W69" i="25" s="1"/>
  <c r="X69" i="25"/>
  <c r="Z69" i="25" s="1"/>
  <c r="K69" i="25"/>
  <c r="W68" i="25"/>
  <c r="V68" i="25"/>
  <c r="AG68" i="25" s="1"/>
  <c r="X68" i="25"/>
  <c r="Z68" i="25" s="1"/>
  <c r="K68" i="25"/>
  <c r="V67" i="25"/>
  <c r="W67" i="25" s="1"/>
  <c r="X67" i="25"/>
  <c r="Z67" i="25" s="1"/>
  <c r="K67" i="25"/>
  <c r="V66" i="25"/>
  <c r="X66" i="25"/>
  <c r="Z66" i="25" s="1"/>
  <c r="K66" i="25"/>
  <c r="V65" i="25"/>
  <c r="W65" i="25" s="1"/>
  <c r="X65" i="25"/>
  <c r="Z65" i="25" s="1"/>
  <c r="K65" i="25"/>
  <c r="W64" i="25"/>
  <c r="V64" i="25"/>
  <c r="AG64" i="25" s="1"/>
  <c r="X64" i="25"/>
  <c r="Z64" i="25" s="1"/>
  <c r="K64" i="25"/>
  <c r="V63" i="25"/>
  <c r="W63" i="25" s="1"/>
  <c r="X63" i="25"/>
  <c r="Z63" i="25" s="1"/>
  <c r="K63" i="25"/>
  <c r="V62" i="25"/>
  <c r="AG62" i="25" s="1"/>
  <c r="X62" i="25"/>
  <c r="Z62" i="25" s="1"/>
  <c r="K62" i="25"/>
  <c r="V61" i="25"/>
  <c r="W61" i="25" s="1"/>
  <c r="X61" i="25"/>
  <c r="Z61" i="25" s="1"/>
  <c r="K61" i="25"/>
  <c r="W60" i="25"/>
  <c r="V60" i="25"/>
  <c r="AG60" i="25" s="1"/>
  <c r="X60" i="25"/>
  <c r="Z60" i="25" s="1"/>
  <c r="K60" i="25"/>
  <c r="V59" i="25"/>
  <c r="W59" i="25" s="1"/>
  <c r="X59" i="25"/>
  <c r="Z59" i="25" s="1"/>
  <c r="K59" i="25"/>
  <c r="V58" i="25"/>
  <c r="X58" i="25"/>
  <c r="Z58" i="25" s="1"/>
  <c r="K58" i="25"/>
  <c r="V57" i="25"/>
  <c r="W57" i="25" s="1"/>
  <c r="X57" i="25"/>
  <c r="Z57" i="25" s="1"/>
  <c r="K57" i="25"/>
  <c r="V56" i="25"/>
  <c r="X56" i="25"/>
  <c r="Z56" i="25" s="1"/>
  <c r="K56" i="25"/>
  <c r="V55" i="25"/>
  <c r="W55" i="25" s="1"/>
  <c r="X55" i="25"/>
  <c r="Z55" i="25" s="1"/>
  <c r="K55" i="25"/>
  <c r="W54" i="25"/>
  <c r="V54" i="25"/>
  <c r="AG54" i="25" s="1"/>
  <c r="X54" i="25"/>
  <c r="Z54" i="25" s="1"/>
  <c r="K54" i="25"/>
  <c r="V53" i="25"/>
  <c r="W53" i="25" s="1"/>
  <c r="X53" i="25"/>
  <c r="Z53" i="25" s="1"/>
  <c r="K53" i="25"/>
  <c r="W52" i="25"/>
  <c r="V52" i="25"/>
  <c r="AG52" i="25" s="1"/>
  <c r="X52" i="25"/>
  <c r="Z52" i="25" s="1"/>
  <c r="K52" i="25"/>
  <c r="V51" i="25"/>
  <c r="W51" i="25" s="1"/>
  <c r="X51" i="25"/>
  <c r="Z51" i="25" s="1"/>
  <c r="K51" i="25"/>
  <c r="V50" i="25"/>
  <c r="X50" i="25"/>
  <c r="Z50" i="25" s="1"/>
  <c r="K50" i="25"/>
  <c r="V49" i="25"/>
  <c r="W49" i="25" s="1"/>
  <c r="X49" i="25"/>
  <c r="Z49" i="25" s="1"/>
  <c r="K49" i="25"/>
  <c r="W48" i="25"/>
  <c r="V48" i="25"/>
  <c r="X48" i="25"/>
  <c r="Z48" i="25" s="1"/>
  <c r="K48" i="25"/>
  <c r="V47" i="25"/>
  <c r="W47" i="25" s="1"/>
  <c r="X47" i="25"/>
  <c r="Z47" i="25" s="1"/>
  <c r="K47" i="25"/>
  <c r="V46" i="25"/>
  <c r="X46" i="25"/>
  <c r="Z46" i="25" s="1"/>
  <c r="K46" i="25"/>
  <c r="V44" i="25"/>
  <c r="AG44" i="25" s="1"/>
  <c r="X44" i="25"/>
  <c r="Z44" i="25" s="1"/>
  <c r="K44" i="25"/>
  <c r="V43" i="25"/>
  <c r="W43" i="25" s="1"/>
  <c r="X43" i="25"/>
  <c r="Z43" i="25" s="1"/>
  <c r="K43" i="25"/>
  <c r="V42" i="25"/>
  <c r="X42" i="25"/>
  <c r="Z42" i="25" s="1"/>
  <c r="K42" i="25"/>
  <c r="V41" i="25"/>
  <c r="W41" i="25" s="1"/>
  <c r="X41" i="25"/>
  <c r="Z41" i="25" s="1"/>
  <c r="K41" i="25"/>
  <c r="V40" i="25"/>
  <c r="AG40" i="25" s="1"/>
  <c r="X40" i="25"/>
  <c r="Z40" i="25" s="1"/>
  <c r="K40" i="25"/>
  <c r="V39" i="25"/>
  <c r="W39" i="25" s="1"/>
  <c r="X39" i="25"/>
  <c r="Z39" i="25" s="1"/>
  <c r="K39" i="25"/>
  <c r="W38" i="25"/>
  <c r="V38" i="25"/>
  <c r="AG38" i="25" s="1"/>
  <c r="X38" i="25"/>
  <c r="Z38" i="25" s="1"/>
  <c r="K38" i="25"/>
  <c r="V37" i="25"/>
  <c r="W37" i="25" s="1"/>
  <c r="X37" i="25"/>
  <c r="Z37" i="25" s="1"/>
  <c r="K37" i="25"/>
  <c r="W36" i="25"/>
  <c r="V36" i="25"/>
  <c r="AG36" i="25" s="1"/>
  <c r="X36" i="25"/>
  <c r="Z36" i="25" s="1"/>
  <c r="K36" i="25"/>
  <c r="V35" i="25"/>
  <c r="W35" i="25" s="1"/>
  <c r="X35" i="25"/>
  <c r="Z35" i="25" s="1"/>
  <c r="K35" i="25"/>
  <c r="V34" i="25"/>
  <c r="X34" i="25"/>
  <c r="Z34" i="25" s="1"/>
  <c r="K34" i="25"/>
  <c r="V33" i="25"/>
  <c r="W33" i="25" s="1"/>
  <c r="X33" i="25"/>
  <c r="Z33" i="25" s="1"/>
  <c r="K33" i="25"/>
  <c r="V32" i="25"/>
  <c r="AG32" i="25" s="1"/>
  <c r="X32" i="25"/>
  <c r="Z32" i="25" s="1"/>
  <c r="K32" i="25"/>
  <c r="V31" i="25"/>
  <c r="W31" i="25" s="1"/>
  <c r="X31" i="25"/>
  <c r="Z31" i="25" s="1"/>
  <c r="K31" i="25"/>
  <c r="V30" i="25"/>
  <c r="AG30" i="25" s="1"/>
  <c r="X30" i="25"/>
  <c r="Z30" i="25" s="1"/>
  <c r="K30" i="25"/>
  <c r="V29" i="25"/>
  <c r="W29" i="25" s="1"/>
  <c r="X29" i="25"/>
  <c r="Z29" i="25" s="1"/>
  <c r="K29" i="25"/>
  <c r="W28" i="25"/>
  <c r="V28" i="25"/>
  <c r="AG28" i="25" s="1"/>
  <c r="X28" i="25"/>
  <c r="Z28" i="25" s="1"/>
  <c r="K28" i="25"/>
  <c r="V27" i="25"/>
  <c r="W27" i="25" s="1"/>
  <c r="X27" i="25"/>
  <c r="Z27" i="25" s="1"/>
  <c r="K27" i="25"/>
  <c r="V26" i="25"/>
  <c r="X26" i="25"/>
  <c r="Z26" i="25" s="1"/>
  <c r="K26" i="25"/>
  <c r="AG25" i="25"/>
  <c r="V25" i="25"/>
  <c r="W25" i="25" s="1"/>
  <c r="X25" i="25"/>
  <c r="Z25" i="25" s="1"/>
  <c r="K25" i="25"/>
  <c r="V24" i="25"/>
  <c r="AG24" i="25" s="1"/>
  <c r="X24" i="25"/>
  <c r="Z24" i="25" s="1"/>
  <c r="K24" i="25"/>
  <c r="V23" i="25"/>
  <c r="X23" i="25"/>
  <c r="Z23" i="25" s="1"/>
  <c r="K23" i="25"/>
  <c r="V22" i="25"/>
  <c r="X22" i="25"/>
  <c r="Z22" i="25" s="1"/>
  <c r="K22" i="25"/>
  <c r="V21" i="25"/>
  <c r="W21" i="25" s="1"/>
  <c r="X21" i="25"/>
  <c r="Z21" i="25" s="1"/>
  <c r="K21" i="25"/>
  <c r="V20" i="25"/>
  <c r="AG20" i="25" s="1"/>
  <c r="X20" i="25"/>
  <c r="Z20" i="25" s="1"/>
  <c r="K20" i="25"/>
  <c r="V19" i="25"/>
  <c r="W19" i="25" s="1"/>
  <c r="X19" i="25"/>
  <c r="Z19" i="25" s="1"/>
  <c r="K19" i="25"/>
  <c r="V18" i="25"/>
  <c r="X18" i="25"/>
  <c r="Z18" i="25" s="1"/>
  <c r="K18" i="25"/>
  <c r="V17" i="25"/>
  <c r="W17" i="25" s="1"/>
  <c r="X17" i="25"/>
  <c r="Z17" i="25" s="1"/>
  <c r="K17" i="25"/>
  <c r="V16" i="25"/>
  <c r="AG16" i="25" s="1"/>
  <c r="X16" i="25"/>
  <c r="Z16" i="25" s="1"/>
  <c r="K16" i="25"/>
  <c r="V15" i="25"/>
  <c r="AG15" i="25" s="1"/>
  <c r="X15" i="25"/>
  <c r="Z15" i="25" s="1"/>
  <c r="K15" i="25"/>
  <c r="V14" i="25"/>
  <c r="X14" i="25"/>
  <c r="Z14" i="25" s="1"/>
  <c r="K14" i="25"/>
  <c r="V13" i="25"/>
  <c r="AG13" i="25" s="1"/>
  <c r="X13" i="25"/>
  <c r="Z13" i="25" s="1"/>
  <c r="K13" i="25"/>
  <c r="V12" i="25"/>
  <c r="AG12" i="25" s="1"/>
  <c r="X12" i="25"/>
  <c r="Z12" i="25" s="1"/>
  <c r="K12" i="25"/>
  <c r="V11" i="25"/>
  <c r="AG11" i="25" s="1"/>
  <c r="X11" i="25"/>
  <c r="Z11" i="25" s="1"/>
  <c r="K11" i="25"/>
  <c r="W10" i="25"/>
  <c r="V10" i="25"/>
  <c r="AG10" i="25" s="1"/>
  <c r="X10" i="25"/>
  <c r="Z10" i="25" s="1"/>
  <c r="K10" i="25"/>
  <c r="V9" i="25"/>
  <c r="W9" i="25" s="1"/>
  <c r="X9" i="25"/>
  <c r="Z9" i="25" s="1"/>
  <c r="K9" i="25"/>
  <c r="V8" i="25"/>
  <c r="AG8" i="25" s="1"/>
  <c r="X8" i="25"/>
  <c r="Z8" i="25" s="1"/>
  <c r="K8" i="25"/>
  <c r="V7" i="25"/>
  <c r="W7" i="25" s="1"/>
  <c r="X7" i="25"/>
  <c r="Z7" i="25" s="1"/>
  <c r="K7" i="25"/>
  <c r="V6" i="25"/>
  <c r="X6" i="25"/>
  <c r="Z6" i="25" s="1"/>
  <c r="K6" i="25"/>
  <c r="V5" i="25"/>
  <c r="W5" i="25" s="1"/>
  <c r="X5" i="25"/>
  <c r="Z5" i="25" s="1"/>
  <c r="K5" i="25"/>
  <c r="V4" i="25"/>
  <c r="AG4" i="25" s="1"/>
  <c r="X4" i="25"/>
  <c r="Z4" i="25" s="1"/>
  <c r="K4" i="25"/>
  <c r="V3" i="25"/>
  <c r="AG3" i="25" s="1"/>
  <c r="X3" i="25"/>
  <c r="Z3" i="25" s="1"/>
  <c r="K3" i="25"/>
  <c r="AH2" i="25"/>
  <c r="V2" i="25"/>
  <c r="AG2" i="25" s="1"/>
  <c r="X2" i="25"/>
  <c r="Z2" i="25" s="1"/>
  <c r="K2" i="25"/>
  <c r="AL267" i="24"/>
  <c r="AN267" i="24" s="1"/>
  <c r="AI267" i="24"/>
  <c r="AH267" i="24"/>
  <c r="AK267" i="24" s="1"/>
  <c r="AL266" i="24"/>
  <c r="AI266" i="24"/>
  <c r="AH266" i="24"/>
  <c r="AK266" i="24" s="1"/>
  <c r="AL265" i="24"/>
  <c r="AI265" i="24"/>
  <c r="AH265" i="24"/>
  <c r="AK265" i="24" s="1"/>
  <c r="AL264" i="24"/>
  <c r="AN264" i="24" s="1"/>
  <c r="AI264" i="24"/>
  <c r="AH264" i="24"/>
  <c r="AK264" i="24" s="1"/>
  <c r="AL263" i="24"/>
  <c r="AN263" i="24" s="1"/>
  <c r="AI263" i="24"/>
  <c r="AH263" i="24"/>
  <c r="AK263" i="24" s="1"/>
  <c r="AL262" i="24"/>
  <c r="AN262" i="24" s="1"/>
  <c r="AI262" i="24"/>
  <c r="AH262" i="24"/>
  <c r="AK262" i="24" s="1"/>
  <c r="AL261" i="24"/>
  <c r="AN261" i="24" s="1"/>
  <c r="AI261" i="24"/>
  <c r="AH261" i="24"/>
  <c r="AK261" i="24" s="1"/>
  <c r="AL260" i="24"/>
  <c r="AN260" i="24" s="1"/>
  <c r="AI260" i="24"/>
  <c r="AH260" i="24"/>
  <c r="AK260" i="24" s="1"/>
  <c r="AL259" i="24"/>
  <c r="AN259" i="24" s="1"/>
  <c r="AI259" i="24"/>
  <c r="AH259" i="24"/>
  <c r="AK259" i="24" s="1"/>
  <c r="AL258" i="24"/>
  <c r="AI258" i="24"/>
  <c r="AH258" i="24"/>
  <c r="AK258" i="24" s="1"/>
  <c r="AL257" i="24"/>
  <c r="AN257" i="24" s="1"/>
  <c r="AI257" i="24"/>
  <c r="AH257" i="24"/>
  <c r="AK257" i="24" s="1"/>
  <c r="AL256" i="24"/>
  <c r="AN256" i="24" s="1"/>
  <c r="AI256" i="24"/>
  <c r="AH256" i="24"/>
  <c r="AK256" i="24" s="1"/>
  <c r="AL255" i="24"/>
  <c r="AN255" i="24" s="1"/>
  <c r="AI255" i="24"/>
  <c r="AH255" i="24"/>
  <c r="AK255" i="24" s="1"/>
  <c r="AL254" i="24"/>
  <c r="AI254" i="24"/>
  <c r="AH254" i="24"/>
  <c r="AK254" i="24" s="1"/>
  <c r="AL253" i="24"/>
  <c r="AN253" i="24" s="1"/>
  <c r="AI253" i="24"/>
  <c r="AH253" i="24"/>
  <c r="AK253" i="24" s="1"/>
  <c r="AL252" i="24"/>
  <c r="AN252" i="24" s="1"/>
  <c r="AI252" i="24"/>
  <c r="AH252" i="24"/>
  <c r="AK252" i="24" s="1"/>
  <c r="AL251" i="24"/>
  <c r="AN251" i="24" s="1"/>
  <c r="AI251" i="24"/>
  <c r="AH251" i="24"/>
  <c r="AK251" i="24" s="1"/>
  <c r="AL250" i="24"/>
  <c r="AI250" i="24"/>
  <c r="AH250" i="24"/>
  <c r="AK250" i="24" s="1"/>
  <c r="AL249" i="24"/>
  <c r="AN249" i="24" s="1"/>
  <c r="AI249" i="24"/>
  <c r="AH249" i="24"/>
  <c r="AK249" i="24" s="1"/>
  <c r="AL248" i="24"/>
  <c r="AN248" i="24" s="1"/>
  <c r="AI248" i="24"/>
  <c r="AH248" i="24"/>
  <c r="AK248" i="24" s="1"/>
  <c r="AL247" i="24"/>
  <c r="AN247" i="24" s="1"/>
  <c r="AI247" i="24"/>
  <c r="AH247" i="24"/>
  <c r="AK247" i="24" s="1"/>
  <c r="AL246" i="24"/>
  <c r="AI246" i="24"/>
  <c r="AH246" i="24"/>
  <c r="AK246" i="24" s="1"/>
  <c r="AL245" i="24"/>
  <c r="AN245" i="24" s="1"/>
  <c r="AI245" i="24"/>
  <c r="AH245" i="24"/>
  <c r="AK245" i="24" s="1"/>
  <c r="AL244" i="24"/>
  <c r="AN244" i="24" s="1"/>
  <c r="AI244" i="24"/>
  <c r="AH244" i="24"/>
  <c r="AK244" i="24" s="1"/>
  <c r="AL243" i="24"/>
  <c r="AN243" i="24" s="1"/>
  <c r="AI243" i="24"/>
  <c r="AH243" i="24"/>
  <c r="AK243" i="24" s="1"/>
  <c r="AL242" i="24"/>
  <c r="AI242" i="24"/>
  <c r="AH242" i="24"/>
  <c r="AK242" i="24" s="1"/>
  <c r="AL241" i="24"/>
  <c r="AN241" i="24" s="1"/>
  <c r="AH241" i="24"/>
  <c r="AK241" i="24" s="1"/>
  <c r="AL240" i="24"/>
  <c r="AN240" i="24" s="1"/>
  <c r="AH240" i="24"/>
  <c r="AK240" i="24" s="1"/>
  <c r="AL239" i="24"/>
  <c r="AN239" i="24" s="1"/>
  <c r="AI239" i="24"/>
  <c r="AH239" i="24"/>
  <c r="AK239" i="24" s="1"/>
  <c r="AL238" i="24"/>
  <c r="AI238" i="24"/>
  <c r="AH238" i="24"/>
  <c r="AK238" i="24" s="1"/>
  <c r="AL237" i="24"/>
  <c r="AN237" i="24" s="1"/>
  <c r="AI237" i="24"/>
  <c r="AH237" i="24"/>
  <c r="AK237" i="24" s="1"/>
  <c r="AL236" i="24"/>
  <c r="AN236" i="24" s="1"/>
  <c r="AI236" i="24"/>
  <c r="AH236" i="24"/>
  <c r="AK236" i="24" s="1"/>
  <c r="AL235" i="24"/>
  <c r="AN235" i="24" s="1"/>
  <c r="AI235" i="24"/>
  <c r="AH235" i="24"/>
  <c r="AK235" i="24" s="1"/>
  <c r="AL234" i="24"/>
  <c r="AI234" i="24"/>
  <c r="AH234" i="24"/>
  <c r="AK234" i="24" s="1"/>
  <c r="AL233" i="24"/>
  <c r="AN233" i="24" s="1"/>
  <c r="AI233" i="24"/>
  <c r="AH233" i="24"/>
  <c r="AK233" i="24" s="1"/>
  <c r="AL232" i="24"/>
  <c r="AN232" i="24" s="1"/>
  <c r="AI232" i="24"/>
  <c r="AH232" i="24"/>
  <c r="AK232" i="24" s="1"/>
  <c r="AL231" i="24"/>
  <c r="AN231" i="24" s="1"/>
  <c r="AI231" i="24"/>
  <c r="AH231" i="24"/>
  <c r="AK231" i="24" s="1"/>
  <c r="AL230" i="24"/>
  <c r="AI230" i="24"/>
  <c r="AH230" i="24"/>
  <c r="AK230" i="24" s="1"/>
  <c r="AL229" i="24"/>
  <c r="AN229" i="24" s="1"/>
  <c r="AI229" i="24"/>
  <c r="AH229" i="24"/>
  <c r="AK229" i="24" s="1"/>
  <c r="AL228" i="24"/>
  <c r="AN228" i="24" s="1"/>
  <c r="AI228" i="24"/>
  <c r="AH228" i="24"/>
  <c r="AK228" i="24" s="1"/>
  <c r="AL227" i="24"/>
  <c r="AN227" i="24" s="1"/>
  <c r="AI227" i="24"/>
  <c r="AH227" i="24"/>
  <c r="AK227" i="24" s="1"/>
  <c r="AL226" i="24"/>
  <c r="AI226" i="24"/>
  <c r="AH226" i="24"/>
  <c r="AK226" i="24" s="1"/>
  <c r="AL225" i="24"/>
  <c r="AN225" i="24" s="1"/>
  <c r="AI225" i="24"/>
  <c r="AH225" i="24"/>
  <c r="AK225" i="24" s="1"/>
  <c r="AL224" i="24"/>
  <c r="AN224" i="24" s="1"/>
  <c r="AI224" i="24"/>
  <c r="AH224" i="24"/>
  <c r="AK224" i="24" s="1"/>
  <c r="AL223" i="24"/>
  <c r="AN223" i="24" s="1"/>
  <c r="AI223" i="24"/>
  <c r="AH223" i="24"/>
  <c r="AK223" i="24" s="1"/>
  <c r="AL222" i="24"/>
  <c r="AN222" i="24" s="1"/>
  <c r="AI222" i="24"/>
  <c r="AH222" i="24"/>
  <c r="AK222" i="24" s="1"/>
  <c r="AL221" i="24"/>
  <c r="AN221" i="24" s="1"/>
  <c r="AI221" i="24"/>
  <c r="AH221" i="24"/>
  <c r="AK221" i="24" s="1"/>
  <c r="AL220" i="24"/>
  <c r="AN220" i="24" s="1"/>
  <c r="AI220" i="24"/>
  <c r="AH220" i="24"/>
  <c r="AK220" i="24" s="1"/>
  <c r="AL219" i="24"/>
  <c r="AN219" i="24" s="1"/>
  <c r="AI219" i="24"/>
  <c r="AH219" i="24"/>
  <c r="AK219" i="24" s="1"/>
  <c r="AL218" i="24"/>
  <c r="AN218" i="24" s="1"/>
  <c r="AI218" i="24"/>
  <c r="AH218" i="24"/>
  <c r="AK218" i="24" s="1"/>
  <c r="AL217" i="24"/>
  <c r="AN217" i="24" s="1"/>
  <c r="AI217" i="24"/>
  <c r="AH217" i="24"/>
  <c r="AK217" i="24" s="1"/>
  <c r="AL216" i="24"/>
  <c r="AN216" i="24" s="1"/>
  <c r="AI216" i="24"/>
  <c r="AH216" i="24"/>
  <c r="AK216" i="24" s="1"/>
  <c r="AL215" i="24"/>
  <c r="AN215" i="24" s="1"/>
  <c r="AI215" i="24"/>
  <c r="AH215" i="24"/>
  <c r="AK215" i="24" s="1"/>
  <c r="AL214" i="24"/>
  <c r="AN214" i="24" s="1"/>
  <c r="AI214" i="24"/>
  <c r="AH214" i="24"/>
  <c r="AK214" i="24" s="1"/>
  <c r="AL213" i="24"/>
  <c r="AN213" i="24" s="1"/>
  <c r="AI213" i="24"/>
  <c r="AH213" i="24"/>
  <c r="AK213" i="24" s="1"/>
  <c r="AL212" i="24"/>
  <c r="AN212" i="24" s="1"/>
  <c r="AI212" i="24"/>
  <c r="AH212" i="24"/>
  <c r="AK212" i="24" s="1"/>
  <c r="AL211" i="24"/>
  <c r="AN211" i="24" s="1"/>
  <c r="AI211" i="24"/>
  <c r="AH211" i="24"/>
  <c r="AK211" i="24" s="1"/>
  <c r="AL210" i="24"/>
  <c r="AN210" i="24" s="1"/>
  <c r="AI210" i="24"/>
  <c r="AH210" i="24"/>
  <c r="AK210" i="24" s="1"/>
  <c r="AL209" i="24"/>
  <c r="AN209" i="24" s="1"/>
  <c r="AI209" i="24"/>
  <c r="AH209" i="24"/>
  <c r="AK209" i="24" s="1"/>
  <c r="AL208" i="24"/>
  <c r="AN208" i="24" s="1"/>
  <c r="AI208" i="24"/>
  <c r="AH208" i="24"/>
  <c r="AK208" i="24" s="1"/>
  <c r="AL207" i="24"/>
  <c r="AN207" i="24" s="1"/>
  <c r="AI207" i="24"/>
  <c r="AH207" i="24"/>
  <c r="AK207" i="24" s="1"/>
  <c r="AB207" i="24"/>
  <c r="AL206" i="24"/>
  <c r="AN206" i="24" s="1"/>
  <c r="AI206" i="24"/>
  <c r="AH206" i="24"/>
  <c r="AK206" i="24" s="1"/>
  <c r="AP205" i="24"/>
  <c r="AN205" i="24"/>
  <c r="AI205" i="24"/>
  <c r="AH205" i="24"/>
  <c r="AK205" i="24" s="1"/>
  <c r="AL204" i="24"/>
  <c r="AN204" i="24" s="1"/>
  <c r="AI204" i="24"/>
  <c r="AH204" i="24"/>
  <c r="AK204" i="24" s="1"/>
  <c r="AL203" i="24"/>
  <c r="AN203" i="24" s="1"/>
  <c r="AI203" i="24"/>
  <c r="AH203" i="24"/>
  <c r="AK203" i="24" s="1"/>
  <c r="AH200" i="24"/>
  <c r="V200" i="24"/>
  <c r="AG200" i="24" s="1"/>
  <c r="X200" i="24"/>
  <c r="Z200" i="24" s="1"/>
  <c r="K200" i="24"/>
  <c r="AH199" i="24"/>
  <c r="V199" i="24"/>
  <c r="W199" i="24" s="1"/>
  <c r="X199" i="24"/>
  <c r="Z199" i="24" s="1"/>
  <c r="AH198" i="24"/>
  <c r="V198" i="24"/>
  <c r="W198" i="24" s="1"/>
  <c r="X198" i="24"/>
  <c r="Z198" i="24" s="1"/>
  <c r="AH197" i="24"/>
  <c r="V197" i="24"/>
  <c r="W197" i="24" s="1"/>
  <c r="X197" i="24"/>
  <c r="Z197" i="24" s="1"/>
  <c r="AH196" i="24"/>
  <c r="V196" i="24"/>
  <c r="W196" i="24" s="1"/>
  <c r="X196" i="24"/>
  <c r="Z196" i="24" s="1"/>
  <c r="AH195" i="24"/>
  <c r="V195" i="24"/>
  <c r="W195" i="24" s="1"/>
  <c r="X195" i="24"/>
  <c r="Z195" i="24" s="1"/>
  <c r="AH194" i="24"/>
  <c r="V194" i="24"/>
  <c r="W194" i="24" s="1"/>
  <c r="X194" i="24"/>
  <c r="Z194" i="24" s="1"/>
  <c r="AH193" i="24"/>
  <c r="V193" i="24"/>
  <c r="W193" i="24" s="1"/>
  <c r="X193" i="24"/>
  <c r="Z193" i="24" s="1"/>
  <c r="AH192" i="24"/>
  <c r="V192" i="24"/>
  <c r="W192" i="24" s="1"/>
  <c r="X192" i="24"/>
  <c r="Z192" i="24" s="1"/>
  <c r="AH191" i="24"/>
  <c r="V191" i="24"/>
  <c r="W191" i="24" s="1"/>
  <c r="X191" i="24"/>
  <c r="Z191" i="24" s="1"/>
  <c r="AH190" i="24"/>
  <c r="V190" i="24"/>
  <c r="W190" i="24" s="1"/>
  <c r="X190" i="24"/>
  <c r="Z190" i="24" s="1"/>
  <c r="AH189" i="24"/>
  <c r="V189" i="24"/>
  <c r="W189" i="24" s="1"/>
  <c r="X189" i="24"/>
  <c r="Z189" i="24" s="1"/>
  <c r="AH188" i="24"/>
  <c r="V188" i="24"/>
  <c r="W188" i="24" s="1"/>
  <c r="X188" i="24"/>
  <c r="Z188" i="24" s="1"/>
  <c r="AH187" i="24"/>
  <c r="V187" i="24"/>
  <c r="W187" i="24" s="1"/>
  <c r="X187" i="24"/>
  <c r="Z187" i="24" s="1"/>
  <c r="AH186" i="24"/>
  <c r="V186" i="24"/>
  <c r="W186" i="24" s="1"/>
  <c r="X186" i="24"/>
  <c r="Z186" i="24" s="1"/>
  <c r="AH185" i="24"/>
  <c r="V185" i="24"/>
  <c r="W185" i="24" s="1"/>
  <c r="X185" i="24"/>
  <c r="Z185" i="24" s="1"/>
  <c r="AH184" i="24"/>
  <c r="V184" i="24"/>
  <c r="W184" i="24" s="1"/>
  <c r="X184" i="24"/>
  <c r="Z184" i="24" s="1"/>
  <c r="AH183" i="24"/>
  <c r="V183" i="24"/>
  <c r="W183" i="24" s="1"/>
  <c r="X183" i="24"/>
  <c r="Z183" i="24" s="1"/>
  <c r="AH182" i="24"/>
  <c r="V182" i="24"/>
  <c r="W182" i="24" s="1"/>
  <c r="X182" i="24"/>
  <c r="Z182" i="24" s="1"/>
  <c r="AH181" i="24"/>
  <c r="V181" i="24"/>
  <c r="W181" i="24" s="1"/>
  <c r="X181" i="24"/>
  <c r="Z181" i="24" s="1"/>
  <c r="AH180" i="24"/>
  <c r="V180" i="24"/>
  <c r="W180" i="24" s="1"/>
  <c r="X180" i="24"/>
  <c r="Z180" i="24" s="1"/>
  <c r="AH179" i="24"/>
  <c r="V179" i="24"/>
  <c r="W179" i="24" s="1"/>
  <c r="X179" i="24"/>
  <c r="Z179" i="24" s="1"/>
  <c r="AH178" i="24"/>
  <c r="V178" i="24"/>
  <c r="W178" i="24" s="1"/>
  <c r="X178" i="24"/>
  <c r="Z178" i="24" s="1"/>
  <c r="AH177" i="24"/>
  <c r="V177" i="24"/>
  <c r="W177" i="24" s="1"/>
  <c r="X177" i="24"/>
  <c r="Z177" i="24" s="1"/>
  <c r="AH176" i="24"/>
  <c r="V176" i="24"/>
  <c r="W176" i="24" s="1"/>
  <c r="X176" i="24"/>
  <c r="Z176" i="24" s="1"/>
  <c r="AH175" i="24"/>
  <c r="V175" i="24"/>
  <c r="W175" i="24" s="1"/>
  <c r="X175" i="24"/>
  <c r="Z175" i="24" s="1"/>
  <c r="AH174" i="24"/>
  <c r="V174" i="24"/>
  <c r="W174" i="24" s="1"/>
  <c r="X174" i="24"/>
  <c r="Z174" i="24" s="1"/>
  <c r="AH173" i="24"/>
  <c r="V173" i="24"/>
  <c r="W173" i="24" s="1"/>
  <c r="X173" i="24"/>
  <c r="Z173" i="24" s="1"/>
  <c r="AH172" i="24"/>
  <c r="V172" i="24"/>
  <c r="W172" i="24" s="1"/>
  <c r="X172" i="24"/>
  <c r="Z172" i="24" s="1"/>
  <c r="AH171" i="24"/>
  <c r="V171" i="24"/>
  <c r="W171" i="24" s="1"/>
  <c r="X171" i="24"/>
  <c r="Z171" i="24" s="1"/>
  <c r="AH170" i="24"/>
  <c r="V170" i="24"/>
  <c r="W170" i="24" s="1"/>
  <c r="X170" i="24"/>
  <c r="Z170" i="24" s="1"/>
  <c r="AH169" i="24"/>
  <c r="V169" i="24"/>
  <c r="W169" i="24" s="1"/>
  <c r="X169" i="24"/>
  <c r="Z169" i="24" s="1"/>
  <c r="AH168" i="24"/>
  <c r="V168" i="24"/>
  <c r="W168" i="24" s="1"/>
  <c r="X168" i="24"/>
  <c r="Z168" i="24" s="1"/>
  <c r="AH167" i="24"/>
  <c r="V167" i="24"/>
  <c r="W167" i="24" s="1"/>
  <c r="X167" i="24"/>
  <c r="Z167" i="24" s="1"/>
  <c r="AH166" i="24"/>
  <c r="V166" i="24"/>
  <c r="W166" i="24" s="1"/>
  <c r="X166" i="24"/>
  <c r="Z166" i="24" s="1"/>
  <c r="AH165" i="24"/>
  <c r="V165" i="24"/>
  <c r="W165" i="24" s="1"/>
  <c r="X165" i="24"/>
  <c r="Z165" i="24" s="1"/>
  <c r="AH164" i="24"/>
  <c r="V164" i="24"/>
  <c r="W164" i="24" s="1"/>
  <c r="X164" i="24"/>
  <c r="Z164" i="24" s="1"/>
  <c r="AH163" i="24"/>
  <c r="V163" i="24"/>
  <c r="W163" i="24" s="1"/>
  <c r="X163" i="24"/>
  <c r="Z163" i="24" s="1"/>
  <c r="AH162" i="24"/>
  <c r="V162" i="24"/>
  <c r="W162" i="24" s="1"/>
  <c r="X162" i="24"/>
  <c r="Z162" i="24" s="1"/>
  <c r="AH161" i="24"/>
  <c r="V161" i="24"/>
  <c r="W161" i="24" s="1"/>
  <c r="X161" i="24"/>
  <c r="Z161" i="24" s="1"/>
  <c r="AH160" i="24"/>
  <c r="V160" i="24"/>
  <c r="W160" i="24" s="1"/>
  <c r="X160" i="24"/>
  <c r="Z160" i="24" s="1"/>
  <c r="AH159" i="24"/>
  <c r="V159" i="24"/>
  <c r="W159" i="24" s="1"/>
  <c r="X159" i="24"/>
  <c r="Z159" i="24" s="1"/>
  <c r="AH158" i="24"/>
  <c r="V158" i="24"/>
  <c r="W158" i="24" s="1"/>
  <c r="X158" i="24"/>
  <c r="Z158" i="24" s="1"/>
  <c r="AH157" i="24"/>
  <c r="V157" i="24"/>
  <c r="W157" i="24" s="1"/>
  <c r="X157" i="24"/>
  <c r="Z157" i="24" s="1"/>
  <c r="AH156" i="24"/>
  <c r="V156" i="24"/>
  <c r="W156" i="24" s="1"/>
  <c r="X156" i="24"/>
  <c r="Z156" i="24" s="1"/>
  <c r="AH155" i="24"/>
  <c r="V155" i="24"/>
  <c r="W155" i="24" s="1"/>
  <c r="X155" i="24"/>
  <c r="Z155" i="24" s="1"/>
  <c r="AH154" i="24"/>
  <c r="V154" i="24"/>
  <c r="W154" i="24" s="1"/>
  <c r="X154" i="24"/>
  <c r="Z154" i="24" s="1"/>
  <c r="AH153" i="24"/>
  <c r="V153" i="24"/>
  <c r="W153" i="24" s="1"/>
  <c r="X153" i="24"/>
  <c r="Z153" i="24" s="1"/>
  <c r="AH152" i="24"/>
  <c r="V152" i="24"/>
  <c r="W152" i="24" s="1"/>
  <c r="X152" i="24"/>
  <c r="Z152" i="24" s="1"/>
  <c r="AH151" i="24"/>
  <c r="V151" i="24"/>
  <c r="W151" i="24" s="1"/>
  <c r="X151" i="24"/>
  <c r="Z151" i="24" s="1"/>
  <c r="AH150" i="24"/>
  <c r="V150" i="24"/>
  <c r="W150" i="24" s="1"/>
  <c r="X150" i="24"/>
  <c r="Z150" i="24" s="1"/>
  <c r="AH149" i="24"/>
  <c r="V149" i="24"/>
  <c r="W149" i="24" s="1"/>
  <c r="X149" i="24"/>
  <c r="Z149" i="24" s="1"/>
  <c r="AH148" i="24"/>
  <c r="V148" i="24"/>
  <c r="W148" i="24" s="1"/>
  <c r="X148" i="24"/>
  <c r="Z148" i="24" s="1"/>
  <c r="AH147" i="24"/>
  <c r="V147" i="24"/>
  <c r="W147" i="24" s="1"/>
  <c r="X147" i="24"/>
  <c r="Z147" i="24" s="1"/>
  <c r="AH146" i="24"/>
  <c r="V146" i="24"/>
  <c r="W146" i="24" s="1"/>
  <c r="X146" i="24"/>
  <c r="Z146" i="24" s="1"/>
  <c r="AH145" i="24"/>
  <c r="V145" i="24"/>
  <c r="W145" i="24" s="1"/>
  <c r="X145" i="24"/>
  <c r="Z145" i="24" s="1"/>
  <c r="AH144" i="24"/>
  <c r="V144" i="24"/>
  <c r="W144" i="24" s="1"/>
  <c r="X144" i="24"/>
  <c r="Z144" i="24" s="1"/>
  <c r="AH143" i="24"/>
  <c r="V143" i="24"/>
  <c r="W143" i="24" s="1"/>
  <c r="X143" i="24"/>
  <c r="Z143" i="24" s="1"/>
  <c r="AH142" i="24"/>
  <c r="V142" i="24"/>
  <c r="W142" i="24" s="1"/>
  <c r="X142" i="24"/>
  <c r="Z142" i="24" s="1"/>
  <c r="AH141" i="24"/>
  <c r="V141" i="24"/>
  <c r="W141" i="24" s="1"/>
  <c r="X141" i="24"/>
  <c r="Z141" i="24" s="1"/>
  <c r="AH140" i="24"/>
  <c r="V140" i="24"/>
  <c r="W140" i="24" s="1"/>
  <c r="X140" i="24"/>
  <c r="Z140" i="24" s="1"/>
  <c r="AH139" i="24"/>
  <c r="V139" i="24"/>
  <c r="W139" i="24" s="1"/>
  <c r="X139" i="24"/>
  <c r="Z139" i="24" s="1"/>
  <c r="AH138" i="24"/>
  <c r="V138" i="24"/>
  <c r="W138" i="24" s="1"/>
  <c r="X138" i="24"/>
  <c r="Z138" i="24" s="1"/>
  <c r="AH137" i="24"/>
  <c r="V137" i="24"/>
  <c r="W137" i="24" s="1"/>
  <c r="X137" i="24"/>
  <c r="Z137" i="24" s="1"/>
  <c r="AH136" i="24"/>
  <c r="V136" i="24"/>
  <c r="W136" i="24" s="1"/>
  <c r="X136" i="24"/>
  <c r="Z136" i="24" s="1"/>
  <c r="AH135" i="24"/>
  <c r="V135" i="24"/>
  <c r="W135" i="24" s="1"/>
  <c r="X135" i="24"/>
  <c r="Z135" i="24" s="1"/>
  <c r="AH134" i="24"/>
  <c r="V134" i="24"/>
  <c r="W134" i="24" s="1"/>
  <c r="X134" i="24"/>
  <c r="Z134" i="24" s="1"/>
  <c r="AH133" i="24"/>
  <c r="V133" i="24"/>
  <c r="W133" i="24" s="1"/>
  <c r="X133" i="24"/>
  <c r="Z133" i="24" s="1"/>
  <c r="AH132" i="24"/>
  <c r="V132" i="24"/>
  <c r="W132" i="24" s="1"/>
  <c r="X132" i="24"/>
  <c r="Z132" i="24" s="1"/>
  <c r="AH131" i="24"/>
  <c r="V131" i="24"/>
  <c r="W131" i="24" s="1"/>
  <c r="X131" i="24"/>
  <c r="Z131" i="24" s="1"/>
  <c r="AH130" i="24"/>
  <c r="V130" i="24"/>
  <c r="W130" i="24" s="1"/>
  <c r="X130" i="24"/>
  <c r="Z130" i="24" s="1"/>
  <c r="AH129" i="24"/>
  <c r="V129" i="24"/>
  <c r="W129" i="24" s="1"/>
  <c r="X129" i="24"/>
  <c r="Z129" i="24" s="1"/>
  <c r="AH128" i="24"/>
  <c r="V128" i="24"/>
  <c r="W128" i="24" s="1"/>
  <c r="X128" i="24"/>
  <c r="Z128" i="24" s="1"/>
  <c r="AH127" i="24"/>
  <c r="V127" i="24"/>
  <c r="W127" i="24" s="1"/>
  <c r="X127" i="24"/>
  <c r="Z127" i="24" s="1"/>
  <c r="AH126" i="24"/>
  <c r="V126" i="24"/>
  <c r="W126" i="24" s="1"/>
  <c r="X126" i="24"/>
  <c r="Z126" i="24" s="1"/>
  <c r="AH125" i="24"/>
  <c r="V125" i="24"/>
  <c r="W125" i="24" s="1"/>
  <c r="X125" i="24"/>
  <c r="Z125" i="24" s="1"/>
  <c r="AH124" i="24"/>
  <c r="V124" i="24"/>
  <c r="W124" i="24" s="1"/>
  <c r="X124" i="24"/>
  <c r="Z124" i="24" s="1"/>
  <c r="AH123" i="24"/>
  <c r="V123" i="24"/>
  <c r="W123" i="24" s="1"/>
  <c r="X123" i="24"/>
  <c r="Z123" i="24" s="1"/>
  <c r="AH122" i="24"/>
  <c r="V122" i="24"/>
  <c r="W122" i="24" s="1"/>
  <c r="X122" i="24"/>
  <c r="Z122" i="24" s="1"/>
  <c r="AH121" i="24"/>
  <c r="V121" i="24"/>
  <c r="W121" i="24" s="1"/>
  <c r="X121" i="24"/>
  <c r="Z121" i="24" s="1"/>
  <c r="AH120" i="24"/>
  <c r="V120" i="24"/>
  <c r="W120" i="24" s="1"/>
  <c r="X120" i="24"/>
  <c r="Z120" i="24" s="1"/>
  <c r="AH119" i="24"/>
  <c r="V119" i="24"/>
  <c r="W119" i="24" s="1"/>
  <c r="X119" i="24"/>
  <c r="Z119" i="24" s="1"/>
  <c r="AH118" i="24"/>
  <c r="V118" i="24"/>
  <c r="W118" i="24" s="1"/>
  <c r="X118" i="24"/>
  <c r="Z118" i="24" s="1"/>
  <c r="AH117" i="24"/>
  <c r="V117" i="24"/>
  <c r="W117" i="24" s="1"/>
  <c r="X117" i="24"/>
  <c r="Z117" i="24" s="1"/>
  <c r="AH116" i="24"/>
  <c r="V116" i="24"/>
  <c r="W116" i="24" s="1"/>
  <c r="X116" i="24"/>
  <c r="Z116" i="24" s="1"/>
  <c r="AH115" i="24"/>
  <c r="V115" i="24"/>
  <c r="W115" i="24" s="1"/>
  <c r="X115" i="24"/>
  <c r="Z115" i="24" s="1"/>
  <c r="AH114" i="24"/>
  <c r="V114" i="24"/>
  <c r="W114" i="24" s="1"/>
  <c r="X114" i="24"/>
  <c r="Z114" i="24" s="1"/>
  <c r="AH113" i="24"/>
  <c r="V113" i="24"/>
  <c r="W113" i="24" s="1"/>
  <c r="X113" i="24"/>
  <c r="Z113" i="24" s="1"/>
  <c r="AH112" i="24"/>
  <c r="V112" i="24"/>
  <c r="W112" i="24" s="1"/>
  <c r="X112" i="24"/>
  <c r="Z112" i="24" s="1"/>
  <c r="AH111" i="24"/>
  <c r="V111" i="24"/>
  <c r="W111" i="24" s="1"/>
  <c r="X111" i="24"/>
  <c r="Z111" i="24" s="1"/>
  <c r="AH110" i="24"/>
  <c r="V110" i="24"/>
  <c r="W110" i="24" s="1"/>
  <c r="X110" i="24"/>
  <c r="Z110" i="24" s="1"/>
  <c r="AH109" i="24"/>
  <c r="V109" i="24"/>
  <c r="W109" i="24" s="1"/>
  <c r="X109" i="24"/>
  <c r="Z109" i="24" s="1"/>
  <c r="AH108" i="24"/>
  <c r="V108" i="24"/>
  <c r="W108" i="24" s="1"/>
  <c r="X108" i="24"/>
  <c r="Z108" i="24" s="1"/>
  <c r="AH107" i="24"/>
  <c r="V107" i="24"/>
  <c r="W107" i="24" s="1"/>
  <c r="X107" i="24"/>
  <c r="Z107" i="24" s="1"/>
  <c r="AH106" i="24"/>
  <c r="W106" i="24"/>
  <c r="V106" i="24"/>
  <c r="X106" i="24"/>
  <c r="Z106" i="24" s="1"/>
  <c r="AH105" i="24"/>
  <c r="V105" i="24"/>
  <c r="W105" i="24" s="1"/>
  <c r="X105" i="24"/>
  <c r="Z105" i="24" s="1"/>
  <c r="AH104" i="24"/>
  <c r="V104" i="24"/>
  <c r="W104" i="24" s="1"/>
  <c r="X104" i="24"/>
  <c r="Z104" i="24" s="1"/>
  <c r="AH103" i="24"/>
  <c r="V103" i="24"/>
  <c r="W103" i="24" s="1"/>
  <c r="X103" i="24"/>
  <c r="Z103" i="24" s="1"/>
  <c r="AH102" i="24"/>
  <c r="V102" i="24"/>
  <c r="W102" i="24" s="1"/>
  <c r="X102" i="24"/>
  <c r="Z102" i="24" s="1"/>
  <c r="AH101" i="24"/>
  <c r="V101" i="24"/>
  <c r="W101" i="24" s="1"/>
  <c r="X101" i="24"/>
  <c r="Z101" i="24" s="1"/>
  <c r="AH100" i="24"/>
  <c r="V100" i="24"/>
  <c r="W100" i="24" s="1"/>
  <c r="X100" i="24"/>
  <c r="Z100" i="24" s="1"/>
  <c r="AH99" i="24"/>
  <c r="V99" i="24"/>
  <c r="W99" i="24" s="1"/>
  <c r="X99" i="24"/>
  <c r="Z99" i="24" s="1"/>
  <c r="AH98" i="24"/>
  <c r="V98" i="24"/>
  <c r="W98" i="24" s="1"/>
  <c r="X98" i="24"/>
  <c r="Z98" i="24" s="1"/>
  <c r="AH97" i="24"/>
  <c r="V97" i="24"/>
  <c r="W97" i="24" s="1"/>
  <c r="X97" i="24"/>
  <c r="Z97" i="24" s="1"/>
  <c r="AH96" i="24"/>
  <c r="V96" i="24"/>
  <c r="W96" i="24" s="1"/>
  <c r="X96" i="24"/>
  <c r="Z96" i="24" s="1"/>
  <c r="AH95" i="24"/>
  <c r="V95" i="24"/>
  <c r="W95" i="24" s="1"/>
  <c r="X95" i="24"/>
  <c r="Z95" i="24" s="1"/>
  <c r="AH94" i="24"/>
  <c r="V94" i="24"/>
  <c r="W94" i="24" s="1"/>
  <c r="X94" i="24"/>
  <c r="Z94" i="24" s="1"/>
  <c r="AH93" i="24"/>
  <c r="V93" i="24"/>
  <c r="W93" i="24" s="1"/>
  <c r="X93" i="24"/>
  <c r="Z93" i="24" s="1"/>
  <c r="AH92" i="24"/>
  <c r="V92" i="24"/>
  <c r="W92" i="24" s="1"/>
  <c r="X92" i="24"/>
  <c r="Z92" i="24" s="1"/>
  <c r="AH91" i="24"/>
  <c r="V91" i="24"/>
  <c r="W91" i="24" s="1"/>
  <c r="X91" i="24"/>
  <c r="Z91" i="24" s="1"/>
  <c r="AH90" i="24"/>
  <c r="V90" i="24"/>
  <c r="W90" i="24" s="1"/>
  <c r="X90" i="24"/>
  <c r="Z90" i="24" s="1"/>
  <c r="AH89" i="24"/>
  <c r="V89" i="24"/>
  <c r="W89" i="24" s="1"/>
  <c r="X89" i="24"/>
  <c r="Z89" i="24" s="1"/>
  <c r="AH88" i="24"/>
  <c r="V88" i="24"/>
  <c r="W88" i="24" s="1"/>
  <c r="X88" i="24"/>
  <c r="Z88" i="24" s="1"/>
  <c r="AH87" i="24"/>
  <c r="V87" i="24"/>
  <c r="X87" i="24"/>
  <c r="Z87" i="24" s="1"/>
  <c r="K87" i="24"/>
  <c r="AH86" i="24"/>
  <c r="V86" i="24"/>
  <c r="AG86" i="24" s="1"/>
  <c r="X86" i="24"/>
  <c r="Z86" i="24" s="1"/>
  <c r="K86" i="24"/>
  <c r="AH85" i="24"/>
  <c r="AG85" i="24"/>
  <c r="V85" i="24"/>
  <c r="W85" i="24" s="1"/>
  <c r="X85" i="24"/>
  <c r="Z85" i="24" s="1"/>
  <c r="K85" i="24"/>
  <c r="AH84" i="24"/>
  <c r="V84" i="24"/>
  <c r="X84" i="24"/>
  <c r="Z84" i="24" s="1"/>
  <c r="K84" i="24"/>
  <c r="AH83" i="24"/>
  <c r="V83" i="24"/>
  <c r="X83" i="24"/>
  <c r="Z83" i="24" s="1"/>
  <c r="K83" i="24"/>
  <c r="AH82" i="24"/>
  <c r="W82" i="24"/>
  <c r="V82" i="24"/>
  <c r="AG82" i="24" s="1"/>
  <c r="X82" i="24"/>
  <c r="Z82" i="24" s="1"/>
  <c r="K82" i="24"/>
  <c r="AH81" i="24"/>
  <c r="V81" i="24"/>
  <c r="W81" i="24" s="1"/>
  <c r="X81" i="24"/>
  <c r="Z81" i="24" s="1"/>
  <c r="K81" i="24"/>
  <c r="AH80" i="24"/>
  <c r="V80" i="24"/>
  <c r="X80" i="24"/>
  <c r="Z80" i="24" s="1"/>
  <c r="K80" i="24"/>
  <c r="AH79" i="24"/>
  <c r="V79" i="24"/>
  <c r="X79" i="24"/>
  <c r="Z79" i="24" s="1"/>
  <c r="K79" i="24"/>
  <c r="AH78" i="24"/>
  <c r="V78" i="24"/>
  <c r="X78" i="24"/>
  <c r="Z78" i="24" s="1"/>
  <c r="K78" i="24"/>
  <c r="AH77" i="24"/>
  <c r="V77" i="24"/>
  <c r="W77" i="24" s="1"/>
  <c r="X77" i="24"/>
  <c r="Z77" i="24" s="1"/>
  <c r="K77" i="24"/>
  <c r="AH76" i="24"/>
  <c r="V76" i="24"/>
  <c r="X76" i="24"/>
  <c r="Z76" i="24" s="1"/>
  <c r="K76" i="24"/>
  <c r="AH75" i="24"/>
  <c r="V75" i="24"/>
  <c r="X75" i="24"/>
  <c r="Z75" i="24" s="1"/>
  <c r="K75" i="24"/>
  <c r="AH74" i="24"/>
  <c r="V74" i="24"/>
  <c r="AG74" i="24" s="1"/>
  <c r="X74" i="24"/>
  <c r="Z74" i="24" s="1"/>
  <c r="K74" i="24"/>
  <c r="AH73" i="24"/>
  <c r="V73" i="24"/>
  <c r="W73" i="24" s="1"/>
  <c r="X73" i="24"/>
  <c r="Z73" i="24" s="1"/>
  <c r="K73" i="24"/>
  <c r="AH72" i="24"/>
  <c r="W72" i="24"/>
  <c r="V72" i="24"/>
  <c r="AG72" i="24" s="1"/>
  <c r="X72" i="24"/>
  <c r="Z72" i="24" s="1"/>
  <c r="K72" i="24"/>
  <c r="AH71" i="24"/>
  <c r="V71" i="24"/>
  <c r="W71" i="24" s="1"/>
  <c r="X71" i="24"/>
  <c r="Z71" i="24" s="1"/>
  <c r="K71" i="24"/>
  <c r="AH70" i="24"/>
  <c r="V70" i="24"/>
  <c r="W70" i="24" s="1"/>
  <c r="X70" i="24"/>
  <c r="Z70" i="24" s="1"/>
  <c r="K70" i="24"/>
  <c r="AH69" i="24"/>
  <c r="V69" i="24"/>
  <c r="W69" i="24" s="1"/>
  <c r="X69" i="24"/>
  <c r="Z69" i="24" s="1"/>
  <c r="K69" i="24"/>
  <c r="AH68" i="24"/>
  <c r="W68" i="24"/>
  <c r="V68" i="24"/>
  <c r="AG68" i="24" s="1"/>
  <c r="X68" i="24"/>
  <c r="Z68" i="24" s="1"/>
  <c r="K68" i="24"/>
  <c r="AH67" i="24"/>
  <c r="V67" i="24"/>
  <c r="W67" i="24" s="1"/>
  <c r="X67" i="24"/>
  <c r="Z67" i="24" s="1"/>
  <c r="K67" i="24"/>
  <c r="AH66" i="24"/>
  <c r="V66" i="24"/>
  <c r="X66" i="24"/>
  <c r="Z66" i="24" s="1"/>
  <c r="K66" i="24"/>
  <c r="AH65" i="24"/>
  <c r="V65" i="24"/>
  <c r="W65" i="24" s="1"/>
  <c r="X65" i="24"/>
  <c r="Z65" i="24" s="1"/>
  <c r="K65" i="24"/>
  <c r="AH64" i="24"/>
  <c r="V64" i="24"/>
  <c r="AG64" i="24" s="1"/>
  <c r="X64" i="24"/>
  <c r="Z64" i="24" s="1"/>
  <c r="K64" i="24"/>
  <c r="AH63" i="24"/>
  <c r="V63" i="24"/>
  <c r="X63" i="24"/>
  <c r="Z63" i="24" s="1"/>
  <c r="K63" i="24"/>
  <c r="AH62" i="24"/>
  <c r="AG62" i="24"/>
  <c r="V62" i="24"/>
  <c r="W62" i="24" s="1"/>
  <c r="X62" i="24"/>
  <c r="Z62" i="24" s="1"/>
  <c r="K62" i="24"/>
  <c r="AH61" i="24"/>
  <c r="V61" i="24"/>
  <c r="W61" i="24" s="1"/>
  <c r="X61" i="24"/>
  <c r="Z61" i="24" s="1"/>
  <c r="K61" i="24"/>
  <c r="AH60" i="24"/>
  <c r="V60" i="24"/>
  <c r="X60" i="24"/>
  <c r="Z60" i="24" s="1"/>
  <c r="K60" i="24"/>
  <c r="AH59" i="24"/>
  <c r="V59" i="24"/>
  <c r="W59" i="24" s="1"/>
  <c r="X59" i="24"/>
  <c r="Z59" i="24" s="1"/>
  <c r="K59" i="24"/>
  <c r="AH58" i="24"/>
  <c r="V58" i="24"/>
  <c r="X58" i="24"/>
  <c r="Z58" i="24" s="1"/>
  <c r="K58" i="24"/>
  <c r="AH57" i="24"/>
  <c r="V57" i="24"/>
  <c r="W57" i="24" s="1"/>
  <c r="X57" i="24"/>
  <c r="Z57" i="24" s="1"/>
  <c r="K57" i="24"/>
  <c r="AH56" i="24"/>
  <c r="W56" i="24"/>
  <c r="V56" i="24"/>
  <c r="AG56" i="24" s="1"/>
  <c r="X56" i="24"/>
  <c r="Z56" i="24" s="1"/>
  <c r="K56" i="24"/>
  <c r="AH55" i="24"/>
  <c r="V55" i="24"/>
  <c r="X55" i="24"/>
  <c r="Z55" i="24" s="1"/>
  <c r="K55" i="24"/>
  <c r="AH54" i="24"/>
  <c r="V54" i="24"/>
  <c r="W54" i="24" s="1"/>
  <c r="X54" i="24"/>
  <c r="Z54" i="24" s="1"/>
  <c r="K54" i="24"/>
  <c r="AH53" i="24"/>
  <c r="V53" i="24"/>
  <c r="W53" i="24" s="1"/>
  <c r="X53" i="24"/>
  <c r="Z53" i="24" s="1"/>
  <c r="K53" i="24"/>
  <c r="AH52" i="24"/>
  <c r="V52" i="24"/>
  <c r="X52" i="24"/>
  <c r="Z52" i="24" s="1"/>
  <c r="K52" i="24"/>
  <c r="AH51" i="24"/>
  <c r="V51" i="24"/>
  <c r="W51" i="24" s="1"/>
  <c r="X51" i="24"/>
  <c r="Z51" i="24" s="1"/>
  <c r="K51" i="24"/>
  <c r="AH50" i="24"/>
  <c r="V50" i="24"/>
  <c r="X50" i="24"/>
  <c r="Z50" i="24" s="1"/>
  <c r="K50" i="24"/>
  <c r="AH49" i="24"/>
  <c r="V49" i="24"/>
  <c r="W49" i="24" s="1"/>
  <c r="X49" i="24"/>
  <c r="Z49" i="24" s="1"/>
  <c r="K49" i="24"/>
  <c r="AH48" i="24"/>
  <c r="V48" i="24"/>
  <c r="AG48" i="24" s="1"/>
  <c r="X48" i="24"/>
  <c r="Z48" i="24" s="1"/>
  <c r="K48" i="24"/>
  <c r="AH47" i="24"/>
  <c r="AG47" i="24"/>
  <c r="V47" i="24"/>
  <c r="W47" i="24" s="1"/>
  <c r="X47" i="24"/>
  <c r="Z47" i="24" s="1"/>
  <c r="K47" i="24"/>
  <c r="AH46" i="24"/>
  <c r="V46" i="24"/>
  <c r="X46" i="24"/>
  <c r="Z46" i="24" s="1"/>
  <c r="K46" i="24"/>
  <c r="AH45" i="24"/>
  <c r="V45" i="24"/>
  <c r="W45" i="24" s="1"/>
  <c r="X45" i="24"/>
  <c r="Z45" i="24" s="1"/>
  <c r="K45" i="24"/>
  <c r="AH44" i="24"/>
  <c r="W44" i="24"/>
  <c r="V44" i="24"/>
  <c r="AG44" i="24" s="1"/>
  <c r="X44" i="24"/>
  <c r="Z44" i="24" s="1"/>
  <c r="K44" i="24"/>
  <c r="AH43" i="24"/>
  <c r="V43" i="24"/>
  <c r="X43" i="24"/>
  <c r="Z43" i="24" s="1"/>
  <c r="K43" i="24"/>
  <c r="AH42" i="24"/>
  <c r="V42" i="24"/>
  <c r="W42" i="24" s="1"/>
  <c r="X42" i="24"/>
  <c r="Z42" i="24" s="1"/>
  <c r="K42" i="24"/>
  <c r="AH41" i="24"/>
  <c r="V41" i="24"/>
  <c r="W41" i="24" s="1"/>
  <c r="X41" i="24"/>
  <c r="Z41" i="24" s="1"/>
  <c r="K41" i="24"/>
  <c r="AH40" i="24"/>
  <c r="V40" i="24"/>
  <c r="X40" i="24"/>
  <c r="Z40" i="24" s="1"/>
  <c r="K40" i="24"/>
  <c r="AH39" i="24"/>
  <c r="V39" i="24"/>
  <c r="W39" i="24" s="1"/>
  <c r="X39" i="24"/>
  <c r="Z39" i="24" s="1"/>
  <c r="K39" i="24"/>
  <c r="AH38" i="24"/>
  <c r="V38" i="24"/>
  <c r="W38" i="24" s="1"/>
  <c r="X38" i="24"/>
  <c r="Z38" i="24" s="1"/>
  <c r="K38" i="24"/>
  <c r="AH37" i="24"/>
  <c r="V37" i="24"/>
  <c r="W37" i="24" s="1"/>
  <c r="X37" i="24"/>
  <c r="Z37" i="24" s="1"/>
  <c r="K37" i="24"/>
  <c r="AH36" i="24"/>
  <c r="W36" i="24"/>
  <c r="V36" i="24"/>
  <c r="AG36" i="24" s="1"/>
  <c r="X36" i="24"/>
  <c r="Z36" i="24" s="1"/>
  <c r="K36" i="24"/>
  <c r="AH35" i="24"/>
  <c r="V35" i="24"/>
  <c r="W35" i="24" s="1"/>
  <c r="X35" i="24"/>
  <c r="Z35" i="24" s="1"/>
  <c r="K35" i="24"/>
  <c r="AH34" i="24"/>
  <c r="AG34" i="24"/>
  <c r="V34" i="24"/>
  <c r="W34" i="24" s="1"/>
  <c r="X34" i="24"/>
  <c r="Z34" i="24" s="1"/>
  <c r="K34" i="24"/>
  <c r="AH33" i="24"/>
  <c r="V33" i="24"/>
  <c r="W33" i="24" s="1"/>
  <c r="X33" i="24"/>
  <c r="Z33" i="24" s="1"/>
  <c r="K33" i="24"/>
  <c r="AH32" i="24"/>
  <c r="V32" i="24"/>
  <c r="AG32" i="24" s="1"/>
  <c r="X32" i="24"/>
  <c r="Z32" i="24" s="1"/>
  <c r="K32" i="24"/>
  <c r="AH31" i="24"/>
  <c r="V31" i="24"/>
  <c r="W31" i="24" s="1"/>
  <c r="X31" i="24"/>
  <c r="Z31" i="24" s="1"/>
  <c r="K31" i="24"/>
  <c r="AH30" i="24"/>
  <c r="V30" i="24"/>
  <c r="W30" i="24" s="1"/>
  <c r="X30" i="24"/>
  <c r="Z30" i="24" s="1"/>
  <c r="K30" i="24"/>
  <c r="AH29" i="24"/>
  <c r="V29" i="24"/>
  <c r="AG29" i="24" s="1"/>
  <c r="X29" i="24"/>
  <c r="Z29" i="24" s="1"/>
  <c r="K29" i="24"/>
  <c r="AH28" i="24"/>
  <c r="V28" i="24"/>
  <c r="W28" i="24" s="1"/>
  <c r="X28" i="24"/>
  <c r="Z28" i="24" s="1"/>
  <c r="K28" i="24"/>
  <c r="AH27" i="24"/>
  <c r="V27" i="24"/>
  <c r="AG27" i="24" s="1"/>
  <c r="X27" i="24"/>
  <c r="Z27" i="24" s="1"/>
  <c r="K27" i="24"/>
  <c r="AH26" i="24"/>
  <c r="V26" i="24"/>
  <c r="AG26" i="24" s="1"/>
  <c r="X26" i="24"/>
  <c r="Z26" i="24" s="1"/>
  <c r="K26" i="24"/>
  <c r="AH25" i="24"/>
  <c r="V25" i="24"/>
  <c r="X25" i="24"/>
  <c r="Z25" i="24" s="1"/>
  <c r="K25" i="24"/>
  <c r="AH24" i="24"/>
  <c r="V24" i="24"/>
  <c r="W24" i="24" s="1"/>
  <c r="X24" i="24"/>
  <c r="Z24" i="24" s="1"/>
  <c r="K24" i="24"/>
  <c r="AH23" i="24"/>
  <c r="W23" i="24"/>
  <c r="V23" i="24"/>
  <c r="AG23" i="24" s="1"/>
  <c r="X23" i="24"/>
  <c r="Z23" i="24" s="1"/>
  <c r="K23" i="24"/>
  <c r="AH22" i="24"/>
  <c r="V22" i="24"/>
  <c r="W22" i="24" s="1"/>
  <c r="X22" i="24"/>
  <c r="Z22" i="24" s="1"/>
  <c r="K22" i="24"/>
  <c r="AH21" i="24"/>
  <c r="V21" i="24"/>
  <c r="AG21" i="24" s="1"/>
  <c r="X21" i="24"/>
  <c r="Z21" i="24" s="1"/>
  <c r="K21" i="24"/>
  <c r="AH20" i="24"/>
  <c r="V20" i="24"/>
  <c r="AG20" i="24" s="1"/>
  <c r="X20" i="24"/>
  <c r="Z20" i="24" s="1"/>
  <c r="K20" i="24"/>
  <c r="AH19" i="24"/>
  <c r="W19" i="24"/>
  <c r="V19" i="24"/>
  <c r="AG19" i="24" s="1"/>
  <c r="X19" i="24"/>
  <c r="Z19" i="24" s="1"/>
  <c r="K19" i="24"/>
  <c r="AH18" i="24"/>
  <c r="V18" i="24"/>
  <c r="W18" i="24" s="1"/>
  <c r="X18" i="24"/>
  <c r="Z18" i="24" s="1"/>
  <c r="K18" i="24"/>
  <c r="AH17" i="24"/>
  <c r="V17" i="24"/>
  <c r="X17" i="24"/>
  <c r="Z17" i="24" s="1"/>
  <c r="K17" i="24"/>
  <c r="AH16" i="24"/>
  <c r="V16" i="24"/>
  <c r="AG16" i="24" s="1"/>
  <c r="X16" i="24"/>
  <c r="Z16" i="24" s="1"/>
  <c r="K16" i="24"/>
  <c r="AH15" i="24"/>
  <c r="V15" i="24"/>
  <c r="AG15" i="24" s="1"/>
  <c r="X15" i="24"/>
  <c r="Z15" i="24" s="1"/>
  <c r="K15" i="24"/>
  <c r="AH14" i="24"/>
  <c r="V14" i="24"/>
  <c r="AG14" i="24" s="1"/>
  <c r="X14" i="24"/>
  <c r="Z14" i="24" s="1"/>
  <c r="K14" i="24"/>
  <c r="AH13" i="24"/>
  <c r="V13" i="24"/>
  <c r="AG13" i="24" s="1"/>
  <c r="X13" i="24"/>
  <c r="Z13" i="24" s="1"/>
  <c r="K13" i="24"/>
  <c r="AH12" i="24"/>
  <c r="V12" i="24"/>
  <c r="W12" i="24" s="1"/>
  <c r="X12" i="24"/>
  <c r="Z12" i="24" s="1"/>
  <c r="K12" i="24"/>
  <c r="AH11" i="24"/>
  <c r="V11" i="24"/>
  <c r="AG11" i="24" s="1"/>
  <c r="X11" i="24"/>
  <c r="Z11" i="24" s="1"/>
  <c r="K11" i="24"/>
  <c r="AH10" i="24"/>
  <c r="V10" i="24"/>
  <c r="W10" i="24" s="1"/>
  <c r="X10" i="24"/>
  <c r="Z10" i="24" s="1"/>
  <c r="K10" i="24"/>
  <c r="AH9" i="24"/>
  <c r="V9" i="24"/>
  <c r="X9" i="24"/>
  <c r="Z9" i="24" s="1"/>
  <c r="K9" i="24"/>
  <c r="AH8" i="24"/>
  <c r="V8" i="24"/>
  <c r="AG8" i="24" s="1"/>
  <c r="X8" i="24"/>
  <c r="Z8" i="24" s="1"/>
  <c r="K8" i="24"/>
  <c r="AH7" i="24"/>
  <c r="V7" i="24"/>
  <c r="X7" i="24"/>
  <c r="Z7" i="24" s="1"/>
  <c r="K7" i="24"/>
  <c r="AH6" i="24"/>
  <c r="V6" i="24"/>
  <c r="W6" i="24" s="1"/>
  <c r="X6" i="24"/>
  <c r="Z6" i="24" s="1"/>
  <c r="K6" i="24"/>
  <c r="AH4" i="24"/>
  <c r="V4" i="24"/>
  <c r="W4" i="24" s="1"/>
  <c r="X4" i="24"/>
  <c r="Z4" i="24" s="1"/>
  <c r="AL267" i="23"/>
  <c r="AN267" i="23" s="1"/>
  <c r="AI267" i="23"/>
  <c r="AH267" i="23"/>
  <c r="AK267" i="23" s="1"/>
  <c r="AL266" i="23"/>
  <c r="AI266" i="23"/>
  <c r="AH266" i="23"/>
  <c r="AK266" i="23" s="1"/>
  <c r="AL265" i="23"/>
  <c r="AI265" i="23"/>
  <c r="AH265" i="23"/>
  <c r="AK265" i="23" s="1"/>
  <c r="AL264" i="23"/>
  <c r="AN264" i="23" s="1"/>
  <c r="AI264" i="23"/>
  <c r="AH264" i="23"/>
  <c r="AK264" i="23" s="1"/>
  <c r="AL263" i="23"/>
  <c r="AN263" i="23" s="1"/>
  <c r="AI263" i="23"/>
  <c r="AH263" i="23"/>
  <c r="AK263" i="23" s="1"/>
  <c r="AL262" i="23"/>
  <c r="AN262" i="23" s="1"/>
  <c r="AI262" i="23"/>
  <c r="AH262" i="23"/>
  <c r="AK262" i="23" s="1"/>
  <c r="AL261" i="23"/>
  <c r="AN261" i="23" s="1"/>
  <c r="AI261" i="23"/>
  <c r="AH261" i="23"/>
  <c r="AK261" i="23" s="1"/>
  <c r="AL260" i="23"/>
  <c r="AN260" i="23" s="1"/>
  <c r="AI260" i="23"/>
  <c r="AH260" i="23"/>
  <c r="AK260" i="23" s="1"/>
  <c r="AL259" i="23"/>
  <c r="AN259" i="23" s="1"/>
  <c r="AI259" i="23"/>
  <c r="AH259" i="23"/>
  <c r="AL258" i="23"/>
  <c r="AN258" i="23" s="1"/>
  <c r="AI258" i="23"/>
  <c r="AH258" i="23"/>
  <c r="AK258" i="23" s="1"/>
  <c r="AL257" i="23"/>
  <c r="AN257" i="23" s="1"/>
  <c r="AI257" i="23"/>
  <c r="AH257" i="23"/>
  <c r="AK257" i="23" s="1"/>
  <c r="AL256" i="23"/>
  <c r="AN256" i="23" s="1"/>
  <c r="AI256" i="23"/>
  <c r="AH256" i="23"/>
  <c r="AK256" i="23" s="1"/>
  <c r="AL255" i="23"/>
  <c r="AN255" i="23" s="1"/>
  <c r="AI255" i="23"/>
  <c r="AH255" i="23"/>
  <c r="AK255" i="23" s="1"/>
  <c r="AL254" i="23"/>
  <c r="AN254" i="23" s="1"/>
  <c r="AI254" i="23"/>
  <c r="AH254" i="23"/>
  <c r="AK254" i="23" s="1"/>
  <c r="AL253" i="23"/>
  <c r="AN253" i="23" s="1"/>
  <c r="AI253" i="23"/>
  <c r="AH253" i="23"/>
  <c r="AK253" i="23" s="1"/>
  <c r="AL252" i="23"/>
  <c r="AN252" i="23" s="1"/>
  <c r="AI252" i="23"/>
  <c r="AH252" i="23"/>
  <c r="AK252" i="23" s="1"/>
  <c r="AL251" i="23"/>
  <c r="AN251" i="23" s="1"/>
  <c r="AI251" i="23"/>
  <c r="AH251" i="23"/>
  <c r="AL250" i="23"/>
  <c r="AN250" i="23" s="1"/>
  <c r="AI250" i="23"/>
  <c r="AH250" i="23"/>
  <c r="AK250" i="23" s="1"/>
  <c r="AL249" i="23"/>
  <c r="AN249" i="23" s="1"/>
  <c r="AI249" i="23"/>
  <c r="AH249" i="23"/>
  <c r="AK249" i="23" s="1"/>
  <c r="AL248" i="23"/>
  <c r="AN248" i="23" s="1"/>
  <c r="AI248" i="23"/>
  <c r="AH248" i="23"/>
  <c r="AK248" i="23" s="1"/>
  <c r="AL247" i="23"/>
  <c r="AN247" i="23" s="1"/>
  <c r="AI247" i="23"/>
  <c r="AH247" i="23"/>
  <c r="AK247" i="23" s="1"/>
  <c r="AL246" i="23"/>
  <c r="AN246" i="23" s="1"/>
  <c r="AI246" i="23"/>
  <c r="AH246" i="23"/>
  <c r="AK246" i="23" s="1"/>
  <c r="AL245" i="23"/>
  <c r="AN245" i="23" s="1"/>
  <c r="AI245" i="23"/>
  <c r="AH245" i="23"/>
  <c r="AK245" i="23" s="1"/>
  <c r="AL244" i="23"/>
  <c r="AN244" i="23" s="1"/>
  <c r="AI244" i="23"/>
  <c r="AH244" i="23"/>
  <c r="AK244" i="23" s="1"/>
  <c r="AL243" i="23"/>
  <c r="AN243" i="23" s="1"/>
  <c r="AI243" i="23"/>
  <c r="AH243" i="23"/>
  <c r="AL242" i="23"/>
  <c r="AN242" i="23" s="1"/>
  <c r="AH242" i="23"/>
  <c r="AK242" i="23" s="1"/>
  <c r="AL241" i="23"/>
  <c r="AN241" i="23" s="1"/>
  <c r="AI241" i="23"/>
  <c r="AH241" i="23"/>
  <c r="AK241" i="23" s="1"/>
  <c r="AL240" i="23"/>
  <c r="AN240" i="23" s="1"/>
  <c r="AH240" i="23"/>
  <c r="AK240" i="23" s="1"/>
  <c r="AL239" i="23"/>
  <c r="AN239" i="23" s="1"/>
  <c r="AI239" i="23"/>
  <c r="AH239" i="23"/>
  <c r="AK239" i="23" s="1"/>
  <c r="AL238" i="23"/>
  <c r="AN238" i="23" s="1"/>
  <c r="AI238" i="23"/>
  <c r="AH238" i="23"/>
  <c r="AK238" i="23" s="1"/>
  <c r="AL237" i="23"/>
  <c r="AN237" i="23" s="1"/>
  <c r="AI237" i="23"/>
  <c r="AH237" i="23"/>
  <c r="AK237" i="23" s="1"/>
  <c r="AL236" i="23"/>
  <c r="AN236" i="23" s="1"/>
  <c r="AI236" i="23"/>
  <c r="AH236" i="23"/>
  <c r="AK236" i="23" s="1"/>
  <c r="AL235" i="23"/>
  <c r="AN235" i="23" s="1"/>
  <c r="AI235" i="23"/>
  <c r="AH235" i="23"/>
  <c r="AL234" i="23"/>
  <c r="AN234" i="23" s="1"/>
  <c r="AI234" i="23"/>
  <c r="AH234" i="23"/>
  <c r="AK234" i="23" s="1"/>
  <c r="AL233" i="23"/>
  <c r="AN233" i="23" s="1"/>
  <c r="AI233" i="23"/>
  <c r="AH233" i="23"/>
  <c r="AK233" i="23" s="1"/>
  <c r="AL232" i="23"/>
  <c r="AN232" i="23" s="1"/>
  <c r="AI232" i="23"/>
  <c r="AH232" i="23"/>
  <c r="AK232" i="23" s="1"/>
  <c r="AL231" i="23"/>
  <c r="AN231" i="23" s="1"/>
  <c r="AI231" i="23"/>
  <c r="AH231" i="23"/>
  <c r="AK231" i="23" s="1"/>
  <c r="AL230" i="23"/>
  <c r="AN230" i="23" s="1"/>
  <c r="AI230" i="23"/>
  <c r="AH230" i="23"/>
  <c r="AK230" i="23" s="1"/>
  <c r="AL229" i="23"/>
  <c r="AN229" i="23" s="1"/>
  <c r="AI229" i="23"/>
  <c r="AH229" i="23"/>
  <c r="AK229" i="23" s="1"/>
  <c r="AL228" i="23"/>
  <c r="AN228" i="23" s="1"/>
  <c r="AI228" i="23"/>
  <c r="AH228" i="23"/>
  <c r="AK228" i="23" s="1"/>
  <c r="AL227" i="23"/>
  <c r="AN227" i="23" s="1"/>
  <c r="AI227" i="23"/>
  <c r="AH227" i="23"/>
  <c r="AL226" i="23"/>
  <c r="AN226" i="23" s="1"/>
  <c r="AI226" i="23"/>
  <c r="AH226" i="23"/>
  <c r="AK226" i="23" s="1"/>
  <c r="AL225" i="23"/>
  <c r="AN225" i="23" s="1"/>
  <c r="AI225" i="23"/>
  <c r="AH225" i="23"/>
  <c r="AK225" i="23" s="1"/>
  <c r="AL224" i="23"/>
  <c r="AN224" i="23" s="1"/>
  <c r="AI224" i="23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I206" i="23"/>
  <c r="AH206" i="23"/>
  <c r="AK206" i="23" s="1"/>
  <c r="AP205" i="23"/>
  <c r="AN205" i="23"/>
  <c r="AI205" i="23"/>
  <c r="AH205" i="23"/>
  <c r="AL204" i="23"/>
  <c r="AN204" i="23" s="1"/>
  <c r="AI204" i="23"/>
  <c r="AH204" i="23"/>
  <c r="AL203" i="23"/>
  <c r="AN203" i="23" s="1"/>
  <c r="AI203" i="23"/>
  <c r="AH203" i="23"/>
  <c r="AH200" i="23"/>
  <c r="W200" i="23"/>
  <c r="V200" i="23"/>
  <c r="AG200" i="23" s="1"/>
  <c r="X200" i="23"/>
  <c r="Z200" i="23" s="1"/>
  <c r="K200" i="23"/>
  <c r="AH199" i="23"/>
  <c r="V199" i="23"/>
  <c r="W199" i="23" s="1"/>
  <c r="X199" i="23"/>
  <c r="Z199" i="23" s="1"/>
  <c r="AH198" i="23"/>
  <c r="W198" i="23"/>
  <c r="V198" i="23"/>
  <c r="X198" i="23"/>
  <c r="Z198" i="23" s="1"/>
  <c r="AH197" i="23"/>
  <c r="W197" i="23"/>
  <c r="V197" i="23"/>
  <c r="X197" i="23"/>
  <c r="Z197" i="23" s="1"/>
  <c r="AH196" i="23"/>
  <c r="W196" i="23"/>
  <c r="V196" i="23"/>
  <c r="X196" i="23"/>
  <c r="Z196" i="23" s="1"/>
  <c r="AH195" i="23"/>
  <c r="W195" i="23"/>
  <c r="V195" i="23"/>
  <c r="X195" i="23"/>
  <c r="Z195" i="23" s="1"/>
  <c r="AH194" i="23"/>
  <c r="W194" i="23"/>
  <c r="V194" i="23"/>
  <c r="X194" i="23"/>
  <c r="Z194" i="23" s="1"/>
  <c r="AH193" i="23"/>
  <c r="W193" i="23"/>
  <c r="V193" i="23"/>
  <c r="X193" i="23"/>
  <c r="Z193" i="23" s="1"/>
  <c r="AH192" i="23"/>
  <c r="W192" i="23"/>
  <c r="V192" i="23"/>
  <c r="X192" i="23"/>
  <c r="Z192" i="23" s="1"/>
  <c r="AH191" i="23"/>
  <c r="W191" i="23"/>
  <c r="V191" i="23"/>
  <c r="X191" i="23"/>
  <c r="Z191" i="23" s="1"/>
  <c r="AH190" i="23"/>
  <c r="W190" i="23"/>
  <c r="V190" i="23"/>
  <c r="X190" i="23"/>
  <c r="Z190" i="23" s="1"/>
  <c r="AH189" i="23"/>
  <c r="W189" i="23"/>
  <c r="V189" i="23"/>
  <c r="X189" i="23"/>
  <c r="Z189" i="23" s="1"/>
  <c r="AH188" i="23"/>
  <c r="W188" i="23"/>
  <c r="V188" i="23"/>
  <c r="X188" i="23"/>
  <c r="Z188" i="23" s="1"/>
  <c r="AH187" i="23"/>
  <c r="W187" i="23"/>
  <c r="V187" i="23"/>
  <c r="X187" i="23"/>
  <c r="Z187" i="23" s="1"/>
  <c r="AH186" i="23"/>
  <c r="W186" i="23"/>
  <c r="V186" i="23"/>
  <c r="X186" i="23"/>
  <c r="Z186" i="23" s="1"/>
  <c r="AH185" i="23"/>
  <c r="W185" i="23"/>
  <c r="V185" i="23"/>
  <c r="X185" i="23"/>
  <c r="Z185" i="23" s="1"/>
  <c r="AH184" i="23"/>
  <c r="W184" i="23"/>
  <c r="V184" i="23"/>
  <c r="X184" i="23"/>
  <c r="Z184" i="23" s="1"/>
  <c r="AH183" i="23"/>
  <c r="W183" i="23"/>
  <c r="V183" i="23"/>
  <c r="X183" i="23"/>
  <c r="Z183" i="23" s="1"/>
  <c r="AH182" i="23"/>
  <c r="W182" i="23"/>
  <c r="V182" i="23"/>
  <c r="X182" i="23"/>
  <c r="Z182" i="23" s="1"/>
  <c r="AH181" i="23"/>
  <c r="W181" i="23"/>
  <c r="V181" i="23"/>
  <c r="X181" i="23"/>
  <c r="Z181" i="23" s="1"/>
  <c r="AH180" i="23"/>
  <c r="W180" i="23"/>
  <c r="V180" i="23"/>
  <c r="X180" i="23"/>
  <c r="Z180" i="23" s="1"/>
  <c r="AH179" i="23"/>
  <c r="W179" i="23"/>
  <c r="V179" i="23"/>
  <c r="X179" i="23"/>
  <c r="Z179" i="23" s="1"/>
  <c r="AH178" i="23"/>
  <c r="W178" i="23"/>
  <c r="V178" i="23"/>
  <c r="X178" i="23"/>
  <c r="Z178" i="23" s="1"/>
  <c r="AH177" i="23"/>
  <c r="W177" i="23"/>
  <c r="V177" i="23"/>
  <c r="X177" i="23"/>
  <c r="Z177" i="23" s="1"/>
  <c r="AH176" i="23"/>
  <c r="W176" i="23"/>
  <c r="V176" i="23"/>
  <c r="X176" i="23"/>
  <c r="Z176" i="23" s="1"/>
  <c r="AH175" i="23"/>
  <c r="W175" i="23"/>
  <c r="V175" i="23"/>
  <c r="X175" i="23"/>
  <c r="Z175" i="23" s="1"/>
  <c r="AH174" i="23"/>
  <c r="W174" i="23"/>
  <c r="V174" i="23"/>
  <c r="X174" i="23"/>
  <c r="Z174" i="23" s="1"/>
  <c r="AH173" i="23"/>
  <c r="W173" i="23"/>
  <c r="V173" i="23"/>
  <c r="X173" i="23"/>
  <c r="Z173" i="23" s="1"/>
  <c r="AH172" i="23"/>
  <c r="W172" i="23"/>
  <c r="V172" i="23"/>
  <c r="X172" i="23"/>
  <c r="Z172" i="23" s="1"/>
  <c r="AH171" i="23"/>
  <c r="W171" i="23"/>
  <c r="V171" i="23"/>
  <c r="X171" i="23"/>
  <c r="Z171" i="23" s="1"/>
  <c r="AH170" i="23"/>
  <c r="W170" i="23"/>
  <c r="V170" i="23"/>
  <c r="X170" i="23"/>
  <c r="Z170" i="23" s="1"/>
  <c r="AH169" i="23"/>
  <c r="W169" i="23"/>
  <c r="V169" i="23"/>
  <c r="X169" i="23"/>
  <c r="Z169" i="23" s="1"/>
  <c r="AH168" i="23"/>
  <c r="W168" i="23"/>
  <c r="V168" i="23"/>
  <c r="X168" i="23"/>
  <c r="Z168" i="23" s="1"/>
  <c r="AH167" i="23"/>
  <c r="W167" i="23"/>
  <c r="V167" i="23"/>
  <c r="X167" i="23"/>
  <c r="Z167" i="23" s="1"/>
  <c r="AH166" i="23"/>
  <c r="W166" i="23"/>
  <c r="V166" i="23"/>
  <c r="X166" i="23"/>
  <c r="Z166" i="23" s="1"/>
  <c r="AH165" i="23"/>
  <c r="W165" i="23"/>
  <c r="V165" i="23"/>
  <c r="X165" i="23"/>
  <c r="Z165" i="23" s="1"/>
  <c r="AH164" i="23"/>
  <c r="W164" i="23"/>
  <c r="V164" i="23"/>
  <c r="X164" i="23"/>
  <c r="Z164" i="23" s="1"/>
  <c r="AH163" i="23"/>
  <c r="W163" i="23"/>
  <c r="V163" i="23"/>
  <c r="X163" i="23"/>
  <c r="Z163" i="23" s="1"/>
  <c r="AH162" i="23"/>
  <c r="W162" i="23"/>
  <c r="V162" i="23"/>
  <c r="X162" i="23"/>
  <c r="Z162" i="23" s="1"/>
  <c r="AH161" i="23"/>
  <c r="W161" i="23"/>
  <c r="V161" i="23"/>
  <c r="X161" i="23"/>
  <c r="Z161" i="23" s="1"/>
  <c r="AH160" i="23"/>
  <c r="W160" i="23"/>
  <c r="V160" i="23"/>
  <c r="X160" i="23"/>
  <c r="Z160" i="23" s="1"/>
  <c r="AH159" i="23"/>
  <c r="W159" i="23"/>
  <c r="V159" i="23"/>
  <c r="X159" i="23"/>
  <c r="Z159" i="23" s="1"/>
  <c r="AH158" i="23"/>
  <c r="W158" i="23"/>
  <c r="V158" i="23"/>
  <c r="X158" i="23"/>
  <c r="Z158" i="23" s="1"/>
  <c r="AH157" i="23"/>
  <c r="W157" i="23"/>
  <c r="V157" i="23"/>
  <c r="X157" i="23"/>
  <c r="Z157" i="23" s="1"/>
  <c r="AH156" i="23"/>
  <c r="W156" i="23"/>
  <c r="V156" i="23"/>
  <c r="X156" i="23"/>
  <c r="Z156" i="23" s="1"/>
  <c r="AH155" i="23"/>
  <c r="W155" i="23"/>
  <c r="V155" i="23"/>
  <c r="X155" i="23"/>
  <c r="Z155" i="23" s="1"/>
  <c r="AH154" i="23"/>
  <c r="W154" i="23"/>
  <c r="V154" i="23"/>
  <c r="X154" i="23"/>
  <c r="Z154" i="23" s="1"/>
  <c r="AH153" i="23"/>
  <c r="W153" i="23"/>
  <c r="V153" i="23"/>
  <c r="X153" i="23"/>
  <c r="Z153" i="23" s="1"/>
  <c r="AH152" i="23"/>
  <c r="W152" i="23"/>
  <c r="V152" i="23"/>
  <c r="X152" i="23"/>
  <c r="Z152" i="23" s="1"/>
  <c r="AH151" i="23"/>
  <c r="W151" i="23"/>
  <c r="V151" i="23"/>
  <c r="X151" i="23"/>
  <c r="Z151" i="23" s="1"/>
  <c r="AH150" i="23"/>
  <c r="W150" i="23"/>
  <c r="V150" i="23"/>
  <c r="X150" i="23"/>
  <c r="Z150" i="23" s="1"/>
  <c r="AH149" i="23"/>
  <c r="W149" i="23"/>
  <c r="V149" i="23"/>
  <c r="X149" i="23"/>
  <c r="Z149" i="23" s="1"/>
  <c r="AH148" i="23"/>
  <c r="W148" i="23"/>
  <c r="V148" i="23"/>
  <c r="X148" i="23"/>
  <c r="Z148" i="23" s="1"/>
  <c r="AH147" i="23"/>
  <c r="W147" i="23"/>
  <c r="V147" i="23"/>
  <c r="X147" i="23"/>
  <c r="Z147" i="23" s="1"/>
  <c r="AH146" i="23"/>
  <c r="W146" i="23"/>
  <c r="V146" i="23"/>
  <c r="X146" i="23"/>
  <c r="Z146" i="23" s="1"/>
  <c r="AH145" i="23"/>
  <c r="W145" i="23"/>
  <c r="V145" i="23"/>
  <c r="X145" i="23"/>
  <c r="Z145" i="23" s="1"/>
  <c r="AH144" i="23"/>
  <c r="W144" i="23"/>
  <c r="V144" i="23"/>
  <c r="X144" i="23"/>
  <c r="Z144" i="23" s="1"/>
  <c r="AH143" i="23"/>
  <c r="W143" i="23"/>
  <c r="V143" i="23"/>
  <c r="X143" i="23"/>
  <c r="Z143" i="23" s="1"/>
  <c r="AH142" i="23"/>
  <c r="W142" i="23"/>
  <c r="V142" i="23"/>
  <c r="X142" i="23"/>
  <c r="Z142" i="23" s="1"/>
  <c r="AH141" i="23"/>
  <c r="W141" i="23"/>
  <c r="V141" i="23"/>
  <c r="X141" i="23"/>
  <c r="Z141" i="23" s="1"/>
  <c r="AH140" i="23"/>
  <c r="W140" i="23"/>
  <c r="V140" i="23"/>
  <c r="X140" i="23"/>
  <c r="Z140" i="23" s="1"/>
  <c r="AH139" i="23"/>
  <c r="W139" i="23"/>
  <c r="V139" i="23"/>
  <c r="X139" i="23"/>
  <c r="Z139" i="23" s="1"/>
  <c r="AH138" i="23"/>
  <c r="W138" i="23"/>
  <c r="V138" i="23"/>
  <c r="X138" i="23"/>
  <c r="Z138" i="23" s="1"/>
  <c r="AH137" i="23"/>
  <c r="W137" i="23"/>
  <c r="V137" i="23"/>
  <c r="X137" i="23"/>
  <c r="Z137" i="23" s="1"/>
  <c r="AH136" i="23"/>
  <c r="W136" i="23"/>
  <c r="V136" i="23"/>
  <c r="X136" i="23"/>
  <c r="Z136" i="23" s="1"/>
  <c r="AH135" i="23"/>
  <c r="W135" i="23"/>
  <c r="V135" i="23"/>
  <c r="X135" i="23"/>
  <c r="Z135" i="23" s="1"/>
  <c r="AH134" i="23"/>
  <c r="W134" i="23"/>
  <c r="V134" i="23"/>
  <c r="X134" i="23"/>
  <c r="Z134" i="23" s="1"/>
  <c r="AH133" i="23"/>
  <c r="W133" i="23"/>
  <c r="V133" i="23"/>
  <c r="X133" i="23"/>
  <c r="Z133" i="23" s="1"/>
  <c r="AH132" i="23"/>
  <c r="W132" i="23"/>
  <c r="V132" i="23"/>
  <c r="X132" i="23"/>
  <c r="Z132" i="23" s="1"/>
  <c r="AH131" i="23"/>
  <c r="W131" i="23"/>
  <c r="V131" i="23"/>
  <c r="X131" i="23"/>
  <c r="Z131" i="23" s="1"/>
  <c r="AH130" i="23"/>
  <c r="W130" i="23"/>
  <c r="V130" i="23"/>
  <c r="X130" i="23"/>
  <c r="Z130" i="23" s="1"/>
  <c r="AH129" i="23"/>
  <c r="W129" i="23"/>
  <c r="V129" i="23"/>
  <c r="X129" i="23"/>
  <c r="Z129" i="23" s="1"/>
  <c r="AH128" i="23"/>
  <c r="W128" i="23"/>
  <c r="V128" i="23"/>
  <c r="X128" i="23"/>
  <c r="Z128" i="23" s="1"/>
  <c r="AH127" i="23"/>
  <c r="W127" i="23"/>
  <c r="V127" i="23"/>
  <c r="X127" i="23"/>
  <c r="Z127" i="23" s="1"/>
  <c r="AH126" i="23"/>
  <c r="W126" i="23"/>
  <c r="V126" i="23"/>
  <c r="X126" i="23"/>
  <c r="Z126" i="23" s="1"/>
  <c r="AH125" i="23"/>
  <c r="W125" i="23"/>
  <c r="V125" i="23"/>
  <c r="X125" i="23"/>
  <c r="Z125" i="23" s="1"/>
  <c r="AH124" i="23"/>
  <c r="W124" i="23"/>
  <c r="V124" i="23"/>
  <c r="X124" i="23"/>
  <c r="Z124" i="23" s="1"/>
  <c r="AH123" i="23"/>
  <c r="W123" i="23"/>
  <c r="V123" i="23"/>
  <c r="X123" i="23"/>
  <c r="Z123" i="23" s="1"/>
  <c r="AH122" i="23"/>
  <c r="W122" i="23"/>
  <c r="V122" i="23"/>
  <c r="X122" i="23"/>
  <c r="Z122" i="23" s="1"/>
  <c r="AH121" i="23"/>
  <c r="W121" i="23"/>
  <c r="V121" i="23"/>
  <c r="X121" i="23"/>
  <c r="Z121" i="23" s="1"/>
  <c r="AH120" i="23"/>
  <c r="W120" i="23"/>
  <c r="V120" i="23"/>
  <c r="X120" i="23"/>
  <c r="Z120" i="23" s="1"/>
  <c r="AH119" i="23"/>
  <c r="W119" i="23"/>
  <c r="V119" i="23"/>
  <c r="X119" i="23"/>
  <c r="Z119" i="23" s="1"/>
  <c r="AH118" i="23"/>
  <c r="W118" i="23"/>
  <c r="V118" i="23"/>
  <c r="X118" i="23"/>
  <c r="Z118" i="23" s="1"/>
  <c r="AH117" i="23"/>
  <c r="W117" i="23"/>
  <c r="V117" i="23"/>
  <c r="X117" i="23"/>
  <c r="Z117" i="23" s="1"/>
  <c r="AH116" i="23"/>
  <c r="W116" i="23"/>
  <c r="V116" i="23"/>
  <c r="X116" i="23"/>
  <c r="Z116" i="23" s="1"/>
  <c r="AH115" i="23"/>
  <c r="W115" i="23"/>
  <c r="V115" i="23"/>
  <c r="X115" i="23"/>
  <c r="Z115" i="23" s="1"/>
  <c r="AH114" i="23"/>
  <c r="W114" i="23"/>
  <c r="V114" i="23"/>
  <c r="X114" i="23"/>
  <c r="Z114" i="23" s="1"/>
  <c r="AH113" i="23"/>
  <c r="W113" i="23"/>
  <c r="V113" i="23"/>
  <c r="X113" i="23"/>
  <c r="Z113" i="23" s="1"/>
  <c r="AH112" i="23"/>
  <c r="W112" i="23"/>
  <c r="V112" i="23"/>
  <c r="X112" i="23"/>
  <c r="Z112" i="23" s="1"/>
  <c r="AH111" i="23"/>
  <c r="W111" i="23"/>
  <c r="V111" i="23"/>
  <c r="X111" i="23"/>
  <c r="Z111" i="23" s="1"/>
  <c r="AH110" i="23"/>
  <c r="W110" i="23"/>
  <c r="V110" i="23"/>
  <c r="X110" i="23"/>
  <c r="Z110" i="23" s="1"/>
  <c r="AH109" i="23"/>
  <c r="W109" i="23"/>
  <c r="V109" i="23"/>
  <c r="X109" i="23"/>
  <c r="Z109" i="23" s="1"/>
  <c r="AH108" i="23"/>
  <c r="W108" i="23"/>
  <c r="V108" i="23"/>
  <c r="X108" i="23"/>
  <c r="Z108" i="23" s="1"/>
  <c r="AH107" i="23"/>
  <c r="W107" i="23"/>
  <c r="V107" i="23"/>
  <c r="X107" i="23"/>
  <c r="Z107" i="23" s="1"/>
  <c r="AH106" i="23"/>
  <c r="W106" i="23"/>
  <c r="V106" i="23"/>
  <c r="X106" i="23"/>
  <c r="Z106" i="23" s="1"/>
  <c r="AH105" i="23"/>
  <c r="W105" i="23"/>
  <c r="V105" i="23"/>
  <c r="X105" i="23"/>
  <c r="Z105" i="23" s="1"/>
  <c r="AH104" i="23"/>
  <c r="W104" i="23"/>
  <c r="V104" i="23"/>
  <c r="X104" i="23"/>
  <c r="Z104" i="23" s="1"/>
  <c r="AH103" i="23"/>
  <c r="W103" i="23"/>
  <c r="V103" i="23"/>
  <c r="X103" i="23"/>
  <c r="Z103" i="23" s="1"/>
  <c r="AH102" i="23"/>
  <c r="W102" i="23"/>
  <c r="V102" i="23"/>
  <c r="X102" i="23"/>
  <c r="Z102" i="23" s="1"/>
  <c r="AH101" i="23"/>
  <c r="W101" i="23"/>
  <c r="V101" i="23"/>
  <c r="X101" i="23"/>
  <c r="Z101" i="23" s="1"/>
  <c r="AH100" i="23"/>
  <c r="V100" i="23"/>
  <c r="W100" i="23" s="1"/>
  <c r="X100" i="23"/>
  <c r="Z100" i="23" s="1"/>
  <c r="AH99" i="23"/>
  <c r="V99" i="23"/>
  <c r="W99" i="23" s="1"/>
  <c r="X99" i="23"/>
  <c r="Z99" i="23" s="1"/>
  <c r="AH98" i="23"/>
  <c r="V98" i="23"/>
  <c r="W98" i="23" s="1"/>
  <c r="X98" i="23"/>
  <c r="Z98" i="23" s="1"/>
  <c r="AH97" i="23"/>
  <c r="V97" i="23"/>
  <c r="W97" i="23" s="1"/>
  <c r="X97" i="23"/>
  <c r="Z97" i="23" s="1"/>
  <c r="AH96" i="23"/>
  <c r="V96" i="23"/>
  <c r="W96" i="23" s="1"/>
  <c r="X96" i="23"/>
  <c r="Z96" i="23" s="1"/>
  <c r="AH95" i="23"/>
  <c r="V95" i="23"/>
  <c r="W95" i="23" s="1"/>
  <c r="X95" i="23"/>
  <c r="Z95" i="23" s="1"/>
  <c r="AH94" i="23"/>
  <c r="V94" i="23"/>
  <c r="W94" i="23" s="1"/>
  <c r="X94" i="23"/>
  <c r="Z94" i="23" s="1"/>
  <c r="AH93" i="23"/>
  <c r="V93" i="23"/>
  <c r="W93" i="23" s="1"/>
  <c r="X93" i="23"/>
  <c r="Z93" i="23" s="1"/>
  <c r="AH92" i="23"/>
  <c r="V92" i="23"/>
  <c r="W92" i="23" s="1"/>
  <c r="X92" i="23"/>
  <c r="Z92" i="23" s="1"/>
  <c r="AH91" i="23"/>
  <c r="V91" i="23"/>
  <c r="W91" i="23" s="1"/>
  <c r="X91" i="23"/>
  <c r="Z91" i="23" s="1"/>
  <c r="AH90" i="23"/>
  <c r="V90" i="23"/>
  <c r="W90" i="23" s="1"/>
  <c r="X90" i="23"/>
  <c r="Z90" i="23" s="1"/>
  <c r="AH89" i="23"/>
  <c r="V89" i="23"/>
  <c r="W89" i="23" s="1"/>
  <c r="X89" i="23"/>
  <c r="Z89" i="23" s="1"/>
  <c r="AH88" i="23"/>
  <c r="V88" i="23"/>
  <c r="W88" i="23" s="1"/>
  <c r="X88" i="23"/>
  <c r="Z88" i="23" s="1"/>
  <c r="AH87" i="23"/>
  <c r="V87" i="23"/>
  <c r="X87" i="23"/>
  <c r="Z87" i="23" s="1"/>
  <c r="K87" i="23"/>
  <c r="AH86" i="23"/>
  <c r="W86" i="23"/>
  <c r="V86" i="23"/>
  <c r="AG86" i="23" s="1"/>
  <c r="X86" i="23"/>
  <c r="Z86" i="23" s="1"/>
  <c r="K86" i="23"/>
  <c r="AH85" i="23"/>
  <c r="V85" i="23"/>
  <c r="X85" i="23"/>
  <c r="Z85" i="23" s="1"/>
  <c r="K85" i="23"/>
  <c r="AH84" i="23"/>
  <c r="W84" i="23"/>
  <c r="V84" i="23"/>
  <c r="AG84" i="23" s="1"/>
  <c r="X84" i="23"/>
  <c r="Z84" i="23" s="1"/>
  <c r="K84" i="23"/>
  <c r="AH83" i="23"/>
  <c r="V83" i="23"/>
  <c r="X83" i="23"/>
  <c r="Z83" i="23" s="1"/>
  <c r="K83" i="23"/>
  <c r="AH82" i="23"/>
  <c r="W82" i="23"/>
  <c r="V82" i="23"/>
  <c r="AG82" i="23" s="1"/>
  <c r="X82" i="23"/>
  <c r="Z82" i="23" s="1"/>
  <c r="K82" i="23"/>
  <c r="AH81" i="23"/>
  <c r="V81" i="23"/>
  <c r="X81" i="23"/>
  <c r="Z81" i="23" s="1"/>
  <c r="K81" i="23"/>
  <c r="AH80" i="23"/>
  <c r="W80" i="23"/>
  <c r="V80" i="23"/>
  <c r="AG80" i="23" s="1"/>
  <c r="X80" i="23"/>
  <c r="Z80" i="23" s="1"/>
  <c r="K80" i="23"/>
  <c r="AH79" i="23"/>
  <c r="V79" i="23"/>
  <c r="X79" i="23"/>
  <c r="Z79" i="23" s="1"/>
  <c r="K79" i="23"/>
  <c r="AH78" i="23"/>
  <c r="W78" i="23"/>
  <c r="V78" i="23"/>
  <c r="AG78" i="23" s="1"/>
  <c r="X78" i="23"/>
  <c r="Z78" i="23" s="1"/>
  <c r="K78" i="23"/>
  <c r="AH77" i="23"/>
  <c r="V77" i="23"/>
  <c r="X77" i="23"/>
  <c r="Z77" i="23" s="1"/>
  <c r="K77" i="23"/>
  <c r="AH76" i="23"/>
  <c r="W76" i="23"/>
  <c r="V76" i="23"/>
  <c r="AG76" i="23" s="1"/>
  <c r="X76" i="23"/>
  <c r="Z76" i="23" s="1"/>
  <c r="K76" i="23"/>
  <c r="AH75" i="23"/>
  <c r="V75" i="23"/>
  <c r="X75" i="23"/>
  <c r="Z75" i="23" s="1"/>
  <c r="K75" i="23"/>
  <c r="AH74" i="23"/>
  <c r="W74" i="23"/>
  <c r="V74" i="23"/>
  <c r="AG74" i="23" s="1"/>
  <c r="X74" i="23"/>
  <c r="Z74" i="23" s="1"/>
  <c r="K74" i="23"/>
  <c r="AH73" i="23"/>
  <c r="V73" i="23"/>
  <c r="X73" i="23"/>
  <c r="Z73" i="23" s="1"/>
  <c r="K73" i="23"/>
  <c r="AH72" i="23"/>
  <c r="W72" i="23"/>
  <c r="V72" i="23"/>
  <c r="AG72" i="23" s="1"/>
  <c r="X72" i="23"/>
  <c r="Z72" i="23" s="1"/>
  <c r="K72" i="23"/>
  <c r="AH71" i="23"/>
  <c r="V71" i="23"/>
  <c r="X71" i="23"/>
  <c r="Z71" i="23" s="1"/>
  <c r="K71" i="23"/>
  <c r="AH70" i="23"/>
  <c r="W70" i="23"/>
  <c r="V70" i="23"/>
  <c r="AG70" i="23" s="1"/>
  <c r="X70" i="23"/>
  <c r="Z70" i="23" s="1"/>
  <c r="K70" i="23"/>
  <c r="AH69" i="23"/>
  <c r="W69" i="23"/>
  <c r="V69" i="23"/>
  <c r="AG69" i="23" s="1"/>
  <c r="X69" i="23"/>
  <c r="Z69" i="23" s="1"/>
  <c r="K69" i="23"/>
  <c r="AH68" i="23"/>
  <c r="V68" i="23"/>
  <c r="X68" i="23"/>
  <c r="Z68" i="23" s="1"/>
  <c r="K68" i="23"/>
  <c r="AH67" i="23"/>
  <c r="AG67" i="23"/>
  <c r="V67" i="23"/>
  <c r="W67" i="23" s="1"/>
  <c r="X67" i="23"/>
  <c r="Z67" i="23" s="1"/>
  <c r="K67" i="23"/>
  <c r="AH66" i="23"/>
  <c r="V66" i="23"/>
  <c r="X66" i="23"/>
  <c r="Z66" i="23" s="1"/>
  <c r="K66" i="23"/>
  <c r="AH65" i="23"/>
  <c r="V65" i="23"/>
  <c r="W65" i="23" s="1"/>
  <c r="X65" i="23"/>
  <c r="Z65" i="23" s="1"/>
  <c r="K65" i="23"/>
  <c r="AH64" i="23"/>
  <c r="W64" i="23"/>
  <c r="V64" i="23"/>
  <c r="AG64" i="23" s="1"/>
  <c r="X64" i="23"/>
  <c r="Z64" i="23" s="1"/>
  <c r="K64" i="23"/>
  <c r="AH63" i="23"/>
  <c r="V63" i="23"/>
  <c r="X63" i="23"/>
  <c r="Z63" i="23" s="1"/>
  <c r="K63" i="23"/>
  <c r="AH62" i="23"/>
  <c r="W62" i="23"/>
  <c r="V62" i="23"/>
  <c r="AG62" i="23" s="1"/>
  <c r="X62" i="23"/>
  <c r="Z62" i="23" s="1"/>
  <c r="K62" i="23"/>
  <c r="AH61" i="23"/>
  <c r="W61" i="23"/>
  <c r="V61" i="23"/>
  <c r="AG61" i="23" s="1"/>
  <c r="X61" i="23"/>
  <c r="Z61" i="23" s="1"/>
  <c r="K61" i="23"/>
  <c r="AH60" i="23"/>
  <c r="V60" i="23"/>
  <c r="AG60" i="23" s="1"/>
  <c r="X60" i="23"/>
  <c r="Z60" i="23" s="1"/>
  <c r="K60" i="23"/>
  <c r="AH59" i="23"/>
  <c r="V59" i="23"/>
  <c r="W59" i="23" s="1"/>
  <c r="X59" i="23"/>
  <c r="Z59" i="23" s="1"/>
  <c r="K59" i="23"/>
  <c r="AH58" i="23"/>
  <c r="V58" i="23"/>
  <c r="W58" i="23" s="1"/>
  <c r="X58" i="23"/>
  <c r="Z58" i="23" s="1"/>
  <c r="K58" i="23"/>
  <c r="AH57" i="23"/>
  <c r="V57" i="23"/>
  <c r="W57" i="23" s="1"/>
  <c r="X57" i="23"/>
  <c r="Z57" i="23" s="1"/>
  <c r="K57" i="23"/>
  <c r="AH56" i="23"/>
  <c r="V56" i="23"/>
  <c r="W56" i="23" s="1"/>
  <c r="X56" i="23"/>
  <c r="Z56" i="23" s="1"/>
  <c r="K56" i="23"/>
  <c r="AH55" i="23"/>
  <c r="V55" i="23"/>
  <c r="W55" i="23" s="1"/>
  <c r="X55" i="23"/>
  <c r="Z55" i="23" s="1"/>
  <c r="K55" i="23"/>
  <c r="AH54" i="23"/>
  <c r="V54" i="23"/>
  <c r="W54" i="23" s="1"/>
  <c r="X54" i="23"/>
  <c r="Z54" i="23" s="1"/>
  <c r="K54" i="23"/>
  <c r="AH53" i="23"/>
  <c r="V53" i="23"/>
  <c r="W53" i="23" s="1"/>
  <c r="X53" i="23"/>
  <c r="Z53" i="23" s="1"/>
  <c r="K53" i="23"/>
  <c r="AH52" i="23"/>
  <c r="V52" i="23"/>
  <c r="W52" i="23" s="1"/>
  <c r="X52" i="23"/>
  <c r="Z52" i="23" s="1"/>
  <c r="K52" i="23"/>
  <c r="AH51" i="23"/>
  <c r="V51" i="23"/>
  <c r="W51" i="23" s="1"/>
  <c r="X51" i="23"/>
  <c r="Z51" i="23" s="1"/>
  <c r="K51" i="23"/>
  <c r="AH50" i="23"/>
  <c r="V50" i="23"/>
  <c r="W50" i="23" s="1"/>
  <c r="X50" i="23"/>
  <c r="Z50" i="23" s="1"/>
  <c r="K50" i="23"/>
  <c r="AH49" i="23"/>
  <c r="V49" i="23"/>
  <c r="W49" i="23" s="1"/>
  <c r="X49" i="23"/>
  <c r="Z49" i="23" s="1"/>
  <c r="K49" i="23"/>
  <c r="AH48" i="23"/>
  <c r="V48" i="23"/>
  <c r="W48" i="23" s="1"/>
  <c r="X48" i="23"/>
  <c r="Z48" i="23" s="1"/>
  <c r="K48" i="23"/>
  <c r="AH47" i="23"/>
  <c r="V47" i="23"/>
  <c r="W47" i="23" s="1"/>
  <c r="X47" i="23"/>
  <c r="Z47" i="23" s="1"/>
  <c r="K47" i="23"/>
  <c r="AH46" i="23"/>
  <c r="V46" i="23"/>
  <c r="W46" i="23" s="1"/>
  <c r="X46" i="23"/>
  <c r="Z46" i="23" s="1"/>
  <c r="K46" i="23"/>
  <c r="AH45" i="23"/>
  <c r="V45" i="23"/>
  <c r="X45" i="23"/>
  <c r="Z45" i="23" s="1"/>
  <c r="K45" i="23"/>
  <c r="AH44" i="23"/>
  <c r="V44" i="23"/>
  <c r="W44" i="23" s="1"/>
  <c r="X44" i="23"/>
  <c r="Z44" i="23" s="1"/>
  <c r="K44" i="23"/>
  <c r="AH43" i="23"/>
  <c r="W43" i="23"/>
  <c r="V43" i="23"/>
  <c r="AG43" i="23" s="1"/>
  <c r="X43" i="23"/>
  <c r="Z43" i="23" s="1"/>
  <c r="K43" i="23"/>
  <c r="AH42" i="23"/>
  <c r="V42" i="23"/>
  <c r="W42" i="23" s="1"/>
  <c r="X42" i="23"/>
  <c r="Z42" i="23" s="1"/>
  <c r="K42" i="23"/>
  <c r="AH41" i="23"/>
  <c r="V41" i="23"/>
  <c r="X41" i="23"/>
  <c r="Z41" i="23" s="1"/>
  <c r="K41" i="23"/>
  <c r="AH40" i="23"/>
  <c r="W40" i="23"/>
  <c r="V40" i="23"/>
  <c r="AG40" i="23" s="1"/>
  <c r="X40" i="23"/>
  <c r="Z40" i="23" s="1"/>
  <c r="K40" i="23"/>
  <c r="AH39" i="23"/>
  <c r="V39" i="23"/>
  <c r="X39" i="23"/>
  <c r="Z39" i="23" s="1"/>
  <c r="K39" i="23"/>
  <c r="AH38" i="23"/>
  <c r="W38" i="23"/>
  <c r="V38" i="23"/>
  <c r="AG38" i="23" s="1"/>
  <c r="X38" i="23"/>
  <c r="Z38" i="23" s="1"/>
  <c r="K38" i="23"/>
  <c r="AH37" i="23"/>
  <c r="V37" i="23"/>
  <c r="X37" i="23"/>
  <c r="Z37" i="23" s="1"/>
  <c r="K37" i="23"/>
  <c r="AH36" i="23"/>
  <c r="W36" i="23"/>
  <c r="V36" i="23"/>
  <c r="AG36" i="23" s="1"/>
  <c r="X36" i="23"/>
  <c r="Z36" i="23" s="1"/>
  <c r="K36" i="23"/>
  <c r="AH35" i="23"/>
  <c r="V35" i="23"/>
  <c r="X35" i="23"/>
  <c r="Z35" i="23" s="1"/>
  <c r="K35" i="23"/>
  <c r="AH34" i="23"/>
  <c r="W34" i="23"/>
  <c r="V34" i="23"/>
  <c r="AG34" i="23" s="1"/>
  <c r="X34" i="23"/>
  <c r="Z34" i="23" s="1"/>
  <c r="K34" i="23"/>
  <c r="AH33" i="23"/>
  <c r="V33" i="23"/>
  <c r="X33" i="23"/>
  <c r="Z33" i="23" s="1"/>
  <c r="K33" i="23"/>
  <c r="AH32" i="23"/>
  <c r="W32" i="23"/>
  <c r="V32" i="23"/>
  <c r="AG32" i="23" s="1"/>
  <c r="X32" i="23"/>
  <c r="Z32" i="23" s="1"/>
  <c r="K32" i="23"/>
  <c r="AH31" i="23"/>
  <c r="V31" i="23"/>
  <c r="X31" i="23"/>
  <c r="Z31" i="23" s="1"/>
  <c r="K31" i="23"/>
  <c r="AH30" i="23"/>
  <c r="W30" i="23"/>
  <c r="V30" i="23"/>
  <c r="AG30" i="23" s="1"/>
  <c r="X30" i="23"/>
  <c r="Z30" i="23" s="1"/>
  <c r="K30" i="23"/>
  <c r="AH29" i="23"/>
  <c r="V29" i="23"/>
  <c r="X29" i="23"/>
  <c r="Z29" i="23" s="1"/>
  <c r="K29" i="23"/>
  <c r="AH28" i="23"/>
  <c r="W28" i="23"/>
  <c r="V28" i="23"/>
  <c r="AG28" i="23" s="1"/>
  <c r="X28" i="23"/>
  <c r="Z28" i="23" s="1"/>
  <c r="K28" i="23"/>
  <c r="AH24" i="23"/>
  <c r="V24" i="23"/>
  <c r="AG24" i="23" s="1"/>
  <c r="X24" i="23"/>
  <c r="Z24" i="23" s="1"/>
  <c r="AH23" i="23"/>
  <c r="V23" i="23"/>
  <c r="X23" i="23"/>
  <c r="Z23" i="23" s="1"/>
  <c r="K23" i="23"/>
  <c r="AH22" i="23"/>
  <c r="V22" i="23"/>
  <c r="AG22" i="23" s="1"/>
  <c r="X22" i="23"/>
  <c r="Z22" i="23" s="1"/>
  <c r="K22" i="23"/>
  <c r="AH21" i="23"/>
  <c r="V21" i="23"/>
  <c r="X21" i="23"/>
  <c r="Z21" i="23" s="1"/>
  <c r="K21" i="23"/>
  <c r="AH20" i="23"/>
  <c r="V20" i="23"/>
  <c r="AG20" i="23" s="1"/>
  <c r="X20" i="23"/>
  <c r="Z20" i="23" s="1"/>
  <c r="K20" i="23"/>
  <c r="AH19" i="23"/>
  <c r="V19" i="23"/>
  <c r="X19" i="23"/>
  <c r="Z19" i="23" s="1"/>
  <c r="K19" i="23"/>
  <c r="AH18" i="23"/>
  <c r="W18" i="23"/>
  <c r="V18" i="23"/>
  <c r="AG18" i="23" s="1"/>
  <c r="X18" i="23"/>
  <c r="Z18" i="23" s="1"/>
  <c r="K18" i="23"/>
  <c r="AH17" i="23"/>
  <c r="V17" i="23"/>
  <c r="X17" i="23"/>
  <c r="Z17" i="23" s="1"/>
  <c r="K17" i="23"/>
  <c r="AH16" i="23"/>
  <c r="W16" i="23"/>
  <c r="V16" i="23"/>
  <c r="AG16" i="23" s="1"/>
  <c r="X16" i="23"/>
  <c r="Z16" i="23" s="1"/>
  <c r="K16" i="23"/>
  <c r="AH15" i="23"/>
  <c r="V15" i="23"/>
  <c r="X15" i="23"/>
  <c r="Z15" i="23" s="1"/>
  <c r="K15" i="23"/>
  <c r="AH14" i="23"/>
  <c r="V14" i="23"/>
  <c r="AG14" i="23" s="1"/>
  <c r="X14" i="23"/>
  <c r="Z14" i="23" s="1"/>
  <c r="K14" i="23"/>
  <c r="AH13" i="23"/>
  <c r="V13" i="23"/>
  <c r="X13" i="23"/>
  <c r="Z13" i="23" s="1"/>
  <c r="K13" i="23"/>
  <c r="AH12" i="23"/>
  <c r="V12" i="23"/>
  <c r="AG12" i="23" s="1"/>
  <c r="X12" i="23"/>
  <c r="Z12" i="23" s="1"/>
  <c r="K12" i="23"/>
  <c r="AH11" i="23"/>
  <c r="V11" i="23"/>
  <c r="X11" i="23"/>
  <c r="Z11" i="23" s="1"/>
  <c r="K11" i="23"/>
  <c r="AH10" i="23"/>
  <c r="W10" i="23"/>
  <c r="V10" i="23"/>
  <c r="AG10" i="23" s="1"/>
  <c r="X10" i="23"/>
  <c r="Z10" i="23" s="1"/>
  <c r="K10" i="23"/>
  <c r="AH9" i="23"/>
  <c r="V9" i="23"/>
  <c r="X9" i="23"/>
  <c r="Z9" i="23" s="1"/>
  <c r="K9" i="23"/>
  <c r="AH8" i="23"/>
  <c r="W8" i="23"/>
  <c r="V8" i="23"/>
  <c r="AG8" i="23" s="1"/>
  <c r="X8" i="23"/>
  <c r="Z8" i="23" s="1"/>
  <c r="K8" i="23"/>
  <c r="AH7" i="23"/>
  <c r="V7" i="23"/>
  <c r="X7" i="23"/>
  <c r="Z7" i="23" s="1"/>
  <c r="K7" i="23"/>
  <c r="AH6" i="23"/>
  <c r="V6" i="23"/>
  <c r="AG6" i="23" s="1"/>
  <c r="X6" i="23"/>
  <c r="Z6" i="23" s="1"/>
  <c r="K6" i="23"/>
  <c r="AH5" i="23"/>
  <c r="V5" i="23"/>
  <c r="X5" i="23"/>
  <c r="Z5" i="23" s="1"/>
  <c r="K5" i="23"/>
  <c r="AH4" i="23"/>
  <c r="V4" i="23"/>
  <c r="AG4" i="23" s="1"/>
  <c r="X4" i="23"/>
  <c r="Z4" i="23" s="1"/>
  <c r="K4" i="23"/>
  <c r="AH3" i="23"/>
  <c r="V3" i="23"/>
  <c r="X3" i="23"/>
  <c r="Z3" i="23" s="1"/>
  <c r="K3" i="23"/>
  <c r="AH2" i="23"/>
  <c r="V2" i="23"/>
  <c r="AG2" i="23" s="1"/>
  <c r="X2" i="23"/>
  <c r="Z2" i="23" s="1"/>
  <c r="K2" i="23"/>
  <c r="AL267" i="22"/>
  <c r="AI267" i="22"/>
  <c r="AH267" i="22"/>
  <c r="AK267" i="22" s="1"/>
  <c r="AL266" i="22"/>
  <c r="AN266" i="22" s="1"/>
  <c r="AI266" i="22"/>
  <c r="AH266" i="22"/>
  <c r="AK266" i="22" s="1"/>
  <c r="AL265" i="22"/>
  <c r="AM265" i="22" s="1"/>
  <c r="AP265" i="22" s="1"/>
  <c r="AI265" i="22"/>
  <c r="AH265" i="22"/>
  <c r="AK265" i="22" s="1"/>
  <c r="AL264" i="22"/>
  <c r="AN264" i="22" s="1"/>
  <c r="AI264" i="22"/>
  <c r="AH264" i="22"/>
  <c r="AK264" i="22" s="1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L259" i="22"/>
  <c r="AN259" i="22" s="1"/>
  <c r="AI259" i="22"/>
  <c r="AH259" i="22"/>
  <c r="AL258" i="22"/>
  <c r="AN258" i="22" s="1"/>
  <c r="AI258" i="22"/>
  <c r="AH258" i="22"/>
  <c r="AL257" i="22"/>
  <c r="AN257" i="22" s="1"/>
  <c r="AI257" i="22"/>
  <c r="AH257" i="22"/>
  <c r="AL256" i="22"/>
  <c r="AN256" i="22" s="1"/>
  <c r="AI256" i="22"/>
  <c r="AH256" i="22"/>
  <c r="AL255" i="22"/>
  <c r="AN255" i="22" s="1"/>
  <c r="AI255" i="22"/>
  <c r="AH255" i="22"/>
  <c r="AL254" i="22"/>
  <c r="AN254" i="22" s="1"/>
  <c r="AI254" i="22"/>
  <c r="AH254" i="22"/>
  <c r="AL253" i="22"/>
  <c r="AN253" i="22" s="1"/>
  <c r="AI253" i="22"/>
  <c r="AH253" i="22"/>
  <c r="AL252" i="22"/>
  <c r="AN252" i="22" s="1"/>
  <c r="AI252" i="22"/>
  <c r="AH252" i="22"/>
  <c r="AL251" i="22"/>
  <c r="AN251" i="22" s="1"/>
  <c r="AI251" i="22"/>
  <c r="AH251" i="22"/>
  <c r="AL250" i="22"/>
  <c r="AN250" i="22" s="1"/>
  <c r="AI250" i="22"/>
  <c r="AH250" i="22"/>
  <c r="AL249" i="22"/>
  <c r="AN249" i="22" s="1"/>
  <c r="AI249" i="22"/>
  <c r="AH249" i="22"/>
  <c r="AL248" i="22"/>
  <c r="AN248" i="22" s="1"/>
  <c r="AI248" i="22"/>
  <c r="AH248" i="22"/>
  <c r="AL247" i="22"/>
  <c r="AN247" i="22" s="1"/>
  <c r="AI247" i="22"/>
  <c r="AH247" i="22"/>
  <c r="AL246" i="22"/>
  <c r="AN246" i="22" s="1"/>
  <c r="AI246" i="22"/>
  <c r="AH246" i="22"/>
  <c r="AL245" i="22"/>
  <c r="AN245" i="22" s="1"/>
  <c r="AI245" i="22"/>
  <c r="AH245" i="22"/>
  <c r="AL244" i="22"/>
  <c r="AN244" i="22" s="1"/>
  <c r="AI244" i="22"/>
  <c r="AH244" i="22"/>
  <c r="AL243" i="22"/>
  <c r="AN243" i="22" s="1"/>
  <c r="AI243" i="22"/>
  <c r="AH243" i="22"/>
  <c r="AL242" i="22"/>
  <c r="AN242" i="22" s="1"/>
  <c r="AH242" i="22"/>
  <c r="AL241" i="22"/>
  <c r="AN241" i="22" s="1"/>
  <c r="AI241" i="22"/>
  <c r="AH241" i="22"/>
  <c r="AL240" i="22"/>
  <c r="AN240" i="22" s="1"/>
  <c r="AH240" i="22"/>
  <c r="AL239" i="22"/>
  <c r="AN239" i="22" s="1"/>
  <c r="AI239" i="22"/>
  <c r="AH239" i="22"/>
  <c r="AL238" i="22"/>
  <c r="AN238" i="22" s="1"/>
  <c r="AI238" i="22"/>
  <c r="AH238" i="22"/>
  <c r="AL237" i="22"/>
  <c r="AN237" i="22" s="1"/>
  <c r="AI237" i="22"/>
  <c r="AH237" i="22"/>
  <c r="AL236" i="22"/>
  <c r="AN236" i="22" s="1"/>
  <c r="AI236" i="22"/>
  <c r="AH236" i="22"/>
  <c r="AL235" i="22"/>
  <c r="AN235" i="22" s="1"/>
  <c r="AI235" i="22"/>
  <c r="AH235" i="22"/>
  <c r="AL234" i="22"/>
  <c r="AN234" i="22" s="1"/>
  <c r="AI234" i="22"/>
  <c r="AH234" i="22"/>
  <c r="AL233" i="22"/>
  <c r="AN233" i="22" s="1"/>
  <c r="AI233" i="22"/>
  <c r="AH233" i="22"/>
  <c r="AL232" i="22"/>
  <c r="AN232" i="22" s="1"/>
  <c r="AI232" i="22"/>
  <c r="AH232" i="22"/>
  <c r="AL231" i="22"/>
  <c r="AN231" i="22" s="1"/>
  <c r="AI231" i="22"/>
  <c r="AH231" i="22"/>
  <c r="AL230" i="22"/>
  <c r="AN230" i="22" s="1"/>
  <c r="AI230" i="22"/>
  <c r="AH230" i="22"/>
  <c r="AL229" i="22"/>
  <c r="AN229" i="22" s="1"/>
  <c r="AI229" i="22"/>
  <c r="AH229" i="22"/>
  <c r="AL228" i="22"/>
  <c r="AN228" i="22" s="1"/>
  <c r="AI228" i="22"/>
  <c r="AH228" i="22"/>
  <c r="AL227" i="22"/>
  <c r="AN227" i="22" s="1"/>
  <c r="AI227" i="22"/>
  <c r="AH227" i="22"/>
  <c r="AL226" i="22"/>
  <c r="AN226" i="22" s="1"/>
  <c r="AI226" i="22"/>
  <c r="AH226" i="22"/>
  <c r="AL225" i="22"/>
  <c r="AN225" i="22" s="1"/>
  <c r="AI225" i="22"/>
  <c r="AH225" i="22"/>
  <c r="AL224" i="22"/>
  <c r="AN224" i="22" s="1"/>
  <c r="AI224" i="22"/>
  <c r="AH224" i="22"/>
  <c r="AL223" i="22"/>
  <c r="AN223" i="22" s="1"/>
  <c r="AI223" i="22"/>
  <c r="AH223" i="22"/>
  <c r="AL222" i="22"/>
  <c r="AN222" i="22" s="1"/>
  <c r="AI222" i="22"/>
  <c r="AH222" i="22"/>
  <c r="AL221" i="22"/>
  <c r="AN221" i="22" s="1"/>
  <c r="AI221" i="22"/>
  <c r="AH221" i="22"/>
  <c r="AL220" i="22"/>
  <c r="AN220" i="22" s="1"/>
  <c r="AI220" i="22"/>
  <c r="AH220" i="22"/>
  <c r="AL219" i="22"/>
  <c r="AN219" i="22" s="1"/>
  <c r="AI219" i="22"/>
  <c r="AH219" i="22"/>
  <c r="AL218" i="22"/>
  <c r="AN218" i="22" s="1"/>
  <c r="AI218" i="22"/>
  <c r="AH218" i="22"/>
  <c r="AL217" i="22"/>
  <c r="AN217" i="22" s="1"/>
  <c r="AI217" i="22"/>
  <c r="AH217" i="22"/>
  <c r="AL216" i="22"/>
  <c r="AN216" i="22" s="1"/>
  <c r="AI216" i="22"/>
  <c r="AH216" i="22"/>
  <c r="AL215" i="22"/>
  <c r="AN215" i="22" s="1"/>
  <c r="AI215" i="22"/>
  <c r="AH215" i="22"/>
  <c r="AL214" i="22"/>
  <c r="AN214" i="22" s="1"/>
  <c r="AI214" i="22"/>
  <c r="AH214" i="22"/>
  <c r="AL213" i="22"/>
  <c r="AN213" i="22" s="1"/>
  <c r="AI213" i="22"/>
  <c r="AH213" i="22"/>
  <c r="AL212" i="22"/>
  <c r="AN212" i="22" s="1"/>
  <c r="AI212" i="22"/>
  <c r="AH212" i="22"/>
  <c r="AL211" i="22"/>
  <c r="AN211" i="22" s="1"/>
  <c r="AI211" i="22"/>
  <c r="AH211" i="22"/>
  <c r="AL210" i="22"/>
  <c r="AN210" i="22" s="1"/>
  <c r="AI210" i="22"/>
  <c r="AH210" i="22"/>
  <c r="AL209" i="22"/>
  <c r="AN209" i="22" s="1"/>
  <c r="AI209" i="22"/>
  <c r="AH209" i="22"/>
  <c r="AL208" i="22"/>
  <c r="AN208" i="22" s="1"/>
  <c r="AI208" i="22"/>
  <c r="AH208" i="22"/>
  <c r="AL207" i="22"/>
  <c r="AN207" i="22" s="1"/>
  <c r="AI207" i="22"/>
  <c r="AH207" i="22"/>
  <c r="AB207" i="22"/>
  <c r="AL206" i="22"/>
  <c r="AN206" i="22" s="1"/>
  <c r="AI206" i="22"/>
  <c r="AH206" i="22"/>
  <c r="AK206" i="22" s="1"/>
  <c r="AP205" i="22"/>
  <c r="AN205" i="22"/>
  <c r="AI205" i="22"/>
  <c r="AH205" i="22"/>
  <c r="AK205" i="22" s="1"/>
  <c r="AL204" i="22"/>
  <c r="AI204" i="22"/>
  <c r="AH204" i="22"/>
  <c r="AL203" i="22"/>
  <c r="AI203" i="22"/>
  <c r="AH203" i="22"/>
  <c r="AK203" i="22" s="1"/>
  <c r="V200" i="22"/>
  <c r="W200" i="22" s="1"/>
  <c r="X200" i="22"/>
  <c r="Z200" i="22" s="1"/>
  <c r="K200" i="22"/>
  <c r="W199" i="22"/>
  <c r="V199" i="22"/>
  <c r="X199" i="22"/>
  <c r="Z199" i="22" s="1"/>
  <c r="W198" i="22"/>
  <c r="V198" i="22"/>
  <c r="X198" i="22"/>
  <c r="Z198" i="22" s="1"/>
  <c r="W197" i="22"/>
  <c r="V197" i="22"/>
  <c r="X197" i="22"/>
  <c r="Z197" i="22" s="1"/>
  <c r="W196" i="22"/>
  <c r="V196" i="22"/>
  <c r="X196" i="22"/>
  <c r="Z196" i="22" s="1"/>
  <c r="W195" i="22"/>
  <c r="V195" i="22"/>
  <c r="X195" i="22"/>
  <c r="Z195" i="22" s="1"/>
  <c r="W194" i="22"/>
  <c r="V194" i="22"/>
  <c r="X194" i="22"/>
  <c r="Z194" i="22" s="1"/>
  <c r="W193" i="22"/>
  <c r="V193" i="22"/>
  <c r="X193" i="22"/>
  <c r="Z193" i="22" s="1"/>
  <c r="W192" i="22"/>
  <c r="V192" i="22"/>
  <c r="X192" i="22"/>
  <c r="Z192" i="22" s="1"/>
  <c r="W191" i="22"/>
  <c r="V191" i="22"/>
  <c r="X191" i="22"/>
  <c r="Z191" i="22" s="1"/>
  <c r="W190" i="22"/>
  <c r="V190" i="22"/>
  <c r="X190" i="22"/>
  <c r="Z190" i="22" s="1"/>
  <c r="W189" i="22"/>
  <c r="V189" i="22"/>
  <c r="X189" i="22"/>
  <c r="Z189" i="22" s="1"/>
  <c r="W188" i="22"/>
  <c r="V188" i="22"/>
  <c r="X188" i="22"/>
  <c r="Z188" i="22" s="1"/>
  <c r="W187" i="22"/>
  <c r="V187" i="22"/>
  <c r="X187" i="22"/>
  <c r="Z187" i="22" s="1"/>
  <c r="W186" i="22"/>
  <c r="V186" i="22"/>
  <c r="X186" i="22"/>
  <c r="Z186" i="22" s="1"/>
  <c r="W185" i="22"/>
  <c r="V185" i="22"/>
  <c r="X185" i="22"/>
  <c r="Z185" i="22" s="1"/>
  <c r="W184" i="22"/>
  <c r="V184" i="22"/>
  <c r="X184" i="22"/>
  <c r="Z184" i="22" s="1"/>
  <c r="W183" i="22"/>
  <c r="V183" i="22"/>
  <c r="X183" i="22"/>
  <c r="Z183" i="22" s="1"/>
  <c r="W182" i="22"/>
  <c r="V182" i="22"/>
  <c r="X182" i="22"/>
  <c r="Z182" i="22" s="1"/>
  <c r="W181" i="22"/>
  <c r="V181" i="22"/>
  <c r="X181" i="22"/>
  <c r="Z181" i="22" s="1"/>
  <c r="W180" i="22"/>
  <c r="V180" i="22"/>
  <c r="X180" i="22"/>
  <c r="Z180" i="22" s="1"/>
  <c r="W179" i="22"/>
  <c r="V179" i="22"/>
  <c r="X179" i="22"/>
  <c r="Z179" i="22" s="1"/>
  <c r="W178" i="22"/>
  <c r="V178" i="22"/>
  <c r="X178" i="22"/>
  <c r="Z178" i="22" s="1"/>
  <c r="W177" i="22"/>
  <c r="V177" i="22"/>
  <c r="X177" i="22"/>
  <c r="Z177" i="22" s="1"/>
  <c r="W176" i="22"/>
  <c r="V176" i="22"/>
  <c r="X176" i="22"/>
  <c r="Z176" i="22" s="1"/>
  <c r="W175" i="22"/>
  <c r="V175" i="22"/>
  <c r="X175" i="22"/>
  <c r="Z175" i="22" s="1"/>
  <c r="W174" i="22"/>
  <c r="V174" i="22"/>
  <c r="X174" i="22"/>
  <c r="Z174" i="22" s="1"/>
  <c r="W173" i="22"/>
  <c r="V173" i="22"/>
  <c r="X173" i="22"/>
  <c r="Z173" i="22" s="1"/>
  <c r="W172" i="22"/>
  <c r="V172" i="22"/>
  <c r="X172" i="22"/>
  <c r="Z172" i="22" s="1"/>
  <c r="W171" i="22"/>
  <c r="V171" i="22"/>
  <c r="X171" i="22"/>
  <c r="Z171" i="22" s="1"/>
  <c r="W170" i="22"/>
  <c r="V170" i="22"/>
  <c r="X170" i="22"/>
  <c r="Z170" i="22" s="1"/>
  <c r="W169" i="22"/>
  <c r="V169" i="22"/>
  <c r="X169" i="22"/>
  <c r="Z169" i="22" s="1"/>
  <c r="W168" i="22"/>
  <c r="V168" i="22"/>
  <c r="X168" i="22"/>
  <c r="Z168" i="22" s="1"/>
  <c r="W167" i="22"/>
  <c r="V167" i="22"/>
  <c r="X167" i="22"/>
  <c r="Z167" i="22" s="1"/>
  <c r="W166" i="22"/>
  <c r="V166" i="22"/>
  <c r="X166" i="22"/>
  <c r="Z166" i="22" s="1"/>
  <c r="W165" i="22"/>
  <c r="V165" i="22"/>
  <c r="X165" i="22"/>
  <c r="Z165" i="22" s="1"/>
  <c r="W164" i="22"/>
  <c r="V164" i="22"/>
  <c r="X164" i="22"/>
  <c r="Z164" i="22" s="1"/>
  <c r="W163" i="22"/>
  <c r="V163" i="22"/>
  <c r="X163" i="22"/>
  <c r="Z163" i="22" s="1"/>
  <c r="W162" i="22"/>
  <c r="V162" i="22"/>
  <c r="X162" i="22"/>
  <c r="Z162" i="22" s="1"/>
  <c r="W161" i="22"/>
  <c r="V161" i="22"/>
  <c r="X161" i="22"/>
  <c r="Z161" i="22" s="1"/>
  <c r="W160" i="22"/>
  <c r="V160" i="22"/>
  <c r="X160" i="22"/>
  <c r="Z160" i="22" s="1"/>
  <c r="W159" i="22"/>
  <c r="V159" i="22"/>
  <c r="X159" i="22"/>
  <c r="Z159" i="22" s="1"/>
  <c r="W158" i="22"/>
  <c r="V158" i="22"/>
  <c r="X158" i="22"/>
  <c r="Z158" i="22" s="1"/>
  <c r="W157" i="22"/>
  <c r="V157" i="22"/>
  <c r="X157" i="22"/>
  <c r="Z157" i="22" s="1"/>
  <c r="W156" i="22"/>
  <c r="V156" i="22"/>
  <c r="X156" i="22"/>
  <c r="Z156" i="22" s="1"/>
  <c r="W155" i="22"/>
  <c r="V155" i="22"/>
  <c r="X155" i="22"/>
  <c r="Z155" i="22" s="1"/>
  <c r="W154" i="22"/>
  <c r="V154" i="22"/>
  <c r="X154" i="22"/>
  <c r="Z154" i="22" s="1"/>
  <c r="W153" i="22"/>
  <c r="V153" i="22"/>
  <c r="X153" i="22"/>
  <c r="Z153" i="22" s="1"/>
  <c r="W152" i="22"/>
  <c r="V152" i="22"/>
  <c r="X152" i="22"/>
  <c r="Z152" i="22" s="1"/>
  <c r="W151" i="22"/>
  <c r="V151" i="22"/>
  <c r="X151" i="22"/>
  <c r="Z151" i="22" s="1"/>
  <c r="W150" i="22"/>
  <c r="V150" i="22"/>
  <c r="X150" i="22"/>
  <c r="Z150" i="22" s="1"/>
  <c r="W149" i="22"/>
  <c r="V149" i="22"/>
  <c r="X149" i="22"/>
  <c r="Z149" i="22" s="1"/>
  <c r="W148" i="22"/>
  <c r="V148" i="22"/>
  <c r="X148" i="22"/>
  <c r="Z148" i="22" s="1"/>
  <c r="W147" i="22"/>
  <c r="V147" i="22"/>
  <c r="X147" i="22"/>
  <c r="Z147" i="22" s="1"/>
  <c r="W146" i="22"/>
  <c r="V146" i="22"/>
  <c r="X146" i="22"/>
  <c r="Z146" i="22" s="1"/>
  <c r="W145" i="22"/>
  <c r="V145" i="22"/>
  <c r="X145" i="22"/>
  <c r="Z145" i="22" s="1"/>
  <c r="W144" i="22"/>
  <c r="V144" i="22"/>
  <c r="X144" i="22"/>
  <c r="Z144" i="22" s="1"/>
  <c r="W143" i="22"/>
  <c r="V143" i="22"/>
  <c r="X143" i="22"/>
  <c r="Z143" i="22" s="1"/>
  <c r="W142" i="22"/>
  <c r="V142" i="22"/>
  <c r="X142" i="22"/>
  <c r="Z142" i="22" s="1"/>
  <c r="W141" i="22"/>
  <c r="V141" i="22"/>
  <c r="X141" i="22"/>
  <c r="Z141" i="22" s="1"/>
  <c r="W140" i="22"/>
  <c r="V140" i="22"/>
  <c r="X140" i="22"/>
  <c r="Z140" i="22" s="1"/>
  <c r="W139" i="22"/>
  <c r="V139" i="22"/>
  <c r="X139" i="22"/>
  <c r="Z139" i="22" s="1"/>
  <c r="W138" i="22"/>
  <c r="V138" i="22"/>
  <c r="X138" i="22"/>
  <c r="Z138" i="22" s="1"/>
  <c r="W137" i="22"/>
  <c r="V137" i="22"/>
  <c r="X137" i="22"/>
  <c r="Z137" i="22" s="1"/>
  <c r="W136" i="22"/>
  <c r="V136" i="22"/>
  <c r="X136" i="22"/>
  <c r="Z136" i="22" s="1"/>
  <c r="W135" i="22"/>
  <c r="V135" i="22"/>
  <c r="X135" i="22"/>
  <c r="Z135" i="22" s="1"/>
  <c r="W134" i="22"/>
  <c r="V134" i="22"/>
  <c r="X134" i="22"/>
  <c r="Z134" i="22" s="1"/>
  <c r="W133" i="22"/>
  <c r="V133" i="22"/>
  <c r="X133" i="22"/>
  <c r="Z133" i="22" s="1"/>
  <c r="W132" i="22"/>
  <c r="V132" i="22"/>
  <c r="X132" i="22"/>
  <c r="Z132" i="22" s="1"/>
  <c r="W131" i="22"/>
  <c r="V131" i="22"/>
  <c r="X131" i="22"/>
  <c r="Z131" i="22" s="1"/>
  <c r="W130" i="22"/>
  <c r="V130" i="22"/>
  <c r="X130" i="22"/>
  <c r="Z130" i="22" s="1"/>
  <c r="V129" i="22"/>
  <c r="W129" i="22" s="1"/>
  <c r="X129" i="22"/>
  <c r="Z129" i="22" s="1"/>
  <c r="V128" i="22"/>
  <c r="W128" i="22" s="1"/>
  <c r="X128" i="22"/>
  <c r="Z128" i="22" s="1"/>
  <c r="V127" i="22"/>
  <c r="W127" i="22" s="1"/>
  <c r="X127" i="22"/>
  <c r="Z127" i="22" s="1"/>
  <c r="V126" i="22"/>
  <c r="W126" i="22" s="1"/>
  <c r="X126" i="22"/>
  <c r="Z126" i="22" s="1"/>
  <c r="V125" i="22"/>
  <c r="W125" i="22" s="1"/>
  <c r="X125" i="22"/>
  <c r="Z125" i="22" s="1"/>
  <c r="V124" i="22"/>
  <c r="W124" i="22" s="1"/>
  <c r="X124" i="22"/>
  <c r="Z124" i="22" s="1"/>
  <c r="V123" i="22"/>
  <c r="W123" i="22" s="1"/>
  <c r="X123" i="22"/>
  <c r="Z123" i="22" s="1"/>
  <c r="V122" i="22"/>
  <c r="W122" i="22" s="1"/>
  <c r="X122" i="22"/>
  <c r="Z122" i="22" s="1"/>
  <c r="V121" i="22"/>
  <c r="W121" i="22" s="1"/>
  <c r="X121" i="22"/>
  <c r="Z121" i="22" s="1"/>
  <c r="V120" i="22"/>
  <c r="W120" i="22" s="1"/>
  <c r="X120" i="22"/>
  <c r="Z120" i="22" s="1"/>
  <c r="V119" i="22"/>
  <c r="W119" i="22" s="1"/>
  <c r="X119" i="22"/>
  <c r="Z119" i="22" s="1"/>
  <c r="V118" i="22"/>
  <c r="W118" i="22" s="1"/>
  <c r="X118" i="22"/>
  <c r="Z118" i="22" s="1"/>
  <c r="V117" i="22"/>
  <c r="W117" i="22" s="1"/>
  <c r="X117" i="22"/>
  <c r="Z117" i="22" s="1"/>
  <c r="V116" i="22"/>
  <c r="W116" i="22" s="1"/>
  <c r="X116" i="22"/>
  <c r="Z116" i="22" s="1"/>
  <c r="V115" i="22"/>
  <c r="W115" i="22" s="1"/>
  <c r="X115" i="22"/>
  <c r="Z115" i="22" s="1"/>
  <c r="V114" i="22"/>
  <c r="W114" i="22" s="1"/>
  <c r="X114" i="22"/>
  <c r="Z114" i="22" s="1"/>
  <c r="V113" i="22"/>
  <c r="W113" i="22" s="1"/>
  <c r="X113" i="22"/>
  <c r="Z113" i="22" s="1"/>
  <c r="V112" i="22"/>
  <c r="W112" i="22" s="1"/>
  <c r="X112" i="22"/>
  <c r="Z112" i="22" s="1"/>
  <c r="V111" i="22"/>
  <c r="W111" i="22" s="1"/>
  <c r="X111" i="22"/>
  <c r="Z111" i="22" s="1"/>
  <c r="V110" i="22"/>
  <c r="W110" i="22" s="1"/>
  <c r="X110" i="22"/>
  <c r="Z110" i="22" s="1"/>
  <c r="V109" i="22"/>
  <c r="W109" i="22" s="1"/>
  <c r="X109" i="22"/>
  <c r="Z109" i="22" s="1"/>
  <c r="V108" i="22"/>
  <c r="W108" i="22" s="1"/>
  <c r="X108" i="22"/>
  <c r="Z108" i="22" s="1"/>
  <c r="V107" i="22"/>
  <c r="W107" i="22" s="1"/>
  <c r="X107" i="22"/>
  <c r="Z107" i="22" s="1"/>
  <c r="V106" i="22"/>
  <c r="W106" i="22" s="1"/>
  <c r="X106" i="22"/>
  <c r="Z106" i="22" s="1"/>
  <c r="V105" i="22"/>
  <c r="W105" i="22" s="1"/>
  <c r="X105" i="22"/>
  <c r="Z105" i="22" s="1"/>
  <c r="W104" i="22"/>
  <c r="V104" i="22"/>
  <c r="X104" i="22"/>
  <c r="Z104" i="22" s="1"/>
  <c r="W103" i="22"/>
  <c r="V103" i="22"/>
  <c r="X103" i="22"/>
  <c r="Z103" i="22" s="1"/>
  <c r="W102" i="22"/>
  <c r="V102" i="22"/>
  <c r="X102" i="22"/>
  <c r="Z102" i="22" s="1"/>
  <c r="W101" i="22"/>
  <c r="V101" i="22"/>
  <c r="X101" i="22"/>
  <c r="Z101" i="22" s="1"/>
  <c r="W100" i="22"/>
  <c r="V100" i="22"/>
  <c r="X100" i="22"/>
  <c r="Z100" i="22" s="1"/>
  <c r="W99" i="22"/>
  <c r="V99" i="22"/>
  <c r="X99" i="22"/>
  <c r="Z99" i="22" s="1"/>
  <c r="W98" i="22"/>
  <c r="V98" i="22"/>
  <c r="X98" i="22"/>
  <c r="Z98" i="22" s="1"/>
  <c r="W97" i="22"/>
  <c r="V97" i="22"/>
  <c r="X97" i="22"/>
  <c r="Z97" i="22" s="1"/>
  <c r="W96" i="22"/>
  <c r="V96" i="22"/>
  <c r="X96" i="22"/>
  <c r="Z96" i="22" s="1"/>
  <c r="W95" i="22"/>
  <c r="V95" i="22"/>
  <c r="X95" i="22"/>
  <c r="Z95" i="22" s="1"/>
  <c r="W94" i="22"/>
  <c r="V94" i="22"/>
  <c r="X94" i="22"/>
  <c r="Z94" i="22" s="1"/>
  <c r="W93" i="22"/>
  <c r="V93" i="22"/>
  <c r="X93" i="22"/>
  <c r="Z93" i="22" s="1"/>
  <c r="W92" i="22"/>
  <c r="V92" i="22"/>
  <c r="X92" i="22"/>
  <c r="Z92" i="22" s="1"/>
  <c r="W91" i="22"/>
  <c r="V91" i="22"/>
  <c r="X91" i="22"/>
  <c r="Z91" i="22" s="1"/>
  <c r="W90" i="22"/>
  <c r="V90" i="22"/>
  <c r="X90" i="22"/>
  <c r="Z90" i="22" s="1"/>
  <c r="W89" i="22"/>
  <c r="V89" i="22"/>
  <c r="X89" i="22"/>
  <c r="Z89" i="22" s="1"/>
  <c r="W88" i="22"/>
  <c r="V88" i="22"/>
  <c r="X88" i="22"/>
  <c r="Z88" i="22" s="1"/>
  <c r="AG87" i="22"/>
  <c r="V87" i="22"/>
  <c r="W87" i="22" s="1"/>
  <c r="X87" i="22"/>
  <c r="Z87" i="22" s="1"/>
  <c r="K87" i="22"/>
  <c r="V86" i="22"/>
  <c r="X86" i="22"/>
  <c r="Z86" i="22" s="1"/>
  <c r="K86" i="22"/>
  <c r="V85" i="22"/>
  <c r="X85" i="22"/>
  <c r="Z85" i="22" s="1"/>
  <c r="K85" i="22"/>
  <c r="W84" i="22"/>
  <c r="V84" i="22"/>
  <c r="AG84" i="22" s="1"/>
  <c r="X84" i="22"/>
  <c r="Z84" i="22" s="1"/>
  <c r="K84" i="22"/>
  <c r="V83" i="22"/>
  <c r="X83" i="22"/>
  <c r="Z83" i="22" s="1"/>
  <c r="K83" i="22"/>
  <c r="AG82" i="22"/>
  <c r="V82" i="22"/>
  <c r="W82" i="22" s="1"/>
  <c r="X82" i="22"/>
  <c r="Z82" i="22" s="1"/>
  <c r="K82" i="22"/>
  <c r="V81" i="22"/>
  <c r="X81" i="22"/>
  <c r="Z81" i="22" s="1"/>
  <c r="K81" i="22"/>
  <c r="AG80" i="22"/>
  <c r="V80" i="22"/>
  <c r="W80" i="22" s="1"/>
  <c r="X80" i="22"/>
  <c r="Z80" i="22" s="1"/>
  <c r="K80" i="22"/>
  <c r="V79" i="22"/>
  <c r="X79" i="22"/>
  <c r="Z79" i="22" s="1"/>
  <c r="K79" i="22"/>
  <c r="V78" i="22"/>
  <c r="W78" i="22" s="1"/>
  <c r="X78" i="22"/>
  <c r="Z78" i="22" s="1"/>
  <c r="K78" i="22"/>
  <c r="W77" i="22"/>
  <c r="V77" i="22"/>
  <c r="AG77" i="22" s="1"/>
  <c r="X77" i="22"/>
  <c r="Z77" i="22" s="1"/>
  <c r="K77" i="22"/>
  <c r="V76" i="22"/>
  <c r="X76" i="22"/>
  <c r="Z76" i="22" s="1"/>
  <c r="K76" i="22"/>
  <c r="W75" i="22"/>
  <c r="V75" i="22"/>
  <c r="AG75" i="22" s="1"/>
  <c r="X75" i="22"/>
  <c r="Z75" i="22" s="1"/>
  <c r="K75" i="22"/>
  <c r="V74" i="22"/>
  <c r="X74" i="22"/>
  <c r="Z74" i="22" s="1"/>
  <c r="K74" i="22"/>
  <c r="W73" i="22"/>
  <c r="V73" i="22"/>
  <c r="AG73" i="22" s="1"/>
  <c r="X73" i="22"/>
  <c r="Z73" i="22" s="1"/>
  <c r="K73" i="22"/>
  <c r="V72" i="22"/>
  <c r="X72" i="22"/>
  <c r="Z72" i="22" s="1"/>
  <c r="K72" i="22"/>
  <c r="W71" i="22"/>
  <c r="V71" i="22"/>
  <c r="AG71" i="22" s="1"/>
  <c r="X71" i="22"/>
  <c r="Z71" i="22" s="1"/>
  <c r="K71" i="22"/>
  <c r="V70" i="22"/>
  <c r="W70" i="22" s="1"/>
  <c r="X70" i="22"/>
  <c r="Z70" i="22" s="1"/>
  <c r="K70" i="22"/>
  <c r="V69" i="22"/>
  <c r="X69" i="22"/>
  <c r="Z69" i="22" s="1"/>
  <c r="K69" i="22"/>
  <c r="V68" i="22"/>
  <c r="W68" i="22" s="1"/>
  <c r="X68" i="22"/>
  <c r="Z68" i="22" s="1"/>
  <c r="K68" i="22"/>
  <c r="W67" i="22"/>
  <c r="V67" i="22"/>
  <c r="AG67" i="22" s="1"/>
  <c r="X67" i="22"/>
  <c r="Z67" i="22" s="1"/>
  <c r="K67" i="22"/>
  <c r="V66" i="22"/>
  <c r="X66" i="22"/>
  <c r="Z66" i="22" s="1"/>
  <c r="K66" i="22"/>
  <c r="W65" i="22"/>
  <c r="V65" i="22"/>
  <c r="AG65" i="22" s="1"/>
  <c r="X65" i="22"/>
  <c r="Z65" i="22" s="1"/>
  <c r="K65" i="22"/>
  <c r="V64" i="22"/>
  <c r="X64" i="22"/>
  <c r="Z64" i="22" s="1"/>
  <c r="K64" i="22"/>
  <c r="V63" i="22"/>
  <c r="W63" i="22" s="1"/>
  <c r="X63" i="22"/>
  <c r="Z63" i="22" s="1"/>
  <c r="K63" i="22"/>
  <c r="V62" i="22"/>
  <c r="W62" i="22" s="1"/>
  <c r="X62" i="22"/>
  <c r="Z62" i="22" s="1"/>
  <c r="K62" i="22"/>
  <c r="V61" i="22"/>
  <c r="W61" i="22" s="1"/>
  <c r="X61" i="22"/>
  <c r="Z61" i="22" s="1"/>
  <c r="K61" i="22"/>
  <c r="AG60" i="22"/>
  <c r="V60" i="22"/>
  <c r="W60" i="22" s="1"/>
  <c r="X60" i="22"/>
  <c r="Z60" i="22" s="1"/>
  <c r="K60" i="22"/>
  <c r="V59" i="22"/>
  <c r="W59" i="22" s="1"/>
  <c r="X59" i="22"/>
  <c r="Z59" i="22" s="1"/>
  <c r="K59" i="22"/>
  <c r="V58" i="22"/>
  <c r="X58" i="22"/>
  <c r="Z58" i="22" s="1"/>
  <c r="K58" i="22"/>
  <c r="V57" i="22"/>
  <c r="W57" i="22" s="1"/>
  <c r="X57" i="22"/>
  <c r="Z57" i="22" s="1"/>
  <c r="K57" i="22"/>
  <c r="V56" i="22"/>
  <c r="W56" i="22" s="1"/>
  <c r="X56" i="22"/>
  <c r="Z56" i="22" s="1"/>
  <c r="K56" i="22"/>
  <c r="V55" i="22"/>
  <c r="W55" i="22" s="1"/>
  <c r="X55" i="22"/>
  <c r="Z55" i="22" s="1"/>
  <c r="K55" i="22"/>
  <c r="V54" i="22"/>
  <c r="W54" i="22" s="1"/>
  <c r="X54" i="22"/>
  <c r="Z54" i="22" s="1"/>
  <c r="K54" i="22"/>
  <c r="V53" i="22"/>
  <c r="W53" i="22" s="1"/>
  <c r="X53" i="22"/>
  <c r="Z53" i="22" s="1"/>
  <c r="K53" i="22"/>
  <c r="AG52" i="22"/>
  <c r="V52" i="22"/>
  <c r="W52" i="22" s="1"/>
  <c r="X52" i="22"/>
  <c r="Z52" i="22" s="1"/>
  <c r="K52" i="22"/>
  <c r="V51" i="22"/>
  <c r="W51" i="22" s="1"/>
  <c r="X51" i="22"/>
  <c r="Z51" i="22" s="1"/>
  <c r="K51" i="22"/>
  <c r="V50" i="22"/>
  <c r="X50" i="22"/>
  <c r="Z50" i="22" s="1"/>
  <c r="K50" i="22"/>
  <c r="V49" i="22"/>
  <c r="W49" i="22" s="1"/>
  <c r="X49" i="22"/>
  <c r="Z49" i="22" s="1"/>
  <c r="K49" i="22"/>
  <c r="V48" i="22"/>
  <c r="W48" i="22" s="1"/>
  <c r="X48" i="22"/>
  <c r="Z48" i="22" s="1"/>
  <c r="K48" i="22"/>
  <c r="V47" i="22"/>
  <c r="W47" i="22" s="1"/>
  <c r="X47" i="22"/>
  <c r="Z47" i="22" s="1"/>
  <c r="K47" i="22"/>
  <c r="V46" i="22"/>
  <c r="W46" i="22" s="1"/>
  <c r="X46" i="22"/>
  <c r="Z46" i="22" s="1"/>
  <c r="K46" i="22"/>
  <c r="V45" i="22"/>
  <c r="W45" i="22" s="1"/>
  <c r="X45" i="22"/>
  <c r="Z45" i="22" s="1"/>
  <c r="K45" i="22"/>
  <c r="V44" i="22"/>
  <c r="X44" i="22"/>
  <c r="Z44" i="22" s="1"/>
  <c r="K44" i="22"/>
  <c r="V43" i="22"/>
  <c r="W43" i="22" s="1"/>
  <c r="X43" i="22"/>
  <c r="Z43" i="22" s="1"/>
  <c r="K43" i="22"/>
  <c r="AG42" i="22"/>
  <c r="V42" i="22"/>
  <c r="W42" i="22" s="1"/>
  <c r="X42" i="22"/>
  <c r="Z42" i="22" s="1"/>
  <c r="K42" i="22"/>
  <c r="V41" i="22"/>
  <c r="W41" i="22" s="1"/>
  <c r="X41" i="22"/>
  <c r="Z41" i="22" s="1"/>
  <c r="K41" i="22"/>
  <c r="V40" i="22"/>
  <c r="W40" i="22" s="1"/>
  <c r="X40" i="22"/>
  <c r="Z40" i="22" s="1"/>
  <c r="K40" i="22"/>
  <c r="V39" i="22"/>
  <c r="W39" i="22" s="1"/>
  <c r="X39" i="22"/>
  <c r="Z39" i="22" s="1"/>
  <c r="K39" i="22"/>
  <c r="V38" i="22"/>
  <c r="W38" i="22" s="1"/>
  <c r="X38" i="22"/>
  <c r="Z38" i="22" s="1"/>
  <c r="K38" i="22"/>
  <c r="V37" i="22"/>
  <c r="W37" i="22" s="1"/>
  <c r="X37" i="22"/>
  <c r="Z37" i="22" s="1"/>
  <c r="K37" i="22"/>
  <c r="V36" i="22"/>
  <c r="X36" i="22"/>
  <c r="Z36" i="22" s="1"/>
  <c r="K36" i="22"/>
  <c r="V35" i="22"/>
  <c r="W35" i="22" s="1"/>
  <c r="X35" i="22"/>
  <c r="Z35" i="22" s="1"/>
  <c r="K35" i="22"/>
  <c r="AG34" i="22"/>
  <c r="V34" i="22"/>
  <c r="W34" i="22" s="1"/>
  <c r="X34" i="22"/>
  <c r="Z34" i="22" s="1"/>
  <c r="K34" i="22"/>
  <c r="V33" i="22"/>
  <c r="W33" i="22" s="1"/>
  <c r="X33" i="22"/>
  <c r="Z33" i="22" s="1"/>
  <c r="K33" i="22"/>
  <c r="V32" i="22"/>
  <c r="W32" i="22" s="1"/>
  <c r="X32" i="22"/>
  <c r="Z32" i="22" s="1"/>
  <c r="K32" i="22"/>
  <c r="V31" i="22"/>
  <c r="W31" i="22" s="1"/>
  <c r="X31" i="22"/>
  <c r="Z31" i="22" s="1"/>
  <c r="K31" i="22"/>
  <c r="V30" i="22"/>
  <c r="W30" i="22" s="1"/>
  <c r="X30" i="22"/>
  <c r="Z30" i="22" s="1"/>
  <c r="K30" i="22"/>
  <c r="V29" i="22"/>
  <c r="W29" i="22" s="1"/>
  <c r="X29" i="22"/>
  <c r="Z29" i="22" s="1"/>
  <c r="K29" i="22"/>
  <c r="V28" i="22"/>
  <c r="X28" i="22"/>
  <c r="Z28" i="22" s="1"/>
  <c r="K28" i="22"/>
  <c r="V27" i="22"/>
  <c r="W27" i="22" s="1"/>
  <c r="X27" i="22"/>
  <c r="Z27" i="22" s="1"/>
  <c r="K27" i="22"/>
  <c r="V26" i="22"/>
  <c r="W26" i="22" s="1"/>
  <c r="X26" i="22"/>
  <c r="Z26" i="22" s="1"/>
  <c r="K26" i="22"/>
  <c r="V25" i="22"/>
  <c r="W25" i="22" s="1"/>
  <c r="X25" i="22"/>
  <c r="Z25" i="22" s="1"/>
  <c r="K25" i="22"/>
  <c r="V24" i="22"/>
  <c r="W24" i="22" s="1"/>
  <c r="X24" i="22"/>
  <c r="Z24" i="22" s="1"/>
  <c r="K24" i="22"/>
  <c r="V23" i="22"/>
  <c r="W23" i="22" s="1"/>
  <c r="X23" i="22"/>
  <c r="Z23" i="22" s="1"/>
  <c r="K23" i="22"/>
  <c r="V22" i="22"/>
  <c r="W22" i="22" s="1"/>
  <c r="X22" i="22"/>
  <c r="Z22" i="22" s="1"/>
  <c r="K22" i="22"/>
  <c r="V21" i="22"/>
  <c r="W21" i="22" s="1"/>
  <c r="X21" i="22"/>
  <c r="Z21" i="22" s="1"/>
  <c r="K21" i="22"/>
  <c r="V20" i="22"/>
  <c r="X20" i="22"/>
  <c r="Z20" i="22" s="1"/>
  <c r="K20" i="22"/>
  <c r="V19" i="22"/>
  <c r="W19" i="22" s="1"/>
  <c r="X19" i="22"/>
  <c r="Z19" i="22" s="1"/>
  <c r="K19" i="22"/>
  <c r="V18" i="22"/>
  <c r="AG18" i="22" s="1"/>
  <c r="X18" i="22"/>
  <c r="Z18" i="22" s="1"/>
  <c r="K18" i="22"/>
  <c r="V17" i="22"/>
  <c r="W17" i="22" s="1"/>
  <c r="X17" i="22"/>
  <c r="Z17" i="22" s="1"/>
  <c r="K17" i="22"/>
  <c r="W16" i="22"/>
  <c r="V16" i="22"/>
  <c r="AG16" i="22" s="1"/>
  <c r="X16" i="22"/>
  <c r="Z16" i="22" s="1"/>
  <c r="K16" i="22"/>
  <c r="V15" i="22"/>
  <c r="W15" i="22" s="1"/>
  <c r="X15" i="22"/>
  <c r="Z15" i="22" s="1"/>
  <c r="K15" i="22"/>
  <c r="V14" i="22"/>
  <c r="X14" i="22"/>
  <c r="Z14" i="22" s="1"/>
  <c r="K14" i="22"/>
  <c r="V13" i="22"/>
  <c r="W13" i="22" s="1"/>
  <c r="X13" i="22"/>
  <c r="Z13" i="22" s="1"/>
  <c r="K13" i="22"/>
  <c r="V12" i="22"/>
  <c r="W12" i="22" s="1"/>
  <c r="X12" i="22"/>
  <c r="Z12" i="22" s="1"/>
  <c r="K12" i="22"/>
  <c r="V11" i="22"/>
  <c r="W11" i="22" s="1"/>
  <c r="X11" i="22"/>
  <c r="Z11" i="22" s="1"/>
  <c r="K11" i="22"/>
  <c r="V10" i="22"/>
  <c r="AG10" i="22" s="1"/>
  <c r="X10" i="22"/>
  <c r="Z10" i="22" s="1"/>
  <c r="K10" i="22"/>
  <c r="V9" i="22"/>
  <c r="W9" i="22" s="1"/>
  <c r="X9" i="22"/>
  <c r="Z9" i="22" s="1"/>
  <c r="K9" i="22"/>
  <c r="V8" i="22"/>
  <c r="AG8" i="22" s="1"/>
  <c r="X8" i="22"/>
  <c r="Z8" i="22" s="1"/>
  <c r="K8" i="22"/>
  <c r="V7" i="22"/>
  <c r="W7" i="22" s="1"/>
  <c r="X7" i="22"/>
  <c r="Z7" i="22" s="1"/>
  <c r="K7" i="22"/>
  <c r="V6" i="22"/>
  <c r="X6" i="22"/>
  <c r="Z6" i="22" s="1"/>
  <c r="K6" i="22"/>
  <c r="V5" i="22"/>
  <c r="W5" i="22" s="1"/>
  <c r="X5" i="22"/>
  <c r="Z5" i="22" s="1"/>
  <c r="K5" i="22"/>
  <c r="V4" i="22"/>
  <c r="W4" i="22" s="1"/>
  <c r="X4" i="22"/>
  <c r="Z4" i="22" s="1"/>
  <c r="K4" i="22"/>
  <c r="V3" i="22"/>
  <c r="W3" i="22" s="1"/>
  <c r="X3" i="22"/>
  <c r="Z3" i="22" s="1"/>
  <c r="K3" i="22"/>
  <c r="AH2" i="22"/>
  <c r="V2" i="22"/>
  <c r="AG2" i="22" s="1"/>
  <c r="X2" i="22"/>
  <c r="Z2" i="22" s="1"/>
  <c r="K2" i="22"/>
  <c r="AL267" i="21"/>
  <c r="AN267" i="21" s="1"/>
  <c r="AI267" i="21"/>
  <c r="AH267" i="21"/>
  <c r="AK267" i="21" s="1"/>
  <c r="AL266" i="21"/>
  <c r="AI266" i="21"/>
  <c r="AH266" i="21"/>
  <c r="AK266" i="21" s="1"/>
  <c r="AL265" i="2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I254" i="21"/>
  <c r="AH254" i="21"/>
  <c r="AK254" i="21" s="1"/>
  <c r="AL253" i="21"/>
  <c r="AN253" i="21" s="1"/>
  <c r="AI253" i="21"/>
  <c r="AH253" i="21"/>
  <c r="AK253" i="21" s="1"/>
  <c r="AL252" i="21"/>
  <c r="AN252" i="21" s="1"/>
  <c r="AI252" i="21"/>
  <c r="AH252" i="21"/>
  <c r="AK252" i="21" s="1"/>
  <c r="AL251" i="21"/>
  <c r="AN251" i="21" s="1"/>
  <c r="AH251" i="21"/>
  <c r="AK251" i="21" s="1"/>
  <c r="AL250" i="21"/>
  <c r="AI250" i="21"/>
  <c r="AH250" i="21"/>
  <c r="AK250" i="21" s="1"/>
  <c r="AL249" i="21"/>
  <c r="AN249" i="21" s="1"/>
  <c r="AI249" i="21"/>
  <c r="AH249" i="21"/>
  <c r="AK249" i="21" s="1"/>
  <c r="AL248" i="21"/>
  <c r="AN248" i="21" s="1"/>
  <c r="AI248" i="21"/>
  <c r="AH248" i="21"/>
  <c r="AK248" i="21" s="1"/>
  <c r="AL247" i="21"/>
  <c r="AN247" i="21" s="1"/>
  <c r="AI247" i="21"/>
  <c r="AH247" i="21"/>
  <c r="AK247" i="21" s="1"/>
  <c r="AL246" i="21"/>
  <c r="AI246" i="21"/>
  <c r="AH246" i="21"/>
  <c r="AK246" i="21" s="1"/>
  <c r="AL245" i="21"/>
  <c r="AN245" i="21" s="1"/>
  <c r="AI245" i="21"/>
  <c r="AH245" i="21"/>
  <c r="AK245" i="21" s="1"/>
  <c r="AL244" i="21"/>
  <c r="AN244" i="21" s="1"/>
  <c r="AI244" i="21"/>
  <c r="AH244" i="21"/>
  <c r="AK244" i="21" s="1"/>
  <c r="AL243" i="21"/>
  <c r="AN243" i="21" s="1"/>
  <c r="AI243" i="21"/>
  <c r="AH243" i="21"/>
  <c r="AK243" i="21" s="1"/>
  <c r="AL242" i="21"/>
  <c r="AI242" i="21"/>
  <c r="AH242" i="21"/>
  <c r="AK242" i="21" s="1"/>
  <c r="AL241" i="21"/>
  <c r="AN241" i="21" s="1"/>
  <c r="AH241" i="21"/>
  <c r="AK241" i="21" s="1"/>
  <c r="AL240" i="21"/>
  <c r="AN240" i="21" s="1"/>
  <c r="AH240" i="21"/>
  <c r="AK240" i="21" s="1"/>
  <c r="AL239" i="21"/>
  <c r="AN239" i="21" s="1"/>
  <c r="AI239" i="21"/>
  <c r="AH239" i="21"/>
  <c r="AK239" i="21" s="1"/>
  <c r="AL238" i="2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I234" i="21"/>
  <c r="AH234" i="21"/>
  <c r="AK234" i="21" s="1"/>
  <c r="AL233" i="21"/>
  <c r="AN233" i="21" s="1"/>
  <c r="AI233" i="21"/>
  <c r="AH233" i="21"/>
  <c r="AK233" i="21" s="1"/>
  <c r="AL232" i="21"/>
  <c r="AN232" i="21" s="1"/>
  <c r="AI232" i="21"/>
  <c r="AH232" i="21"/>
  <c r="AK232" i="21" s="1"/>
  <c r="AL231" i="21"/>
  <c r="AN231" i="21" s="1"/>
  <c r="AI231" i="21"/>
  <c r="AH231" i="21"/>
  <c r="AK231" i="21" s="1"/>
  <c r="AL230" i="2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I226" i="21"/>
  <c r="AH226" i="21"/>
  <c r="AK226" i="21" s="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K205" i="21" s="1"/>
  <c r="AL204" i="21"/>
  <c r="AN204" i="21" s="1"/>
  <c r="AI204" i="21"/>
  <c r="AH204" i="21"/>
  <c r="AK204" i="21" s="1"/>
  <c r="AL203" i="21"/>
  <c r="AN203" i="21" s="1"/>
  <c r="AI203" i="21"/>
  <c r="AH203" i="21"/>
  <c r="AK203" i="21" s="1"/>
  <c r="V200" i="21"/>
  <c r="X200" i="21"/>
  <c r="Z200" i="21" s="1"/>
  <c r="K200" i="21"/>
  <c r="V199" i="21"/>
  <c r="W199" i="21" s="1"/>
  <c r="X199" i="21"/>
  <c r="Z199" i="21" s="1"/>
  <c r="V198" i="21"/>
  <c r="W198" i="21" s="1"/>
  <c r="X198" i="21"/>
  <c r="Z198" i="21" s="1"/>
  <c r="W197" i="21"/>
  <c r="V197" i="21"/>
  <c r="X197" i="21"/>
  <c r="Z197" i="21" s="1"/>
  <c r="W196" i="21"/>
  <c r="V196" i="21"/>
  <c r="X196" i="21"/>
  <c r="Z196" i="21" s="1"/>
  <c r="W195" i="21"/>
  <c r="V195" i="21"/>
  <c r="X195" i="21"/>
  <c r="Z195" i="21" s="1"/>
  <c r="W194" i="21"/>
  <c r="V194" i="21"/>
  <c r="X194" i="21"/>
  <c r="Z194" i="21" s="1"/>
  <c r="W193" i="21"/>
  <c r="V193" i="21"/>
  <c r="X193" i="21"/>
  <c r="Z193" i="21" s="1"/>
  <c r="W192" i="21"/>
  <c r="V192" i="21"/>
  <c r="X192" i="21"/>
  <c r="Z192" i="21" s="1"/>
  <c r="W191" i="21"/>
  <c r="V191" i="21"/>
  <c r="X191" i="21"/>
  <c r="Z191" i="21" s="1"/>
  <c r="W190" i="21"/>
  <c r="V190" i="21"/>
  <c r="X190" i="21"/>
  <c r="Z190" i="21" s="1"/>
  <c r="W189" i="21"/>
  <c r="V189" i="21"/>
  <c r="X189" i="21"/>
  <c r="Z189" i="21" s="1"/>
  <c r="W188" i="21"/>
  <c r="V188" i="21"/>
  <c r="X188" i="21"/>
  <c r="Z188" i="21" s="1"/>
  <c r="W187" i="21"/>
  <c r="V187" i="21"/>
  <c r="X187" i="21"/>
  <c r="Z187" i="21" s="1"/>
  <c r="W186" i="21"/>
  <c r="V186" i="21"/>
  <c r="X186" i="21"/>
  <c r="Z186" i="21" s="1"/>
  <c r="W185" i="21"/>
  <c r="V185" i="21"/>
  <c r="X185" i="21"/>
  <c r="Z185" i="21" s="1"/>
  <c r="W184" i="21"/>
  <c r="V184" i="21"/>
  <c r="X184" i="21"/>
  <c r="Z184" i="21" s="1"/>
  <c r="W183" i="21"/>
  <c r="V183" i="21"/>
  <c r="X183" i="21"/>
  <c r="Z183" i="21" s="1"/>
  <c r="W182" i="21"/>
  <c r="V182" i="21"/>
  <c r="X182" i="21"/>
  <c r="Z182" i="21" s="1"/>
  <c r="W181" i="21"/>
  <c r="V181" i="21"/>
  <c r="X181" i="21"/>
  <c r="Z181" i="21" s="1"/>
  <c r="W180" i="21"/>
  <c r="V180" i="21"/>
  <c r="X180" i="21"/>
  <c r="Z180" i="21" s="1"/>
  <c r="W179" i="21"/>
  <c r="V179" i="21"/>
  <c r="X179" i="21"/>
  <c r="Z179" i="21" s="1"/>
  <c r="W178" i="21"/>
  <c r="V178" i="21"/>
  <c r="X178" i="21"/>
  <c r="Z178" i="21" s="1"/>
  <c r="W177" i="21"/>
  <c r="V177" i="21"/>
  <c r="X177" i="21"/>
  <c r="Z177" i="21" s="1"/>
  <c r="W176" i="21"/>
  <c r="V176" i="21"/>
  <c r="X176" i="21"/>
  <c r="Z176" i="21" s="1"/>
  <c r="W175" i="21"/>
  <c r="V175" i="21"/>
  <c r="X175" i="21"/>
  <c r="Z175" i="21" s="1"/>
  <c r="W174" i="21"/>
  <c r="V174" i="21"/>
  <c r="X174" i="21"/>
  <c r="Z174" i="21" s="1"/>
  <c r="W173" i="21"/>
  <c r="V173" i="21"/>
  <c r="X173" i="21"/>
  <c r="Z173" i="21" s="1"/>
  <c r="W172" i="21"/>
  <c r="V172" i="21"/>
  <c r="X172" i="21"/>
  <c r="Z172" i="21" s="1"/>
  <c r="W171" i="21"/>
  <c r="V171" i="21"/>
  <c r="X171" i="21"/>
  <c r="Z171" i="21" s="1"/>
  <c r="W170" i="21"/>
  <c r="V170" i="21"/>
  <c r="X170" i="21"/>
  <c r="Z170" i="21" s="1"/>
  <c r="W169" i="21"/>
  <c r="V169" i="21"/>
  <c r="X169" i="21"/>
  <c r="Z169" i="21" s="1"/>
  <c r="W168" i="21"/>
  <c r="V168" i="21"/>
  <c r="X168" i="21"/>
  <c r="Z168" i="21" s="1"/>
  <c r="W167" i="21"/>
  <c r="V167" i="21"/>
  <c r="X167" i="21"/>
  <c r="Z167" i="21" s="1"/>
  <c r="W166" i="21"/>
  <c r="V166" i="21"/>
  <c r="X166" i="21"/>
  <c r="Z166" i="21" s="1"/>
  <c r="W165" i="21"/>
  <c r="V165" i="21"/>
  <c r="X165" i="21"/>
  <c r="Z165" i="21" s="1"/>
  <c r="W164" i="21"/>
  <c r="V164" i="21"/>
  <c r="X164" i="21"/>
  <c r="Z164" i="21" s="1"/>
  <c r="W163" i="21"/>
  <c r="V163" i="21"/>
  <c r="X163" i="21"/>
  <c r="Z163" i="21" s="1"/>
  <c r="W162" i="21"/>
  <c r="V162" i="21"/>
  <c r="X162" i="21"/>
  <c r="Z162" i="21" s="1"/>
  <c r="W161" i="21"/>
  <c r="V161" i="21"/>
  <c r="X161" i="21"/>
  <c r="Z161" i="21" s="1"/>
  <c r="W160" i="21"/>
  <c r="V160" i="21"/>
  <c r="X160" i="21"/>
  <c r="Z160" i="21" s="1"/>
  <c r="W159" i="21"/>
  <c r="V159" i="21"/>
  <c r="X159" i="21"/>
  <c r="Z159" i="21" s="1"/>
  <c r="W158" i="21"/>
  <c r="V158" i="21"/>
  <c r="X158" i="21"/>
  <c r="Z158" i="21" s="1"/>
  <c r="W157" i="21"/>
  <c r="V157" i="21"/>
  <c r="X157" i="21"/>
  <c r="Z157" i="21" s="1"/>
  <c r="W156" i="21"/>
  <c r="V156" i="21"/>
  <c r="X156" i="21"/>
  <c r="Z156" i="21" s="1"/>
  <c r="W155" i="21"/>
  <c r="V155" i="21"/>
  <c r="X155" i="21"/>
  <c r="Z155" i="21" s="1"/>
  <c r="W154" i="21"/>
  <c r="V154" i="21"/>
  <c r="X154" i="21"/>
  <c r="Z154" i="21" s="1"/>
  <c r="W153" i="21"/>
  <c r="V153" i="21"/>
  <c r="X153" i="21"/>
  <c r="Z153" i="21" s="1"/>
  <c r="W152" i="21"/>
  <c r="V152" i="21"/>
  <c r="X152" i="21"/>
  <c r="Z152" i="21" s="1"/>
  <c r="W151" i="21"/>
  <c r="V151" i="21"/>
  <c r="X151" i="21"/>
  <c r="Z151" i="21" s="1"/>
  <c r="W150" i="21"/>
  <c r="V150" i="21"/>
  <c r="X150" i="21"/>
  <c r="Z150" i="21" s="1"/>
  <c r="W149" i="21"/>
  <c r="V149" i="21"/>
  <c r="X149" i="21"/>
  <c r="Z149" i="21" s="1"/>
  <c r="W148" i="21"/>
  <c r="V148" i="21"/>
  <c r="X148" i="21"/>
  <c r="Z148" i="21" s="1"/>
  <c r="W147" i="21"/>
  <c r="V147" i="21"/>
  <c r="X147" i="21"/>
  <c r="Z147" i="21" s="1"/>
  <c r="W146" i="21"/>
  <c r="V146" i="21"/>
  <c r="X146" i="21"/>
  <c r="Z146" i="21" s="1"/>
  <c r="W145" i="21"/>
  <c r="V145" i="21"/>
  <c r="X145" i="21"/>
  <c r="Z145" i="21" s="1"/>
  <c r="W144" i="21"/>
  <c r="V144" i="21"/>
  <c r="X144" i="21"/>
  <c r="Z144" i="21" s="1"/>
  <c r="W143" i="21"/>
  <c r="V143" i="21"/>
  <c r="X143" i="21"/>
  <c r="Z143" i="21" s="1"/>
  <c r="W142" i="21"/>
  <c r="V142" i="21"/>
  <c r="X142" i="21"/>
  <c r="Z142" i="21" s="1"/>
  <c r="W141" i="21"/>
  <c r="V141" i="21"/>
  <c r="X141" i="21"/>
  <c r="Z141" i="21" s="1"/>
  <c r="W140" i="21"/>
  <c r="V140" i="21"/>
  <c r="X140" i="21"/>
  <c r="Z140" i="21" s="1"/>
  <c r="W139" i="21"/>
  <c r="V139" i="21"/>
  <c r="X139" i="21"/>
  <c r="Z139" i="21" s="1"/>
  <c r="W138" i="21"/>
  <c r="V138" i="21"/>
  <c r="X138" i="21"/>
  <c r="Z138" i="21" s="1"/>
  <c r="W137" i="21"/>
  <c r="V137" i="21"/>
  <c r="X137" i="21"/>
  <c r="Z137" i="21" s="1"/>
  <c r="W136" i="21"/>
  <c r="V136" i="21"/>
  <c r="X136" i="21"/>
  <c r="Z136" i="21" s="1"/>
  <c r="W135" i="21"/>
  <c r="V135" i="21"/>
  <c r="X135" i="21"/>
  <c r="Z135" i="21" s="1"/>
  <c r="W134" i="21"/>
  <c r="V134" i="21"/>
  <c r="X134" i="21"/>
  <c r="Z134" i="21" s="1"/>
  <c r="W133" i="21"/>
  <c r="V133" i="21"/>
  <c r="X133" i="21"/>
  <c r="Z133" i="21" s="1"/>
  <c r="W132" i="21"/>
  <c r="V132" i="21"/>
  <c r="X132" i="21"/>
  <c r="Z132" i="21" s="1"/>
  <c r="W131" i="21"/>
  <c r="V131" i="21"/>
  <c r="X131" i="21"/>
  <c r="Z131" i="21" s="1"/>
  <c r="W130" i="21"/>
  <c r="V130" i="21"/>
  <c r="X130" i="21"/>
  <c r="Z130" i="21" s="1"/>
  <c r="W129" i="21"/>
  <c r="V129" i="21"/>
  <c r="X129" i="21"/>
  <c r="Z129" i="21" s="1"/>
  <c r="W128" i="21"/>
  <c r="V128" i="21"/>
  <c r="X128" i="21"/>
  <c r="Z128" i="21" s="1"/>
  <c r="W127" i="21"/>
  <c r="V127" i="21"/>
  <c r="X127" i="21"/>
  <c r="Z127" i="21" s="1"/>
  <c r="W126" i="21"/>
  <c r="V126" i="21"/>
  <c r="X126" i="21"/>
  <c r="Z126" i="21" s="1"/>
  <c r="W125" i="21"/>
  <c r="V125" i="21"/>
  <c r="X125" i="21"/>
  <c r="Z125" i="21" s="1"/>
  <c r="W124" i="21"/>
  <c r="V124" i="21"/>
  <c r="X124" i="21"/>
  <c r="Z124" i="21" s="1"/>
  <c r="W123" i="21"/>
  <c r="V123" i="21"/>
  <c r="X123" i="21"/>
  <c r="Z123" i="21" s="1"/>
  <c r="W122" i="21"/>
  <c r="V122" i="21"/>
  <c r="X122" i="21"/>
  <c r="Z122" i="21" s="1"/>
  <c r="W121" i="21"/>
  <c r="V121" i="21"/>
  <c r="X121" i="21"/>
  <c r="Z121" i="21" s="1"/>
  <c r="W120" i="21"/>
  <c r="V120" i="21"/>
  <c r="X120" i="21"/>
  <c r="Z120" i="21" s="1"/>
  <c r="W119" i="21"/>
  <c r="V119" i="21"/>
  <c r="X119" i="21"/>
  <c r="Z119" i="21" s="1"/>
  <c r="W118" i="21"/>
  <c r="V118" i="21"/>
  <c r="X118" i="21"/>
  <c r="Z118" i="21" s="1"/>
  <c r="W117" i="21"/>
  <c r="V117" i="21"/>
  <c r="X117" i="21"/>
  <c r="Z117" i="21" s="1"/>
  <c r="W116" i="21"/>
  <c r="V116" i="21"/>
  <c r="X116" i="21"/>
  <c r="Z116" i="21" s="1"/>
  <c r="W115" i="21"/>
  <c r="V115" i="21"/>
  <c r="X115" i="21"/>
  <c r="Z115" i="21" s="1"/>
  <c r="W114" i="21"/>
  <c r="V114" i="21"/>
  <c r="X114" i="21"/>
  <c r="Z114" i="21" s="1"/>
  <c r="W113" i="21"/>
  <c r="V113" i="21"/>
  <c r="X113" i="21"/>
  <c r="Z113" i="21" s="1"/>
  <c r="W112" i="21"/>
  <c r="V112" i="21"/>
  <c r="X112" i="21"/>
  <c r="Z112" i="21" s="1"/>
  <c r="W111" i="21"/>
  <c r="V111" i="21"/>
  <c r="X111" i="21"/>
  <c r="Z111" i="21" s="1"/>
  <c r="W110" i="21"/>
  <c r="V110" i="21"/>
  <c r="X110" i="21"/>
  <c r="Z110" i="21" s="1"/>
  <c r="W109" i="21"/>
  <c r="V109" i="21"/>
  <c r="X109" i="21"/>
  <c r="Z109" i="21" s="1"/>
  <c r="W108" i="21"/>
  <c r="V108" i="21"/>
  <c r="X108" i="21"/>
  <c r="Z108" i="21" s="1"/>
  <c r="W107" i="21"/>
  <c r="V107" i="21"/>
  <c r="X107" i="21"/>
  <c r="Z107" i="21" s="1"/>
  <c r="W106" i="21"/>
  <c r="V106" i="21"/>
  <c r="X106" i="21"/>
  <c r="Z106" i="21" s="1"/>
  <c r="W105" i="21"/>
  <c r="V105" i="21"/>
  <c r="X105" i="21"/>
  <c r="Z105" i="21" s="1"/>
  <c r="W104" i="21"/>
  <c r="V104" i="21"/>
  <c r="X104" i="21"/>
  <c r="Z104" i="21" s="1"/>
  <c r="W103" i="21"/>
  <c r="V103" i="21"/>
  <c r="X103" i="21"/>
  <c r="Z103" i="21" s="1"/>
  <c r="W102" i="21"/>
  <c r="V102" i="21"/>
  <c r="X102" i="21"/>
  <c r="Z102" i="21" s="1"/>
  <c r="W101" i="21"/>
  <c r="V101" i="21"/>
  <c r="X101" i="21"/>
  <c r="Z101" i="21" s="1"/>
  <c r="W100" i="21"/>
  <c r="V100" i="21"/>
  <c r="X100" i="21"/>
  <c r="Z100" i="21" s="1"/>
  <c r="W99" i="21"/>
  <c r="V99" i="21"/>
  <c r="X99" i="21"/>
  <c r="Z99" i="21" s="1"/>
  <c r="W98" i="21"/>
  <c r="V98" i="21"/>
  <c r="X98" i="21"/>
  <c r="Z98" i="21" s="1"/>
  <c r="W97" i="21"/>
  <c r="V97" i="21"/>
  <c r="X97" i="21"/>
  <c r="Z97" i="21" s="1"/>
  <c r="W96" i="21"/>
  <c r="V96" i="21"/>
  <c r="X96" i="21"/>
  <c r="Z96" i="21" s="1"/>
  <c r="W95" i="21"/>
  <c r="V95" i="21"/>
  <c r="X95" i="21"/>
  <c r="Z95" i="21" s="1"/>
  <c r="W94" i="21"/>
  <c r="V94" i="21"/>
  <c r="X94" i="21"/>
  <c r="Z94" i="21" s="1"/>
  <c r="W93" i="21"/>
  <c r="V93" i="21"/>
  <c r="X93" i="21"/>
  <c r="Z93" i="21" s="1"/>
  <c r="W92" i="21"/>
  <c r="V92" i="21"/>
  <c r="X92" i="21"/>
  <c r="Z92" i="21" s="1"/>
  <c r="W91" i="21"/>
  <c r="V91" i="21"/>
  <c r="X91" i="21"/>
  <c r="Z91" i="21" s="1"/>
  <c r="W90" i="21"/>
  <c r="V90" i="21"/>
  <c r="X90" i="21"/>
  <c r="Z90" i="21" s="1"/>
  <c r="W89" i="21"/>
  <c r="V89" i="21"/>
  <c r="X89" i="21"/>
  <c r="Z89" i="21" s="1"/>
  <c r="W88" i="21"/>
  <c r="V88" i="21"/>
  <c r="X88" i="21"/>
  <c r="Z88" i="21" s="1"/>
  <c r="AG87" i="21"/>
  <c r="V87" i="21"/>
  <c r="W87" i="21" s="1"/>
  <c r="X87" i="21"/>
  <c r="Z87" i="21" s="1"/>
  <c r="K87" i="21"/>
  <c r="V86" i="21"/>
  <c r="X86" i="21"/>
  <c r="Z86" i="21" s="1"/>
  <c r="K86" i="21"/>
  <c r="AG85" i="21"/>
  <c r="V85" i="21"/>
  <c r="W85" i="21" s="1"/>
  <c r="X85" i="21"/>
  <c r="Z85" i="21" s="1"/>
  <c r="K85" i="21"/>
  <c r="V84" i="21"/>
  <c r="X84" i="21"/>
  <c r="Z84" i="21" s="1"/>
  <c r="K84" i="21"/>
  <c r="AG83" i="21"/>
  <c r="V83" i="21"/>
  <c r="W83" i="21" s="1"/>
  <c r="X83" i="21"/>
  <c r="Z83" i="21" s="1"/>
  <c r="K83" i="21"/>
  <c r="V82" i="21"/>
  <c r="W82" i="21" s="1"/>
  <c r="X82" i="21"/>
  <c r="Z82" i="21" s="1"/>
  <c r="K82" i="21"/>
  <c r="V81" i="21"/>
  <c r="W81" i="21" s="1"/>
  <c r="X81" i="21"/>
  <c r="Z81" i="21" s="1"/>
  <c r="K81" i="21"/>
  <c r="V80" i="21"/>
  <c r="AG80" i="21" s="1"/>
  <c r="X80" i="21"/>
  <c r="Z80" i="21" s="1"/>
  <c r="K80" i="21"/>
  <c r="V79" i="21"/>
  <c r="X79" i="21"/>
  <c r="Z79" i="21" s="1"/>
  <c r="K79" i="21"/>
  <c r="V78" i="21"/>
  <c r="W78" i="21" s="1"/>
  <c r="X78" i="21"/>
  <c r="Z78" i="21" s="1"/>
  <c r="K78" i="21"/>
  <c r="V77" i="21"/>
  <c r="W77" i="21" s="1"/>
  <c r="X77" i="21"/>
  <c r="Z77" i="21" s="1"/>
  <c r="K77" i="21"/>
  <c r="W76" i="21"/>
  <c r="V76" i="21"/>
  <c r="AG76" i="21" s="1"/>
  <c r="X76" i="21"/>
  <c r="Z76" i="21" s="1"/>
  <c r="K76" i="21"/>
  <c r="V75" i="21"/>
  <c r="X75" i="21"/>
  <c r="Z75" i="21" s="1"/>
  <c r="K75" i="21"/>
  <c r="AG74" i="21"/>
  <c r="V74" i="21"/>
  <c r="W74" i="21" s="1"/>
  <c r="X74" i="21"/>
  <c r="Z74" i="21" s="1"/>
  <c r="K74" i="21"/>
  <c r="V73" i="21"/>
  <c r="X73" i="21"/>
  <c r="Z73" i="21" s="1"/>
  <c r="K73" i="21"/>
  <c r="W72" i="21"/>
  <c r="V72" i="21"/>
  <c r="AG72" i="21" s="1"/>
  <c r="X72" i="21"/>
  <c r="Z72" i="21" s="1"/>
  <c r="K72" i="21"/>
  <c r="V71" i="21"/>
  <c r="AG71" i="21" s="1"/>
  <c r="X71" i="21"/>
  <c r="Z71" i="21" s="1"/>
  <c r="K71" i="21"/>
  <c r="V70" i="21"/>
  <c r="X70" i="21"/>
  <c r="Z70" i="21" s="1"/>
  <c r="K70" i="21"/>
  <c r="V69" i="21"/>
  <c r="W69" i="21" s="1"/>
  <c r="X69" i="21"/>
  <c r="Z69" i="21" s="1"/>
  <c r="K69" i="21"/>
  <c r="W68" i="21"/>
  <c r="V68" i="21"/>
  <c r="AG68" i="21" s="1"/>
  <c r="X68" i="21"/>
  <c r="Z68" i="21" s="1"/>
  <c r="K68" i="21"/>
  <c r="V67" i="21"/>
  <c r="AG67" i="21" s="1"/>
  <c r="X67" i="21"/>
  <c r="Z67" i="21" s="1"/>
  <c r="K67" i="21"/>
  <c r="V66" i="21"/>
  <c r="X66" i="21"/>
  <c r="Z66" i="21" s="1"/>
  <c r="K66" i="21"/>
  <c r="V65" i="21"/>
  <c r="W65" i="21" s="1"/>
  <c r="X65" i="21"/>
  <c r="Z65" i="21" s="1"/>
  <c r="K65" i="21"/>
  <c r="W64" i="21"/>
  <c r="V64" i="21"/>
  <c r="AG64" i="21" s="1"/>
  <c r="X64" i="21"/>
  <c r="Z64" i="21" s="1"/>
  <c r="K64" i="21"/>
  <c r="V63" i="21"/>
  <c r="AG63" i="21" s="1"/>
  <c r="X63" i="21"/>
  <c r="Z63" i="21" s="1"/>
  <c r="K63" i="21"/>
  <c r="V62" i="21"/>
  <c r="X62" i="21"/>
  <c r="Z62" i="21" s="1"/>
  <c r="K62" i="21"/>
  <c r="V61" i="21"/>
  <c r="W61" i="21" s="1"/>
  <c r="X61" i="21"/>
  <c r="Z61" i="21" s="1"/>
  <c r="K61" i="21"/>
  <c r="W60" i="21"/>
  <c r="V60" i="21"/>
  <c r="AG60" i="21" s="1"/>
  <c r="X60" i="21"/>
  <c r="Z60" i="21" s="1"/>
  <c r="K60" i="21"/>
  <c r="V59" i="21"/>
  <c r="AG59" i="21" s="1"/>
  <c r="X59" i="21"/>
  <c r="Z59" i="21" s="1"/>
  <c r="K59" i="21"/>
  <c r="V58" i="21"/>
  <c r="X58" i="21"/>
  <c r="Z58" i="21" s="1"/>
  <c r="K58" i="21"/>
  <c r="V57" i="21"/>
  <c r="W57" i="21" s="1"/>
  <c r="X57" i="21"/>
  <c r="Z57" i="21" s="1"/>
  <c r="K57" i="21"/>
  <c r="W56" i="21"/>
  <c r="V56" i="21"/>
  <c r="AG56" i="21" s="1"/>
  <c r="X56" i="21"/>
  <c r="Z56" i="21" s="1"/>
  <c r="K56" i="21"/>
  <c r="V55" i="21"/>
  <c r="AG55" i="21" s="1"/>
  <c r="X55" i="21"/>
  <c r="Z55" i="21" s="1"/>
  <c r="K55" i="21"/>
  <c r="V54" i="21"/>
  <c r="X54" i="21"/>
  <c r="Z54" i="21" s="1"/>
  <c r="K54" i="21"/>
  <c r="V53" i="21"/>
  <c r="W53" i="21" s="1"/>
  <c r="X53" i="21"/>
  <c r="Z53" i="21" s="1"/>
  <c r="K53" i="21"/>
  <c r="W52" i="21"/>
  <c r="V52" i="21"/>
  <c r="AG52" i="21" s="1"/>
  <c r="X52" i="21"/>
  <c r="Z52" i="21" s="1"/>
  <c r="K52" i="21"/>
  <c r="V51" i="21"/>
  <c r="AG51" i="21" s="1"/>
  <c r="X51" i="21"/>
  <c r="Z51" i="21" s="1"/>
  <c r="K51" i="21"/>
  <c r="V50" i="21"/>
  <c r="X50" i="21"/>
  <c r="Z50" i="21" s="1"/>
  <c r="K50" i="21"/>
  <c r="V49" i="21"/>
  <c r="W49" i="21" s="1"/>
  <c r="X49" i="21"/>
  <c r="Z49" i="21" s="1"/>
  <c r="K49" i="21"/>
  <c r="W48" i="21"/>
  <c r="V48" i="21"/>
  <c r="AG48" i="21" s="1"/>
  <c r="X48" i="21"/>
  <c r="Z48" i="21" s="1"/>
  <c r="K48" i="21"/>
  <c r="V47" i="21"/>
  <c r="AG47" i="21" s="1"/>
  <c r="X47" i="21"/>
  <c r="Z47" i="21" s="1"/>
  <c r="K47" i="21"/>
  <c r="V46" i="21"/>
  <c r="X46" i="21"/>
  <c r="Z46" i="21" s="1"/>
  <c r="K46" i="21"/>
  <c r="V45" i="21"/>
  <c r="W45" i="21" s="1"/>
  <c r="X45" i="21"/>
  <c r="Z45" i="21" s="1"/>
  <c r="K45" i="21"/>
  <c r="W44" i="21"/>
  <c r="V44" i="21"/>
  <c r="AG44" i="21" s="1"/>
  <c r="X44" i="21"/>
  <c r="Z44" i="21" s="1"/>
  <c r="K44" i="21"/>
  <c r="V43" i="21"/>
  <c r="AG43" i="21" s="1"/>
  <c r="X43" i="21"/>
  <c r="Z43" i="21" s="1"/>
  <c r="K43" i="21"/>
  <c r="V42" i="21"/>
  <c r="X42" i="21"/>
  <c r="Z42" i="21" s="1"/>
  <c r="K42" i="21"/>
  <c r="V41" i="21"/>
  <c r="W41" i="21" s="1"/>
  <c r="X41" i="21"/>
  <c r="Z41" i="21" s="1"/>
  <c r="K41" i="21"/>
  <c r="W40" i="21"/>
  <c r="V40" i="21"/>
  <c r="AG40" i="21" s="1"/>
  <c r="X40" i="21"/>
  <c r="Z40" i="21" s="1"/>
  <c r="K40" i="21"/>
  <c r="V39" i="21"/>
  <c r="AG39" i="21" s="1"/>
  <c r="X39" i="21"/>
  <c r="Z39" i="21" s="1"/>
  <c r="K39" i="21"/>
  <c r="V38" i="21"/>
  <c r="X38" i="21"/>
  <c r="Z38" i="21" s="1"/>
  <c r="K38" i="21"/>
  <c r="V37" i="21"/>
  <c r="W37" i="21" s="1"/>
  <c r="X37" i="21"/>
  <c r="Z37" i="21" s="1"/>
  <c r="K37" i="21"/>
  <c r="W36" i="21"/>
  <c r="V36" i="21"/>
  <c r="AG36" i="21" s="1"/>
  <c r="X36" i="21"/>
  <c r="Z36" i="21" s="1"/>
  <c r="K36" i="21"/>
  <c r="V35" i="21"/>
  <c r="AG35" i="21" s="1"/>
  <c r="X35" i="21"/>
  <c r="Z35" i="21" s="1"/>
  <c r="K35" i="21"/>
  <c r="V34" i="21"/>
  <c r="X34" i="21"/>
  <c r="Z34" i="21" s="1"/>
  <c r="K34" i="21"/>
  <c r="V33" i="21"/>
  <c r="W33" i="21" s="1"/>
  <c r="X33" i="21"/>
  <c r="Z33" i="21" s="1"/>
  <c r="K33" i="21"/>
  <c r="W32" i="21"/>
  <c r="V32" i="21"/>
  <c r="AG32" i="21" s="1"/>
  <c r="X32" i="21"/>
  <c r="Z32" i="21" s="1"/>
  <c r="K32" i="21"/>
  <c r="V31" i="21"/>
  <c r="AG31" i="21" s="1"/>
  <c r="X31" i="21"/>
  <c r="Z31" i="21" s="1"/>
  <c r="K31" i="21"/>
  <c r="V30" i="21"/>
  <c r="X30" i="21"/>
  <c r="Z30" i="21" s="1"/>
  <c r="K30" i="21"/>
  <c r="V29" i="21"/>
  <c r="W29" i="21" s="1"/>
  <c r="X29" i="21"/>
  <c r="Z29" i="21" s="1"/>
  <c r="K29" i="21"/>
  <c r="W28" i="21"/>
  <c r="V28" i="21"/>
  <c r="AG28" i="21" s="1"/>
  <c r="X28" i="21"/>
  <c r="Z28" i="21" s="1"/>
  <c r="K28" i="21"/>
  <c r="V27" i="21"/>
  <c r="AG27" i="21" s="1"/>
  <c r="X27" i="21"/>
  <c r="Z27" i="21" s="1"/>
  <c r="K27" i="21"/>
  <c r="V26" i="21"/>
  <c r="X26" i="21"/>
  <c r="Z26" i="21" s="1"/>
  <c r="K26" i="21"/>
  <c r="V25" i="21"/>
  <c r="W25" i="21" s="1"/>
  <c r="X25" i="21"/>
  <c r="Z25" i="21" s="1"/>
  <c r="K25" i="21"/>
  <c r="V24" i="21"/>
  <c r="AG24" i="21" s="1"/>
  <c r="X24" i="21"/>
  <c r="Z24" i="21" s="1"/>
  <c r="K24" i="21"/>
  <c r="V23" i="21"/>
  <c r="AG23" i="21" s="1"/>
  <c r="X23" i="21"/>
  <c r="Z23" i="21" s="1"/>
  <c r="K23" i="21"/>
  <c r="V22" i="21"/>
  <c r="X22" i="21"/>
  <c r="Z22" i="21" s="1"/>
  <c r="K22" i="21"/>
  <c r="V21" i="21"/>
  <c r="W21" i="21" s="1"/>
  <c r="X21" i="21"/>
  <c r="Z21" i="21" s="1"/>
  <c r="K21" i="21"/>
  <c r="W20" i="21"/>
  <c r="V20" i="21"/>
  <c r="AG20" i="21" s="1"/>
  <c r="X20" i="21"/>
  <c r="Z20" i="21" s="1"/>
  <c r="K20" i="21"/>
  <c r="V19" i="21"/>
  <c r="AG19" i="21" s="1"/>
  <c r="X19" i="21"/>
  <c r="Z19" i="21" s="1"/>
  <c r="K19" i="21"/>
  <c r="V18" i="21"/>
  <c r="X18" i="21"/>
  <c r="Z18" i="21" s="1"/>
  <c r="K18" i="21"/>
  <c r="V17" i="21"/>
  <c r="W17" i="21" s="1"/>
  <c r="X17" i="21"/>
  <c r="Z17" i="21" s="1"/>
  <c r="K17" i="21"/>
  <c r="W16" i="21"/>
  <c r="V16" i="21"/>
  <c r="AG16" i="21" s="1"/>
  <c r="X16" i="21"/>
  <c r="Z16" i="21" s="1"/>
  <c r="K16" i="21"/>
  <c r="V15" i="21"/>
  <c r="AG15" i="21" s="1"/>
  <c r="X15" i="21"/>
  <c r="Z15" i="21" s="1"/>
  <c r="K15" i="21"/>
  <c r="V14" i="21"/>
  <c r="X14" i="21"/>
  <c r="Z14" i="21" s="1"/>
  <c r="K14" i="21"/>
  <c r="V13" i="21"/>
  <c r="W13" i="21" s="1"/>
  <c r="X13" i="21"/>
  <c r="Z13" i="21" s="1"/>
  <c r="K13" i="21"/>
  <c r="V12" i="21"/>
  <c r="AG12" i="21" s="1"/>
  <c r="X12" i="21"/>
  <c r="Z12" i="21" s="1"/>
  <c r="K12" i="21"/>
  <c r="V11" i="21"/>
  <c r="AG11" i="21" s="1"/>
  <c r="X11" i="21"/>
  <c r="Z11" i="21" s="1"/>
  <c r="K11" i="21"/>
  <c r="V10" i="21"/>
  <c r="X10" i="21"/>
  <c r="Z10" i="21" s="1"/>
  <c r="K10" i="21"/>
  <c r="V9" i="21"/>
  <c r="W9" i="21" s="1"/>
  <c r="X9" i="21"/>
  <c r="Z9" i="21" s="1"/>
  <c r="K9" i="21"/>
  <c r="V8" i="21"/>
  <c r="AG8" i="21" s="1"/>
  <c r="X8" i="21"/>
  <c r="Z8" i="21" s="1"/>
  <c r="K8" i="21"/>
  <c r="V7" i="21"/>
  <c r="AG7" i="21" s="1"/>
  <c r="X7" i="21"/>
  <c r="Z7" i="21" s="1"/>
  <c r="K7" i="21"/>
  <c r="V6" i="21"/>
  <c r="X6" i="21"/>
  <c r="Z6" i="21" s="1"/>
  <c r="K6" i="21"/>
  <c r="V5" i="21"/>
  <c r="W5" i="21" s="1"/>
  <c r="X5" i="21"/>
  <c r="Z5" i="21" s="1"/>
  <c r="K5" i="21"/>
  <c r="W4" i="21"/>
  <c r="V4" i="21"/>
  <c r="AG4" i="21" s="1"/>
  <c r="X4" i="21"/>
  <c r="Z4" i="21" s="1"/>
  <c r="K4" i="21"/>
  <c r="V3" i="21"/>
  <c r="AG3" i="21" s="1"/>
  <c r="X3" i="21"/>
  <c r="Z3" i="21" s="1"/>
  <c r="K3" i="21"/>
  <c r="AH2" i="21"/>
  <c r="AL267" i="20"/>
  <c r="AN267" i="20" s="1"/>
  <c r="AI267" i="20"/>
  <c r="AH267" i="20"/>
  <c r="AK267" i="20" s="1"/>
  <c r="AL266" i="20"/>
  <c r="AI266" i="20"/>
  <c r="AH266" i="20"/>
  <c r="AK266" i="20" s="1"/>
  <c r="AL265" i="20"/>
  <c r="AI265" i="20"/>
  <c r="AH265" i="20"/>
  <c r="AK265" i="20" s="1"/>
  <c r="AL264" i="20"/>
  <c r="AN264" i="20" s="1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K261" i="20" s="1"/>
  <c r="AL260" i="20"/>
  <c r="AN260" i="20" s="1"/>
  <c r="AI260" i="20"/>
  <c r="AH260" i="20"/>
  <c r="AK260" i="20" s="1"/>
  <c r="AL259" i="20"/>
  <c r="AN259" i="20" s="1"/>
  <c r="AI259" i="20"/>
  <c r="AH259" i="20"/>
  <c r="AK259" i="20" s="1"/>
  <c r="AL258" i="20"/>
  <c r="AI258" i="20"/>
  <c r="AH258" i="20"/>
  <c r="AK258" i="20" s="1"/>
  <c r="AL257" i="20"/>
  <c r="AN257" i="20" s="1"/>
  <c r="AI257" i="20"/>
  <c r="AH257" i="20"/>
  <c r="AK257" i="20" s="1"/>
  <c r="AL256" i="20"/>
  <c r="AN256" i="20" s="1"/>
  <c r="AI256" i="20"/>
  <c r="AH256" i="20"/>
  <c r="AK256" i="20" s="1"/>
  <c r="AL255" i="20"/>
  <c r="AN255" i="20" s="1"/>
  <c r="AI255" i="20"/>
  <c r="AH255" i="20"/>
  <c r="AK255" i="20" s="1"/>
  <c r="AL254" i="20"/>
  <c r="AN254" i="20" s="1"/>
  <c r="AI254" i="20"/>
  <c r="AH254" i="20"/>
  <c r="AK254" i="20" s="1"/>
  <c r="AL253" i="20"/>
  <c r="AN253" i="20" s="1"/>
  <c r="AI253" i="20"/>
  <c r="AH253" i="20"/>
  <c r="AK253" i="20" s="1"/>
  <c r="AL252" i="20"/>
  <c r="AN252" i="20" s="1"/>
  <c r="AH252" i="20"/>
  <c r="AK252" i="20" s="1"/>
  <c r="AL251" i="20"/>
  <c r="AN251" i="20" s="1"/>
  <c r="AI251" i="20"/>
  <c r="AH251" i="20"/>
  <c r="AK251" i="20" s="1"/>
  <c r="AL250" i="20"/>
  <c r="AI250" i="20"/>
  <c r="AH250" i="20"/>
  <c r="AK250" i="20" s="1"/>
  <c r="AL249" i="20"/>
  <c r="AN249" i="20" s="1"/>
  <c r="AI249" i="20"/>
  <c r="AH249" i="20"/>
  <c r="AK249" i="20" s="1"/>
  <c r="AL248" i="20"/>
  <c r="AN248" i="20" s="1"/>
  <c r="AI248" i="20"/>
  <c r="AH248" i="20"/>
  <c r="AK248" i="20" s="1"/>
  <c r="AL247" i="20"/>
  <c r="AN247" i="20" s="1"/>
  <c r="AI247" i="20"/>
  <c r="AH247" i="20"/>
  <c r="AK247" i="20" s="1"/>
  <c r="AL246" i="20"/>
  <c r="AI246" i="20"/>
  <c r="AH246" i="20"/>
  <c r="AK246" i="20" s="1"/>
  <c r="AL245" i="20"/>
  <c r="AN245" i="20" s="1"/>
  <c r="AI245" i="20"/>
  <c r="AH245" i="20"/>
  <c r="AK245" i="20" s="1"/>
  <c r="AL244" i="20"/>
  <c r="AN244" i="20" s="1"/>
  <c r="AI244" i="20"/>
  <c r="AH244" i="20"/>
  <c r="AK244" i="20" s="1"/>
  <c r="AL243" i="20"/>
  <c r="AN243" i="20" s="1"/>
  <c r="AI243" i="20"/>
  <c r="AH243" i="20"/>
  <c r="AK243" i="20" s="1"/>
  <c r="AL242" i="20"/>
  <c r="AH242" i="20"/>
  <c r="AK242" i="20" s="1"/>
  <c r="AL241" i="20"/>
  <c r="AN241" i="20" s="1"/>
  <c r="AI241" i="20"/>
  <c r="AH241" i="20"/>
  <c r="AK241" i="20" s="1"/>
  <c r="AL240" i="20"/>
  <c r="AN240" i="20" s="1"/>
  <c r="AH240" i="20"/>
  <c r="AK240" i="20" s="1"/>
  <c r="AL239" i="20"/>
  <c r="AN239" i="20" s="1"/>
  <c r="AI239" i="20"/>
  <c r="AH239" i="20"/>
  <c r="AK239" i="20" s="1"/>
  <c r="AL238" i="20"/>
  <c r="AI238" i="20"/>
  <c r="AH238" i="20"/>
  <c r="AK238" i="20" s="1"/>
  <c r="AL237" i="20"/>
  <c r="AN237" i="20" s="1"/>
  <c r="AI237" i="20"/>
  <c r="AH237" i="20"/>
  <c r="AK237" i="20" s="1"/>
  <c r="AL236" i="20"/>
  <c r="AN236" i="20" s="1"/>
  <c r="AI236" i="20"/>
  <c r="AH236" i="20"/>
  <c r="AK236" i="20" s="1"/>
  <c r="AL235" i="20"/>
  <c r="AN235" i="20" s="1"/>
  <c r="AI235" i="20"/>
  <c r="AH235" i="20"/>
  <c r="AK235" i="20" s="1"/>
  <c r="AL234" i="20"/>
  <c r="AI234" i="20"/>
  <c r="AH234" i="20"/>
  <c r="AK234" i="20" s="1"/>
  <c r="AL233" i="20"/>
  <c r="AN233" i="20" s="1"/>
  <c r="AI233" i="20"/>
  <c r="AH233" i="20"/>
  <c r="AK233" i="20" s="1"/>
  <c r="AL232" i="20"/>
  <c r="AN232" i="20" s="1"/>
  <c r="AI232" i="20"/>
  <c r="AH232" i="20"/>
  <c r="AK232" i="20" s="1"/>
  <c r="AL231" i="20"/>
  <c r="AN231" i="20" s="1"/>
  <c r="AI231" i="20"/>
  <c r="AH231" i="20"/>
  <c r="AK231" i="20" s="1"/>
  <c r="AL230" i="20"/>
  <c r="AI230" i="20"/>
  <c r="AH230" i="20"/>
  <c r="AK230" i="20" s="1"/>
  <c r="AL229" i="20"/>
  <c r="AN229" i="20" s="1"/>
  <c r="AI229" i="20"/>
  <c r="AH229" i="20"/>
  <c r="AK229" i="20" s="1"/>
  <c r="AL228" i="20"/>
  <c r="AN228" i="20" s="1"/>
  <c r="AI228" i="20"/>
  <c r="AH228" i="20"/>
  <c r="AK228" i="20" s="1"/>
  <c r="AL227" i="20"/>
  <c r="AN227" i="20" s="1"/>
  <c r="AI227" i="20"/>
  <c r="AH227" i="20"/>
  <c r="AK227" i="20" s="1"/>
  <c r="AL226" i="20"/>
  <c r="AI226" i="20"/>
  <c r="AH226" i="20"/>
  <c r="AK226" i="20" s="1"/>
  <c r="AL225" i="20"/>
  <c r="AN225" i="20" s="1"/>
  <c r="AI225" i="20"/>
  <c r="AH225" i="20"/>
  <c r="AK225" i="20" s="1"/>
  <c r="AL224" i="20"/>
  <c r="AN224" i="20" s="1"/>
  <c r="AI224" i="20"/>
  <c r="AH224" i="20"/>
  <c r="AK224" i="20" s="1"/>
  <c r="AL223" i="20"/>
  <c r="AN223" i="20" s="1"/>
  <c r="AI223" i="20"/>
  <c r="AH223" i="20"/>
  <c r="AK223" i="20" s="1"/>
  <c r="AL222" i="20"/>
  <c r="AN222" i="20" s="1"/>
  <c r="AI222" i="20"/>
  <c r="AH222" i="20"/>
  <c r="AK222" i="20" s="1"/>
  <c r="AL221" i="20"/>
  <c r="AN221" i="20" s="1"/>
  <c r="AI221" i="20"/>
  <c r="AH221" i="20"/>
  <c r="AK221" i="20" s="1"/>
  <c r="AL220" i="20"/>
  <c r="AN220" i="20" s="1"/>
  <c r="AI220" i="20"/>
  <c r="AH220" i="20"/>
  <c r="AK220" i="20" s="1"/>
  <c r="AL219" i="20"/>
  <c r="AN219" i="20" s="1"/>
  <c r="AI219" i="20"/>
  <c r="AH219" i="20"/>
  <c r="AK219" i="20" s="1"/>
  <c r="AL218" i="20"/>
  <c r="AN218" i="20" s="1"/>
  <c r="AI218" i="20"/>
  <c r="AH218" i="20"/>
  <c r="AK218" i="20" s="1"/>
  <c r="AL217" i="20"/>
  <c r="AN217" i="20" s="1"/>
  <c r="AI217" i="20"/>
  <c r="AH217" i="20"/>
  <c r="AK217" i="20" s="1"/>
  <c r="AL216" i="20"/>
  <c r="AN216" i="20" s="1"/>
  <c r="AI216" i="20"/>
  <c r="AH216" i="20"/>
  <c r="AK216" i="20" s="1"/>
  <c r="AL215" i="20"/>
  <c r="AN215" i="20" s="1"/>
  <c r="AI215" i="20"/>
  <c r="AH215" i="20"/>
  <c r="AK215" i="20" s="1"/>
  <c r="AL214" i="20"/>
  <c r="AN214" i="20" s="1"/>
  <c r="AI214" i="20"/>
  <c r="AH214" i="20"/>
  <c r="AK214" i="20" s="1"/>
  <c r="AL213" i="20"/>
  <c r="AN213" i="20" s="1"/>
  <c r="AI213" i="20"/>
  <c r="AH213" i="20"/>
  <c r="AK213" i="20" s="1"/>
  <c r="AL212" i="20"/>
  <c r="AN212" i="20" s="1"/>
  <c r="AI212" i="20"/>
  <c r="AH212" i="20"/>
  <c r="AK212" i="20" s="1"/>
  <c r="AL211" i="20"/>
  <c r="AN211" i="20" s="1"/>
  <c r="AI211" i="20"/>
  <c r="AH211" i="20"/>
  <c r="AK211" i="20" s="1"/>
  <c r="AL210" i="20"/>
  <c r="AN210" i="20" s="1"/>
  <c r="AI210" i="20"/>
  <c r="AH210" i="20"/>
  <c r="AK210" i="20" s="1"/>
  <c r="AL209" i="20"/>
  <c r="AN209" i="20" s="1"/>
  <c r="AI209" i="20"/>
  <c r="AH209" i="20"/>
  <c r="AK209" i="20" s="1"/>
  <c r="AL208" i="20"/>
  <c r="AN208" i="20" s="1"/>
  <c r="AI208" i="20"/>
  <c r="AH208" i="20"/>
  <c r="AK208" i="20" s="1"/>
  <c r="AL207" i="20"/>
  <c r="AN207" i="20" s="1"/>
  <c r="AI207" i="20"/>
  <c r="AH207" i="20"/>
  <c r="AK207" i="20" s="1"/>
  <c r="AB207" i="20"/>
  <c r="AL206" i="20"/>
  <c r="AN206" i="20" s="1"/>
  <c r="AI206" i="20"/>
  <c r="AH206" i="20"/>
  <c r="AK206" i="20" s="1"/>
  <c r="AP205" i="20"/>
  <c r="AN205" i="20"/>
  <c r="AI205" i="20"/>
  <c r="AH205" i="20"/>
  <c r="AK205" i="20" s="1"/>
  <c r="AL204" i="20"/>
  <c r="AN204" i="20" s="1"/>
  <c r="AI204" i="20"/>
  <c r="AH204" i="20"/>
  <c r="AK204" i="20" s="1"/>
  <c r="AL203" i="20"/>
  <c r="AN203" i="20" s="1"/>
  <c r="AI203" i="20"/>
  <c r="AH203" i="20"/>
  <c r="AK203" i="20" s="1"/>
  <c r="AH200" i="20"/>
  <c r="V200" i="20"/>
  <c r="X200" i="20"/>
  <c r="Z200" i="20" s="1"/>
  <c r="K200" i="20"/>
  <c r="AH199" i="20"/>
  <c r="V199" i="20"/>
  <c r="W199" i="20" s="1"/>
  <c r="X199" i="20"/>
  <c r="Z199" i="20" s="1"/>
  <c r="AH198" i="20"/>
  <c r="V198" i="20"/>
  <c r="W198" i="20" s="1"/>
  <c r="X198" i="20"/>
  <c r="Z198" i="20" s="1"/>
  <c r="AH197" i="20"/>
  <c r="V197" i="20"/>
  <c r="W197" i="20" s="1"/>
  <c r="X197" i="20"/>
  <c r="Z197" i="20" s="1"/>
  <c r="AH196" i="20"/>
  <c r="V196" i="20"/>
  <c r="W196" i="20" s="1"/>
  <c r="X196" i="20"/>
  <c r="Z196" i="20" s="1"/>
  <c r="AH195" i="20"/>
  <c r="V195" i="20"/>
  <c r="W195" i="20" s="1"/>
  <c r="X195" i="20"/>
  <c r="Z195" i="20" s="1"/>
  <c r="AH194" i="20"/>
  <c r="V194" i="20"/>
  <c r="W194" i="20" s="1"/>
  <c r="X194" i="20"/>
  <c r="Z194" i="20" s="1"/>
  <c r="AH193" i="20"/>
  <c r="V193" i="20"/>
  <c r="W193" i="20" s="1"/>
  <c r="X193" i="20"/>
  <c r="Z193" i="20" s="1"/>
  <c r="AH192" i="20"/>
  <c r="V192" i="20"/>
  <c r="W192" i="20" s="1"/>
  <c r="X192" i="20"/>
  <c r="Z192" i="20" s="1"/>
  <c r="AH191" i="20"/>
  <c r="W191" i="20"/>
  <c r="V191" i="20"/>
  <c r="X191" i="20"/>
  <c r="Z191" i="20" s="1"/>
  <c r="AH190" i="20"/>
  <c r="W190" i="20"/>
  <c r="V190" i="20"/>
  <c r="X190" i="20"/>
  <c r="Z190" i="20" s="1"/>
  <c r="AH189" i="20"/>
  <c r="W189" i="20"/>
  <c r="V189" i="20"/>
  <c r="X189" i="20"/>
  <c r="Z189" i="20" s="1"/>
  <c r="AH188" i="20"/>
  <c r="W188" i="20"/>
  <c r="V188" i="20"/>
  <c r="X188" i="20"/>
  <c r="Z188" i="20" s="1"/>
  <c r="AH187" i="20"/>
  <c r="W187" i="20"/>
  <c r="V187" i="20"/>
  <c r="X187" i="20"/>
  <c r="Z187" i="20" s="1"/>
  <c r="AH186" i="20"/>
  <c r="W186" i="20"/>
  <c r="V186" i="20"/>
  <c r="X186" i="20"/>
  <c r="Z186" i="20" s="1"/>
  <c r="AH185" i="20"/>
  <c r="W185" i="20"/>
  <c r="V185" i="20"/>
  <c r="X185" i="20"/>
  <c r="Z185" i="20" s="1"/>
  <c r="AH184" i="20"/>
  <c r="V184" i="20"/>
  <c r="W184" i="20" s="1"/>
  <c r="X184" i="20"/>
  <c r="Z184" i="20" s="1"/>
  <c r="AH183" i="20"/>
  <c r="V183" i="20"/>
  <c r="W183" i="20" s="1"/>
  <c r="X183" i="20"/>
  <c r="Z183" i="20" s="1"/>
  <c r="AH182" i="20"/>
  <c r="V182" i="20"/>
  <c r="W182" i="20" s="1"/>
  <c r="X182" i="20"/>
  <c r="Z182" i="20" s="1"/>
  <c r="AH181" i="20"/>
  <c r="V181" i="20"/>
  <c r="W181" i="20" s="1"/>
  <c r="X181" i="20"/>
  <c r="Z181" i="20" s="1"/>
  <c r="AH180" i="20"/>
  <c r="V180" i="20"/>
  <c r="W180" i="20" s="1"/>
  <c r="X180" i="20"/>
  <c r="Z180" i="20" s="1"/>
  <c r="AH179" i="20"/>
  <c r="V179" i="20"/>
  <c r="W179" i="20" s="1"/>
  <c r="X179" i="20"/>
  <c r="Z179" i="20" s="1"/>
  <c r="AH178" i="20"/>
  <c r="V178" i="20"/>
  <c r="W178" i="20" s="1"/>
  <c r="X178" i="20"/>
  <c r="Z178" i="20" s="1"/>
  <c r="AH177" i="20"/>
  <c r="V177" i="20"/>
  <c r="W177" i="20" s="1"/>
  <c r="X177" i="20"/>
  <c r="Z177" i="20" s="1"/>
  <c r="AH176" i="20"/>
  <c r="V176" i="20"/>
  <c r="W176" i="20" s="1"/>
  <c r="X176" i="20"/>
  <c r="Z176" i="20" s="1"/>
  <c r="AH175" i="20"/>
  <c r="V175" i="20"/>
  <c r="W175" i="20" s="1"/>
  <c r="X175" i="20"/>
  <c r="Z175" i="20" s="1"/>
  <c r="AH174" i="20"/>
  <c r="V174" i="20"/>
  <c r="W174" i="20" s="1"/>
  <c r="X174" i="20"/>
  <c r="Z174" i="20" s="1"/>
  <c r="AH173" i="20"/>
  <c r="V173" i="20"/>
  <c r="W173" i="20" s="1"/>
  <c r="X173" i="20"/>
  <c r="Z173" i="20" s="1"/>
  <c r="AH172" i="20"/>
  <c r="V172" i="20"/>
  <c r="W172" i="20" s="1"/>
  <c r="X172" i="20"/>
  <c r="Z172" i="20" s="1"/>
  <c r="AH171" i="20"/>
  <c r="W171" i="20"/>
  <c r="V171" i="20"/>
  <c r="X171" i="20"/>
  <c r="Z171" i="20" s="1"/>
  <c r="AH170" i="20"/>
  <c r="W170" i="20"/>
  <c r="V170" i="20"/>
  <c r="X170" i="20"/>
  <c r="Z170" i="20" s="1"/>
  <c r="AH169" i="20"/>
  <c r="W169" i="20"/>
  <c r="V169" i="20"/>
  <c r="X169" i="20"/>
  <c r="Z169" i="20" s="1"/>
  <c r="AH168" i="20"/>
  <c r="W168" i="20"/>
  <c r="V168" i="20"/>
  <c r="X168" i="20"/>
  <c r="Z168" i="20" s="1"/>
  <c r="AH167" i="20"/>
  <c r="W167" i="20"/>
  <c r="V167" i="20"/>
  <c r="X167" i="20"/>
  <c r="Z167" i="20" s="1"/>
  <c r="AH166" i="20"/>
  <c r="W166" i="20"/>
  <c r="V166" i="20"/>
  <c r="X166" i="20"/>
  <c r="Z166" i="20" s="1"/>
  <c r="AH165" i="20"/>
  <c r="W165" i="20"/>
  <c r="V165" i="20"/>
  <c r="X165" i="20"/>
  <c r="Z165" i="20" s="1"/>
  <c r="AH164" i="20"/>
  <c r="W164" i="20"/>
  <c r="V164" i="20"/>
  <c r="X164" i="20"/>
  <c r="Z164" i="20" s="1"/>
  <c r="AH163" i="20"/>
  <c r="W163" i="20"/>
  <c r="V163" i="20"/>
  <c r="X163" i="20"/>
  <c r="Z163" i="20" s="1"/>
  <c r="AH162" i="20"/>
  <c r="W162" i="20"/>
  <c r="V162" i="20"/>
  <c r="X162" i="20"/>
  <c r="Z162" i="20" s="1"/>
  <c r="AH161" i="20"/>
  <c r="W161" i="20"/>
  <c r="V161" i="20"/>
  <c r="X161" i="20"/>
  <c r="Z161" i="20" s="1"/>
  <c r="AH160" i="20"/>
  <c r="W160" i="20"/>
  <c r="V160" i="20"/>
  <c r="X160" i="20"/>
  <c r="Z160" i="20" s="1"/>
  <c r="AH159" i="20"/>
  <c r="W159" i="20"/>
  <c r="V159" i="20"/>
  <c r="X159" i="20"/>
  <c r="Z159" i="20" s="1"/>
  <c r="AH158" i="20"/>
  <c r="W158" i="20"/>
  <c r="V158" i="20"/>
  <c r="X158" i="20"/>
  <c r="Z158" i="20" s="1"/>
  <c r="AH157" i="20"/>
  <c r="W157" i="20"/>
  <c r="V157" i="20"/>
  <c r="X157" i="20"/>
  <c r="Z157" i="20" s="1"/>
  <c r="AH156" i="20"/>
  <c r="W156" i="20"/>
  <c r="V156" i="20"/>
  <c r="X156" i="20"/>
  <c r="Z156" i="20" s="1"/>
  <c r="AH155" i="20"/>
  <c r="W155" i="20"/>
  <c r="V155" i="20"/>
  <c r="X155" i="20"/>
  <c r="Z155" i="20" s="1"/>
  <c r="AH154" i="20"/>
  <c r="W154" i="20"/>
  <c r="V154" i="20"/>
  <c r="X154" i="20"/>
  <c r="Z154" i="20" s="1"/>
  <c r="AH153" i="20"/>
  <c r="W153" i="20"/>
  <c r="V153" i="20"/>
  <c r="X153" i="20"/>
  <c r="Z153" i="20" s="1"/>
  <c r="AH152" i="20"/>
  <c r="W152" i="20"/>
  <c r="V152" i="20"/>
  <c r="X152" i="20"/>
  <c r="Z152" i="20" s="1"/>
  <c r="AH151" i="20"/>
  <c r="W151" i="20"/>
  <c r="V151" i="20"/>
  <c r="X151" i="20"/>
  <c r="Z151" i="20" s="1"/>
  <c r="AH150" i="20"/>
  <c r="W150" i="20"/>
  <c r="V150" i="20"/>
  <c r="X150" i="20"/>
  <c r="Z150" i="20" s="1"/>
  <c r="AH149" i="20"/>
  <c r="W149" i="20"/>
  <c r="V149" i="20"/>
  <c r="X149" i="20"/>
  <c r="Z149" i="20" s="1"/>
  <c r="AH148" i="20"/>
  <c r="W148" i="20"/>
  <c r="V148" i="20"/>
  <c r="X148" i="20"/>
  <c r="Z148" i="20" s="1"/>
  <c r="AH147" i="20"/>
  <c r="W147" i="20"/>
  <c r="V147" i="20"/>
  <c r="X147" i="20"/>
  <c r="Z147" i="20" s="1"/>
  <c r="AH146" i="20"/>
  <c r="W146" i="20"/>
  <c r="V146" i="20"/>
  <c r="X146" i="20"/>
  <c r="Z146" i="20" s="1"/>
  <c r="AH145" i="20"/>
  <c r="W145" i="20"/>
  <c r="V145" i="20"/>
  <c r="X145" i="20"/>
  <c r="Z145" i="20" s="1"/>
  <c r="AH144" i="20"/>
  <c r="W144" i="20"/>
  <c r="V144" i="20"/>
  <c r="X144" i="20"/>
  <c r="Z144" i="20" s="1"/>
  <c r="AH143" i="20"/>
  <c r="W143" i="20"/>
  <c r="V143" i="20"/>
  <c r="X143" i="20"/>
  <c r="Z143" i="20" s="1"/>
  <c r="AH142" i="20"/>
  <c r="W142" i="20"/>
  <c r="V142" i="20"/>
  <c r="X142" i="20"/>
  <c r="Z142" i="20" s="1"/>
  <c r="AH141" i="20"/>
  <c r="W141" i="20"/>
  <c r="V141" i="20"/>
  <c r="X141" i="20"/>
  <c r="Z141" i="20" s="1"/>
  <c r="AH140" i="20"/>
  <c r="W140" i="20"/>
  <c r="V140" i="20"/>
  <c r="X140" i="20"/>
  <c r="Z140" i="20" s="1"/>
  <c r="AH139" i="20"/>
  <c r="W139" i="20"/>
  <c r="V139" i="20"/>
  <c r="X139" i="20"/>
  <c r="Z139" i="20" s="1"/>
  <c r="AH138" i="20"/>
  <c r="W138" i="20"/>
  <c r="V138" i="20"/>
  <c r="X138" i="20"/>
  <c r="Z138" i="20" s="1"/>
  <c r="AH137" i="20"/>
  <c r="W137" i="20"/>
  <c r="V137" i="20"/>
  <c r="X137" i="20"/>
  <c r="Z137" i="20" s="1"/>
  <c r="AH136" i="20"/>
  <c r="W136" i="20"/>
  <c r="V136" i="20"/>
  <c r="X136" i="20"/>
  <c r="Z136" i="20" s="1"/>
  <c r="AH135" i="20"/>
  <c r="W135" i="20"/>
  <c r="V135" i="20"/>
  <c r="X135" i="20"/>
  <c r="Z135" i="20" s="1"/>
  <c r="AH134" i="20"/>
  <c r="W134" i="20"/>
  <c r="V134" i="20"/>
  <c r="X134" i="20"/>
  <c r="Z134" i="20" s="1"/>
  <c r="AH133" i="20"/>
  <c r="W133" i="20"/>
  <c r="V133" i="20"/>
  <c r="X133" i="20"/>
  <c r="Z133" i="20" s="1"/>
  <c r="AH132" i="20"/>
  <c r="W132" i="20"/>
  <c r="V132" i="20"/>
  <c r="X132" i="20"/>
  <c r="Z132" i="20" s="1"/>
  <c r="AH131" i="20"/>
  <c r="W131" i="20"/>
  <c r="V131" i="20"/>
  <c r="X131" i="20"/>
  <c r="Z131" i="20" s="1"/>
  <c r="AH130" i="20"/>
  <c r="W130" i="20"/>
  <c r="V130" i="20"/>
  <c r="X130" i="20"/>
  <c r="Z130" i="20" s="1"/>
  <c r="AH129" i="20"/>
  <c r="W129" i="20"/>
  <c r="V129" i="20"/>
  <c r="X129" i="20"/>
  <c r="Z129" i="20" s="1"/>
  <c r="AH128" i="20"/>
  <c r="W128" i="20"/>
  <c r="V128" i="20"/>
  <c r="X128" i="20"/>
  <c r="Z128" i="20" s="1"/>
  <c r="AH127" i="20"/>
  <c r="W127" i="20"/>
  <c r="V127" i="20"/>
  <c r="X127" i="20"/>
  <c r="Z127" i="20" s="1"/>
  <c r="AH126" i="20"/>
  <c r="W126" i="20"/>
  <c r="V126" i="20"/>
  <c r="X126" i="20"/>
  <c r="Z126" i="20" s="1"/>
  <c r="AH125" i="20"/>
  <c r="W125" i="20"/>
  <c r="V125" i="20"/>
  <c r="X125" i="20"/>
  <c r="Z125" i="20" s="1"/>
  <c r="AH124" i="20"/>
  <c r="W124" i="20"/>
  <c r="V124" i="20"/>
  <c r="X124" i="20"/>
  <c r="Z124" i="20" s="1"/>
  <c r="AH123" i="20"/>
  <c r="W123" i="20"/>
  <c r="V123" i="20"/>
  <c r="X123" i="20"/>
  <c r="Z123" i="20" s="1"/>
  <c r="AH122" i="20"/>
  <c r="W122" i="20"/>
  <c r="V122" i="20"/>
  <c r="X122" i="20"/>
  <c r="Z122" i="20" s="1"/>
  <c r="AH121" i="20"/>
  <c r="W121" i="20"/>
  <c r="V121" i="20"/>
  <c r="X121" i="20"/>
  <c r="Z121" i="20" s="1"/>
  <c r="AH120" i="20"/>
  <c r="W120" i="20"/>
  <c r="V120" i="20"/>
  <c r="X120" i="20"/>
  <c r="Z120" i="20" s="1"/>
  <c r="AH119" i="20"/>
  <c r="W119" i="20"/>
  <c r="V119" i="20"/>
  <c r="X119" i="20"/>
  <c r="Z119" i="20" s="1"/>
  <c r="AH118" i="20"/>
  <c r="W118" i="20"/>
  <c r="V118" i="20"/>
  <c r="X118" i="20"/>
  <c r="Z118" i="20" s="1"/>
  <c r="AH117" i="20"/>
  <c r="W117" i="20"/>
  <c r="V117" i="20"/>
  <c r="X117" i="20"/>
  <c r="Z117" i="20" s="1"/>
  <c r="AH116" i="20"/>
  <c r="W116" i="20"/>
  <c r="V116" i="20"/>
  <c r="X116" i="20"/>
  <c r="Z116" i="20" s="1"/>
  <c r="AH115" i="20"/>
  <c r="W115" i="20"/>
  <c r="V115" i="20"/>
  <c r="X115" i="20"/>
  <c r="Z115" i="20" s="1"/>
  <c r="AH114" i="20"/>
  <c r="W114" i="20"/>
  <c r="V114" i="20"/>
  <c r="X114" i="20"/>
  <c r="Z114" i="20" s="1"/>
  <c r="AH113" i="20"/>
  <c r="W113" i="20"/>
  <c r="V113" i="20"/>
  <c r="X113" i="20"/>
  <c r="Z113" i="20" s="1"/>
  <c r="AH112" i="20"/>
  <c r="W112" i="20"/>
  <c r="V112" i="20"/>
  <c r="X112" i="20"/>
  <c r="Z112" i="20" s="1"/>
  <c r="AH111" i="20"/>
  <c r="W111" i="20"/>
  <c r="V111" i="20"/>
  <c r="X111" i="20"/>
  <c r="Z111" i="20" s="1"/>
  <c r="AH110" i="20"/>
  <c r="W110" i="20"/>
  <c r="V110" i="20"/>
  <c r="X110" i="20"/>
  <c r="Z110" i="20" s="1"/>
  <c r="AH109" i="20"/>
  <c r="W109" i="20"/>
  <c r="V109" i="20"/>
  <c r="X109" i="20"/>
  <c r="Z109" i="20" s="1"/>
  <c r="AH108" i="20"/>
  <c r="W108" i="20"/>
  <c r="V108" i="20"/>
  <c r="X108" i="20"/>
  <c r="Z108" i="20" s="1"/>
  <c r="AH107" i="20"/>
  <c r="W107" i="20"/>
  <c r="V107" i="20"/>
  <c r="X107" i="20"/>
  <c r="Z107" i="20" s="1"/>
  <c r="AH106" i="20"/>
  <c r="W106" i="20"/>
  <c r="V106" i="20"/>
  <c r="X106" i="20"/>
  <c r="Z106" i="20" s="1"/>
  <c r="AH105" i="20"/>
  <c r="W105" i="20"/>
  <c r="V105" i="20"/>
  <c r="X105" i="20"/>
  <c r="Z105" i="20" s="1"/>
  <c r="AH104" i="20"/>
  <c r="W104" i="20"/>
  <c r="V104" i="20"/>
  <c r="X104" i="20"/>
  <c r="Z104" i="20" s="1"/>
  <c r="AH103" i="20"/>
  <c r="W103" i="20"/>
  <c r="V103" i="20"/>
  <c r="X103" i="20"/>
  <c r="Z103" i="20" s="1"/>
  <c r="AH102" i="20"/>
  <c r="W102" i="20"/>
  <c r="V102" i="20"/>
  <c r="X102" i="20"/>
  <c r="Z102" i="20" s="1"/>
  <c r="AH101" i="20"/>
  <c r="W101" i="20"/>
  <c r="V101" i="20"/>
  <c r="X101" i="20"/>
  <c r="Z101" i="20" s="1"/>
  <c r="AH100" i="20"/>
  <c r="W100" i="20"/>
  <c r="V100" i="20"/>
  <c r="X100" i="20"/>
  <c r="Z100" i="20" s="1"/>
  <c r="AH99" i="20"/>
  <c r="W99" i="20"/>
  <c r="V99" i="20"/>
  <c r="X99" i="20"/>
  <c r="Z99" i="20" s="1"/>
  <c r="AH98" i="20"/>
  <c r="W98" i="20"/>
  <c r="V98" i="20"/>
  <c r="X98" i="20"/>
  <c r="Z98" i="20" s="1"/>
  <c r="AH97" i="20"/>
  <c r="W97" i="20"/>
  <c r="V97" i="20"/>
  <c r="X97" i="20"/>
  <c r="Z97" i="20" s="1"/>
  <c r="AH96" i="20"/>
  <c r="W96" i="20"/>
  <c r="V96" i="20"/>
  <c r="X96" i="20"/>
  <c r="Z96" i="20" s="1"/>
  <c r="AH95" i="20"/>
  <c r="W95" i="20"/>
  <c r="V95" i="20"/>
  <c r="X95" i="20"/>
  <c r="Z95" i="20" s="1"/>
  <c r="AH94" i="20"/>
  <c r="W94" i="20"/>
  <c r="V94" i="20"/>
  <c r="X94" i="20"/>
  <c r="Z94" i="20" s="1"/>
  <c r="AH93" i="20"/>
  <c r="W93" i="20"/>
  <c r="V93" i="20"/>
  <c r="X93" i="20"/>
  <c r="Z93" i="20" s="1"/>
  <c r="AH92" i="20"/>
  <c r="W92" i="20"/>
  <c r="V92" i="20"/>
  <c r="X92" i="20"/>
  <c r="Z92" i="20" s="1"/>
  <c r="AH91" i="20"/>
  <c r="W91" i="20"/>
  <c r="V91" i="20"/>
  <c r="X91" i="20"/>
  <c r="Z91" i="20" s="1"/>
  <c r="AH90" i="20"/>
  <c r="W90" i="20"/>
  <c r="V90" i="20"/>
  <c r="X90" i="20"/>
  <c r="Z90" i="20" s="1"/>
  <c r="AH89" i="20"/>
  <c r="W89" i="20"/>
  <c r="V89" i="20"/>
  <c r="X89" i="20"/>
  <c r="Z89" i="20" s="1"/>
  <c r="AH88" i="20"/>
  <c r="W88" i="20"/>
  <c r="V88" i="20"/>
  <c r="X88" i="20"/>
  <c r="Z88" i="20" s="1"/>
  <c r="AH87" i="20"/>
  <c r="AG87" i="20"/>
  <c r="V87" i="20"/>
  <c r="W87" i="20" s="1"/>
  <c r="X87" i="20"/>
  <c r="Z87" i="20" s="1"/>
  <c r="K87" i="20"/>
  <c r="AH86" i="20"/>
  <c r="V86" i="20"/>
  <c r="W86" i="20" s="1"/>
  <c r="X86" i="20"/>
  <c r="Z86" i="20" s="1"/>
  <c r="K86" i="20"/>
  <c r="AH85" i="20"/>
  <c r="V85" i="20"/>
  <c r="X85" i="20"/>
  <c r="Z85" i="20" s="1"/>
  <c r="K85" i="20"/>
  <c r="AH84" i="20"/>
  <c r="V84" i="20"/>
  <c r="AG84" i="20" s="1"/>
  <c r="X84" i="20"/>
  <c r="Z84" i="20" s="1"/>
  <c r="K84" i="20"/>
  <c r="AH83" i="20"/>
  <c r="AG83" i="20"/>
  <c r="V83" i="20"/>
  <c r="W83" i="20" s="1"/>
  <c r="X83" i="20"/>
  <c r="Z83" i="20" s="1"/>
  <c r="K83" i="20"/>
  <c r="AH82" i="20"/>
  <c r="V82" i="20"/>
  <c r="W82" i="20" s="1"/>
  <c r="X82" i="20"/>
  <c r="Z82" i="20" s="1"/>
  <c r="K82" i="20"/>
  <c r="AH81" i="20"/>
  <c r="V81" i="20"/>
  <c r="X81" i="20"/>
  <c r="Z81" i="20" s="1"/>
  <c r="K81" i="20"/>
  <c r="AH80" i="20"/>
  <c r="V80" i="20"/>
  <c r="X80" i="20"/>
  <c r="Z80" i="20" s="1"/>
  <c r="K80" i="20"/>
  <c r="AH79" i="20"/>
  <c r="AG79" i="20"/>
  <c r="V79" i="20"/>
  <c r="W79" i="20" s="1"/>
  <c r="X79" i="20"/>
  <c r="Z79" i="20" s="1"/>
  <c r="K79" i="20"/>
  <c r="AH78" i="20"/>
  <c r="V78" i="20"/>
  <c r="X78" i="20"/>
  <c r="Z78" i="20" s="1"/>
  <c r="K78" i="20"/>
  <c r="AH77" i="20"/>
  <c r="V77" i="20"/>
  <c r="X77" i="20"/>
  <c r="Z77" i="20" s="1"/>
  <c r="K77" i="20"/>
  <c r="AH76" i="20"/>
  <c r="V76" i="20"/>
  <c r="X76" i="20"/>
  <c r="Z76" i="20" s="1"/>
  <c r="K76" i="20"/>
  <c r="AH75" i="20"/>
  <c r="AG75" i="20"/>
  <c r="V75" i="20"/>
  <c r="W75" i="20" s="1"/>
  <c r="X75" i="20"/>
  <c r="Z75" i="20" s="1"/>
  <c r="K75" i="20"/>
  <c r="AH74" i="20"/>
  <c r="V74" i="20"/>
  <c r="X74" i="20"/>
  <c r="Z74" i="20" s="1"/>
  <c r="K74" i="20"/>
  <c r="AH73" i="20"/>
  <c r="AG73" i="20"/>
  <c r="V73" i="20"/>
  <c r="W73" i="20" s="1"/>
  <c r="X73" i="20"/>
  <c r="Z73" i="20" s="1"/>
  <c r="K73" i="20"/>
  <c r="AH72" i="20"/>
  <c r="V72" i="20"/>
  <c r="AG72" i="20" s="1"/>
  <c r="X72" i="20"/>
  <c r="Z72" i="20" s="1"/>
  <c r="K72" i="20"/>
  <c r="AH71" i="20"/>
  <c r="V71" i="20"/>
  <c r="X71" i="20"/>
  <c r="Z71" i="20" s="1"/>
  <c r="K71" i="20"/>
  <c r="AH70" i="20"/>
  <c r="AG70" i="20"/>
  <c r="V70" i="20"/>
  <c r="W70" i="20" s="1"/>
  <c r="X70" i="20"/>
  <c r="Z70" i="20" s="1"/>
  <c r="K70" i="20"/>
  <c r="AH69" i="20"/>
  <c r="V69" i="20"/>
  <c r="X69" i="20"/>
  <c r="Z69" i="20" s="1"/>
  <c r="K69" i="20"/>
  <c r="AH68" i="20"/>
  <c r="W68" i="20"/>
  <c r="V68" i="20"/>
  <c r="AG68" i="20" s="1"/>
  <c r="X68" i="20"/>
  <c r="Z68" i="20" s="1"/>
  <c r="K68" i="20"/>
  <c r="AH67" i="20"/>
  <c r="V67" i="20"/>
  <c r="X67" i="20"/>
  <c r="Z67" i="20" s="1"/>
  <c r="K67" i="20"/>
  <c r="AH66" i="20"/>
  <c r="V66" i="20"/>
  <c r="W66" i="20" s="1"/>
  <c r="X66" i="20"/>
  <c r="Z66" i="20" s="1"/>
  <c r="K66" i="20"/>
  <c r="AH65" i="20"/>
  <c r="V65" i="20"/>
  <c r="W65" i="20" s="1"/>
  <c r="X65" i="20"/>
  <c r="Z65" i="20" s="1"/>
  <c r="K65" i="20"/>
  <c r="AH64" i="20"/>
  <c r="V64" i="20"/>
  <c r="AG64" i="20" s="1"/>
  <c r="X64" i="20"/>
  <c r="Z64" i="20" s="1"/>
  <c r="K64" i="20"/>
  <c r="AH63" i="20"/>
  <c r="AG63" i="20"/>
  <c r="V63" i="20"/>
  <c r="W63" i="20" s="1"/>
  <c r="X63" i="20"/>
  <c r="Z63" i="20" s="1"/>
  <c r="K63" i="20"/>
  <c r="AH62" i="20"/>
  <c r="V62" i="20"/>
  <c r="W62" i="20" s="1"/>
  <c r="X62" i="20"/>
  <c r="Z62" i="20" s="1"/>
  <c r="K62" i="20"/>
  <c r="AH61" i="20"/>
  <c r="V61" i="20"/>
  <c r="W61" i="20" s="1"/>
  <c r="X61" i="20"/>
  <c r="Z61" i="20" s="1"/>
  <c r="K61" i="20"/>
  <c r="AH60" i="20"/>
  <c r="V60" i="20"/>
  <c r="X60" i="20"/>
  <c r="Z60" i="20" s="1"/>
  <c r="K60" i="20"/>
  <c r="AH59" i="20"/>
  <c r="AG59" i="20"/>
  <c r="V59" i="20"/>
  <c r="W59" i="20" s="1"/>
  <c r="X59" i="20"/>
  <c r="Z59" i="20" s="1"/>
  <c r="K59" i="20"/>
  <c r="AH58" i="20"/>
  <c r="V58" i="20"/>
  <c r="X58" i="20"/>
  <c r="Z58" i="20" s="1"/>
  <c r="K58" i="20"/>
  <c r="AH57" i="20"/>
  <c r="AG57" i="20"/>
  <c r="V57" i="20"/>
  <c r="W57" i="20" s="1"/>
  <c r="X57" i="20"/>
  <c r="Z57" i="20" s="1"/>
  <c r="K57" i="20"/>
  <c r="AH56" i="20"/>
  <c r="V56" i="20"/>
  <c r="AG56" i="20" s="1"/>
  <c r="X56" i="20"/>
  <c r="Z56" i="20" s="1"/>
  <c r="K56" i="20"/>
  <c r="AH55" i="20"/>
  <c r="V55" i="20"/>
  <c r="X55" i="20"/>
  <c r="Z55" i="20" s="1"/>
  <c r="K55" i="20"/>
  <c r="AH54" i="20"/>
  <c r="AG54" i="20"/>
  <c r="V54" i="20"/>
  <c r="W54" i="20" s="1"/>
  <c r="X54" i="20"/>
  <c r="Z54" i="20" s="1"/>
  <c r="K54" i="20"/>
  <c r="AH53" i="20"/>
  <c r="V53" i="20"/>
  <c r="X53" i="20"/>
  <c r="Z53" i="20" s="1"/>
  <c r="K53" i="20"/>
  <c r="AH52" i="20"/>
  <c r="W52" i="20"/>
  <c r="V52" i="20"/>
  <c r="AG52" i="20" s="1"/>
  <c r="X52" i="20"/>
  <c r="Z52" i="20" s="1"/>
  <c r="K52" i="20"/>
  <c r="AH51" i="20"/>
  <c r="V51" i="20"/>
  <c r="X51" i="20"/>
  <c r="Z51" i="20" s="1"/>
  <c r="K51" i="20"/>
  <c r="AH50" i="20"/>
  <c r="V50" i="20"/>
  <c r="W50" i="20" s="1"/>
  <c r="X50" i="20"/>
  <c r="Z50" i="20" s="1"/>
  <c r="K50" i="20"/>
  <c r="AH49" i="20"/>
  <c r="V49" i="20"/>
  <c r="W49" i="20" s="1"/>
  <c r="X49" i="20"/>
  <c r="Z49" i="20" s="1"/>
  <c r="K49" i="20"/>
  <c r="AH48" i="20"/>
  <c r="V48" i="20"/>
  <c r="AG48" i="20" s="1"/>
  <c r="X48" i="20"/>
  <c r="Z48" i="20" s="1"/>
  <c r="K48" i="20"/>
  <c r="AH47" i="20"/>
  <c r="AG47" i="20"/>
  <c r="V47" i="20"/>
  <c r="W47" i="20" s="1"/>
  <c r="X47" i="20"/>
  <c r="Z47" i="20" s="1"/>
  <c r="K47" i="20"/>
  <c r="AH46" i="20"/>
  <c r="V46" i="20"/>
  <c r="W46" i="20" s="1"/>
  <c r="X46" i="20"/>
  <c r="Z46" i="20" s="1"/>
  <c r="K46" i="20"/>
  <c r="AH45" i="20"/>
  <c r="V45" i="20"/>
  <c r="W45" i="20" s="1"/>
  <c r="X45" i="20"/>
  <c r="Z45" i="20" s="1"/>
  <c r="K45" i="20"/>
  <c r="AH44" i="20"/>
  <c r="V44" i="20"/>
  <c r="X44" i="20"/>
  <c r="Z44" i="20" s="1"/>
  <c r="K44" i="20"/>
  <c r="AH43" i="20"/>
  <c r="AG43" i="20"/>
  <c r="V43" i="20"/>
  <c r="W43" i="20" s="1"/>
  <c r="X43" i="20"/>
  <c r="Z43" i="20" s="1"/>
  <c r="K43" i="20"/>
  <c r="AH42" i="20"/>
  <c r="V42" i="20"/>
  <c r="X42" i="20"/>
  <c r="Z42" i="20" s="1"/>
  <c r="K42" i="20"/>
  <c r="AH41" i="20"/>
  <c r="AG41" i="20"/>
  <c r="V41" i="20"/>
  <c r="W41" i="20" s="1"/>
  <c r="X41" i="20"/>
  <c r="Z41" i="20" s="1"/>
  <c r="K41" i="20"/>
  <c r="AH40" i="20"/>
  <c r="V40" i="20"/>
  <c r="AG40" i="20" s="1"/>
  <c r="X40" i="20"/>
  <c r="Z40" i="20" s="1"/>
  <c r="K40" i="20"/>
  <c r="AH39" i="20"/>
  <c r="V39" i="20"/>
  <c r="AI252" i="20" s="1"/>
  <c r="X39" i="20"/>
  <c r="Z39" i="20" s="1"/>
  <c r="K39" i="20"/>
  <c r="AH38" i="20"/>
  <c r="V38" i="20"/>
  <c r="W38" i="20" s="1"/>
  <c r="X38" i="20"/>
  <c r="Z38" i="20" s="1"/>
  <c r="K38" i="20"/>
  <c r="AH37" i="20"/>
  <c r="V37" i="20"/>
  <c r="X37" i="20"/>
  <c r="Z37" i="20" s="1"/>
  <c r="K37" i="20"/>
  <c r="AH36" i="20"/>
  <c r="V36" i="20"/>
  <c r="AG36" i="20" s="1"/>
  <c r="X36" i="20"/>
  <c r="Z36" i="20" s="1"/>
  <c r="K36" i="20"/>
  <c r="AH35" i="20"/>
  <c r="V35" i="20"/>
  <c r="X35" i="20"/>
  <c r="Z35" i="20" s="1"/>
  <c r="K35" i="20"/>
  <c r="AH34" i="20"/>
  <c r="V34" i="20"/>
  <c r="W34" i="20" s="1"/>
  <c r="X34" i="20"/>
  <c r="Z34" i="20" s="1"/>
  <c r="K34" i="20"/>
  <c r="AH33" i="20"/>
  <c r="V33" i="20"/>
  <c r="W33" i="20" s="1"/>
  <c r="X33" i="20"/>
  <c r="Z33" i="20" s="1"/>
  <c r="K33" i="20"/>
  <c r="AH32" i="20"/>
  <c r="AG32" i="20"/>
  <c r="AH31" i="20"/>
  <c r="AG31" i="20"/>
  <c r="V31" i="20"/>
  <c r="W31" i="20" s="1"/>
  <c r="X31" i="20"/>
  <c r="Z31" i="20" s="1"/>
  <c r="K31" i="20"/>
  <c r="AH30" i="20"/>
  <c r="V30" i="20"/>
  <c r="W30" i="20" s="1"/>
  <c r="X30" i="20"/>
  <c r="Z30" i="20" s="1"/>
  <c r="K30" i="20"/>
  <c r="AH29" i="20"/>
  <c r="V29" i="20"/>
  <c r="W29" i="20" s="1"/>
  <c r="X29" i="20"/>
  <c r="Z29" i="20" s="1"/>
  <c r="K29" i="20"/>
  <c r="AH28" i="20"/>
  <c r="V28" i="20"/>
  <c r="X28" i="20"/>
  <c r="Z28" i="20" s="1"/>
  <c r="K28" i="20"/>
  <c r="AH27" i="20"/>
  <c r="AG27" i="20"/>
  <c r="V27" i="20"/>
  <c r="W27" i="20" s="1"/>
  <c r="X27" i="20"/>
  <c r="Z27" i="20" s="1"/>
  <c r="K27" i="20"/>
  <c r="AH26" i="20"/>
  <c r="V26" i="20"/>
  <c r="X26" i="20"/>
  <c r="Z26" i="20" s="1"/>
  <c r="K26" i="20"/>
  <c r="AH25" i="20"/>
  <c r="V25" i="20"/>
  <c r="W25" i="20" s="1"/>
  <c r="X25" i="20"/>
  <c r="Z25" i="20" s="1"/>
  <c r="K25" i="20"/>
  <c r="AH24" i="20"/>
  <c r="V24" i="20"/>
  <c r="AG24" i="20" s="1"/>
  <c r="X24" i="20"/>
  <c r="Z24" i="20" s="1"/>
  <c r="K24" i="20"/>
  <c r="AH23" i="20"/>
  <c r="V23" i="20"/>
  <c r="X23" i="20"/>
  <c r="Z23" i="20" s="1"/>
  <c r="K23" i="20"/>
  <c r="AH22" i="20"/>
  <c r="AG22" i="20"/>
  <c r="V22" i="20"/>
  <c r="W22" i="20" s="1"/>
  <c r="X22" i="20"/>
  <c r="Z22" i="20" s="1"/>
  <c r="K22" i="20"/>
  <c r="AH21" i="20"/>
  <c r="V21" i="20"/>
  <c r="X21" i="20"/>
  <c r="Z21" i="20" s="1"/>
  <c r="K21" i="20"/>
  <c r="AH20" i="20"/>
  <c r="V20" i="20"/>
  <c r="AG20" i="20" s="1"/>
  <c r="X20" i="20"/>
  <c r="Z20" i="20" s="1"/>
  <c r="K20" i="20"/>
  <c r="AH19" i="20"/>
  <c r="V19" i="20"/>
  <c r="X19" i="20"/>
  <c r="Z19" i="20" s="1"/>
  <c r="K19" i="20"/>
  <c r="AH18" i="20"/>
  <c r="V18" i="20"/>
  <c r="W18" i="20" s="1"/>
  <c r="X18" i="20"/>
  <c r="Z18" i="20" s="1"/>
  <c r="K18" i="20"/>
  <c r="AH17" i="20"/>
  <c r="V17" i="20"/>
  <c r="W17" i="20" s="1"/>
  <c r="X17" i="20"/>
  <c r="Z17" i="20" s="1"/>
  <c r="K17" i="20"/>
  <c r="AH16" i="20"/>
  <c r="V16" i="20"/>
  <c r="AG16" i="20" s="1"/>
  <c r="X16" i="20"/>
  <c r="Z16" i="20" s="1"/>
  <c r="K16" i="20"/>
  <c r="AH15" i="20"/>
  <c r="AG15" i="20"/>
  <c r="V15" i="20"/>
  <c r="W15" i="20" s="1"/>
  <c r="X15" i="20"/>
  <c r="Z15" i="20" s="1"/>
  <c r="K15" i="20"/>
  <c r="AH14" i="20"/>
  <c r="V14" i="20"/>
  <c r="W14" i="20" s="1"/>
  <c r="X14" i="20"/>
  <c r="Z14" i="20" s="1"/>
  <c r="K14" i="20"/>
  <c r="AH13" i="20"/>
  <c r="V13" i="20"/>
  <c r="W13" i="20" s="1"/>
  <c r="X13" i="20"/>
  <c r="Z13" i="20" s="1"/>
  <c r="K13" i="20"/>
  <c r="AH12" i="20"/>
  <c r="V12" i="20"/>
  <c r="X12" i="20"/>
  <c r="Z12" i="20" s="1"/>
  <c r="K12" i="20"/>
  <c r="AH11" i="20"/>
  <c r="V11" i="20"/>
  <c r="W11" i="20" s="1"/>
  <c r="X11" i="20"/>
  <c r="Z11" i="20" s="1"/>
  <c r="K11" i="20"/>
  <c r="AH10" i="20"/>
  <c r="V10" i="20"/>
  <c r="X10" i="20"/>
  <c r="Z10" i="20" s="1"/>
  <c r="K10" i="20"/>
  <c r="AH9" i="20"/>
  <c r="V9" i="20"/>
  <c r="W9" i="20" s="1"/>
  <c r="X9" i="20"/>
  <c r="Z9" i="20" s="1"/>
  <c r="K9" i="20"/>
  <c r="AH8" i="20"/>
  <c r="V8" i="20"/>
  <c r="AG8" i="20" s="1"/>
  <c r="X8" i="20"/>
  <c r="Z8" i="20" s="1"/>
  <c r="K8" i="20"/>
  <c r="AH7" i="20"/>
  <c r="V7" i="20"/>
  <c r="AI240" i="20" s="1"/>
  <c r="X7" i="20"/>
  <c r="Z7" i="20" s="1"/>
  <c r="K7" i="20"/>
  <c r="AH6" i="20"/>
  <c r="AG6" i="20"/>
  <c r="V6" i="20"/>
  <c r="W6" i="20" s="1"/>
  <c r="X6" i="20"/>
  <c r="Z6" i="20" s="1"/>
  <c r="K6" i="20"/>
  <c r="AH5" i="20"/>
  <c r="V5" i="20"/>
  <c r="X5" i="20"/>
  <c r="Z5" i="20" s="1"/>
  <c r="K5" i="20"/>
  <c r="AH4" i="20"/>
  <c r="V4" i="20"/>
  <c r="AG4" i="20" s="1"/>
  <c r="X4" i="20"/>
  <c r="Z4" i="20" s="1"/>
  <c r="AH3" i="20"/>
  <c r="V3" i="20"/>
  <c r="X3" i="20"/>
  <c r="Z3" i="20" s="1"/>
  <c r="K3" i="20"/>
  <c r="AH2" i="20"/>
  <c r="V2" i="20"/>
  <c r="W2" i="20" s="1"/>
  <c r="X2" i="20"/>
  <c r="Z2" i="20" s="1"/>
  <c r="K2" i="20"/>
  <c r="AL267" i="19"/>
  <c r="AN267" i="19" s="1"/>
  <c r="AI267" i="19"/>
  <c r="AH267" i="19"/>
  <c r="AK267" i="19" s="1"/>
  <c r="AL266" i="19"/>
  <c r="AI266" i="19"/>
  <c r="AH266" i="19"/>
  <c r="AK266" i="19" s="1"/>
  <c r="AL265" i="19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I259" i="19"/>
  <c r="AH259" i="19"/>
  <c r="AK259" i="19" s="1"/>
  <c r="AL258" i="19"/>
  <c r="AN258" i="19" s="1"/>
  <c r="AI258" i="19"/>
  <c r="AH258" i="19"/>
  <c r="AK258" i="19" s="1"/>
  <c r="AL257" i="19"/>
  <c r="AN257" i="19" s="1"/>
  <c r="AI257" i="19"/>
  <c r="AH257" i="19"/>
  <c r="AK257" i="19" s="1"/>
  <c r="AL256" i="19"/>
  <c r="AN256" i="19" s="1"/>
  <c r="AI256" i="19"/>
  <c r="AH256" i="19"/>
  <c r="AK256" i="19" s="1"/>
  <c r="AL255" i="19"/>
  <c r="AN255" i="19" s="1"/>
  <c r="AI255" i="19"/>
  <c r="AH255" i="19"/>
  <c r="AK255" i="19" s="1"/>
  <c r="AL254" i="19"/>
  <c r="AN254" i="19" s="1"/>
  <c r="AI254" i="19"/>
  <c r="AH254" i="19"/>
  <c r="AK254" i="19" s="1"/>
  <c r="AL253" i="19"/>
  <c r="AN253" i="19" s="1"/>
  <c r="AI253" i="19"/>
  <c r="AH253" i="19"/>
  <c r="AK253" i="19" s="1"/>
  <c r="AL252" i="19"/>
  <c r="AN252" i="19" s="1"/>
  <c r="AI252" i="19"/>
  <c r="AH252" i="19"/>
  <c r="AK252" i="19" s="1"/>
  <c r="AL251" i="19"/>
  <c r="AN251" i="19" s="1"/>
  <c r="AH251" i="19"/>
  <c r="AK251" i="19" s="1"/>
  <c r="AL250" i="19"/>
  <c r="AN250" i="19" s="1"/>
  <c r="AI250" i="19"/>
  <c r="AH250" i="19"/>
  <c r="AK250" i="19" s="1"/>
  <c r="AL249" i="19"/>
  <c r="AN249" i="19" s="1"/>
  <c r="AI249" i="19"/>
  <c r="AH249" i="19"/>
  <c r="AK249" i="19" s="1"/>
  <c r="AL248" i="19"/>
  <c r="AN248" i="19" s="1"/>
  <c r="AI248" i="19"/>
  <c r="AH248" i="19"/>
  <c r="AK248" i="19" s="1"/>
  <c r="AL247" i="19"/>
  <c r="AN247" i="19" s="1"/>
  <c r="AI247" i="19"/>
  <c r="AH247" i="19"/>
  <c r="AK247" i="19" s="1"/>
  <c r="AL246" i="19"/>
  <c r="AN246" i="19" s="1"/>
  <c r="AI246" i="19"/>
  <c r="AH246" i="19"/>
  <c r="AK246" i="19" s="1"/>
  <c r="AL245" i="19"/>
  <c r="AN245" i="19" s="1"/>
  <c r="AI245" i="19"/>
  <c r="AH245" i="19"/>
  <c r="AK245" i="19" s="1"/>
  <c r="AL244" i="19"/>
  <c r="AN244" i="19" s="1"/>
  <c r="AI244" i="19"/>
  <c r="AH244" i="19"/>
  <c r="AK244" i="19" s="1"/>
  <c r="AL243" i="19"/>
  <c r="AN243" i="19" s="1"/>
  <c r="AI243" i="19"/>
  <c r="AH243" i="19"/>
  <c r="AK243" i="19" s="1"/>
  <c r="AL242" i="19"/>
  <c r="AN242" i="19" s="1"/>
  <c r="AH242" i="19"/>
  <c r="AK242" i="19" s="1"/>
  <c r="AL241" i="19"/>
  <c r="AN241" i="19" s="1"/>
  <c r="AH241" i="19"/>
  <c r="AK241" i="19" s="1"/>
  <c r="AL240" i="19"/>
  <c r="AN240" i="19" s="1"/>
  <c r="AH240" i="19"/>
  <c r="AK240" i="19" s="1"/>
  <c r="AL239" i="19"/>
  <c r="AN239" i="19" s="1"/>
  <c r="AI239" i="19"/>
  <c r="AH239" i="19"/>
  <c r="AK239" i="19" s="1"/>
  <c r="AL238" i="19"/>
  <c r="AN238" i="19" s="1"/>
  <c r="AI238" i="19"/>
  <c r="AH238" i="19"/>
  <c r="AK238" i="19" s="1"/>
  <c r="AL237" i="19"/>
  <c r="AN237" i="19" s="1"/>
  <c r="AI237" i="19"/>
  <c r="AH237" i="19"/>
  <c r="AK237" i="19" s="1"/>
  <c r="AL236" i="19"/>
  <c r="AN236" i="19" s="1"/>
  <c r="AI236" i="19"/>
  <c r="AH236" i="19"/>
  <c r="AK236" i="19" s="1"/>
  <c r="AL235" i="19"/>
  <c r="AN235" i="19" s="1"/>
  <c r="AI235" i="19"/>
  <c r="AH235" i="19"/>
  <c r="AK235" i="19" s="1"/>
  <c r="AL234" i="19"/>
  <c r="AN234" i="19" s="1"/>
  <c r="AI234" i="19"/>
  <c r="AH234" i="19"/>
  <c r="AK234" i="19" s="1"/>
  <c r="AL233" i="19"/>
  <c r="AN233" i="19" s="1"/>
  <c r="AI233" i="19"/>
  <c r="AH233" i="19"/>
  <c r="AK233" i="19" s="1"/>
  <c r="AL232" i="19"/>
  <c r="AN232" i="19" s="1"/>
  <c r="AI232" i="19"/>
  <c r="AH232" i="19"/>
  <c r="AK232" i="19" s="1"/>
  <c r="AL231" i="19"/>
  <c r="AN231" i="19" s="1"/>
  <c r="AI231" i="19"/>
  <c r="AH231" i="19"/>
  <c r="AK231" i="19" s="1"/>
  <c r="AL230" i="19"/>
  <c r="AN230" i="19" s="1"/>
  <c r="AI230" i="19"/>
  <c r="AH230" i="19"/>
  <c r="AK230" i="19" s="1"/>
  <c r="AL229" i="19"/>
  <c r="AN229" i="19" s="1"/>
  <c r="AI229" i="19"/>
  <c r="AH229" i="19"/>
  <c r="AK229" i="19" s="1"/>
  <c r="AL228" i="19"/>
  <c r="AN228" i="19" s="1"/>
  <c r="AI228" i="19"/>
  <c r="AH228" i="19"/>
  <c r="AK228" i="19" s="1"/>
  <c r="AL227" i="19"/>
  <c r="AN227" i="19" s="1"/>
  <c r="AI227" i="19"/>
  <c r="AH227" i="19"/>
  <c r="AK227" i="19" s="1"/>
  <c r="AL226" i="19"/>
  <c r="AN226" i="19" s="1"/>
  <c r="AI226" i="19"/>
  <c r="AH226" i="19"/>
  <c r="AK226" i="19" s="1"/>
  <c r="AL225" i="19"/>
  <c r="AN225" i="19" s="1"/>
  <c r="AI225" i="19"/>
  <c r="AH225" i="19"/>
  <c r="AK225" i="19" s="1"/>
  <c r="AL224" i="19"/>
  <c r="AN224" i="19" s="1"/>
  <c r="AI224" i="19"/>
  <c r="AH224" i="19"/>
  <c r="AK224" i="19" s="1"/>
  <c r="AL223" i="19"/>
  <c r="AN223" i="19" s="1"/>
  <c r="AI223" i="19"/>
  <c r="AH223" i="19"/>
  <c r="AK223" i="19" s="1"/>
  <c r="AL222" i="19"/>
  <c r="AN222" i="19" s="1"/>
  <c r="AI222" i="19"/>
  <c r="AH222" i="19"/>
  <c r="AK222" i="19" s="1"/>
  <c r="AL221" i="19"/>
  <c r="AN221" i="19" s="1"/>
  <c r="AI221" i="19"/>
  <c r="AH221" i="19"/>
  <c r="AK221" i="19" s="1"/>
  <c r="AL220" i="19"/>
  <c r="AN220" i="19" s="1"/>
  <c r="AI220" i="19"/>
  <c r="AH220" i="19"/>
  <c r="AK220" i="19" s="1"/>
  <c r="AL219" i="19"/>
  <c r="AN219" i="19" s="1"/>
  <c r="AI219" i="19"/>
  <c r="AH219" i="19"/>
  <c r="AK219" i="19" s="1"/>
  <c r="AL218" i="19"/>
  <c r="AN218" i="19" s="1"/>
  <c r="AI218" i="19"/>
  <c r="AH218" i="19"/>
  <c r="AK218" i="19" s="1"/>
  <c r="AL217" i="19"/>
  <c r="AN217" i="19" s="1"/>
  <c r="AI217" i="19"/>
  <c r="AH217" i="19"/>
  <c r="AK217" i="19" s="1"/>
  <c r="AL216" i="19"/>
  <c r="AN216" i="19" s="1"/>
  <c r="AI216" i="19"/>
  <c r="AH216" i="19"/>
  <c r="AK216" i="19" s="1"/>
  <c r="AL215" i="19"/>
  <c r="AN215" i="19" s="1"/>
  <c r="AI215" i="19"/>
  <c r="AH215" i="19"/>
  <c r="AK215" i="19" s="1"/>
  <c r="AL214" i="19"/>
  <c r="AN214" i="19" s="1"/>
  <c r="AI214" i="19"/>
  <c r="AH214" i="19"/>
  <c r="AK214" i="19" s="1"/>
  <c r="AL213" i="19"/>
  <c r="AN213" i="19" s="1"/>
  <c r="AI213" i="19"/>
  <c r="AH213" i="19"/>
  <c r="AK213" i="19" s="1"/>
  <c r="AL212" i="19"/>
  <c r="AN212" i="19" s="1"/>
  <c r="AI212" i="19"/>
  <c r="AH212" i="19"/>
  <c r="AK212" i="19" s="1"/>
  <c r="AL211" i="19"/>
  <c r="AN211" i="19" s="1"/>
  <c r="AI211" i="19"/>
  <c r="AH211" i="19"/>
  <c r="AK211" i="19" s="1"/>
  <c r="AL210" i="19"/>
  <c r="AN210" i="19" s="1"/>
  <c r="AI210" i="19"/>
  <c r="AH210" i="19"/>
  <c r="AK210" i="19" s="1"/>
  <c r="AL209" i="19"/>
  <c r="AN209" i="19" s="1"/>
  <c r="AI209" i="19"/>
  <c r="AH209" i="19"/>
  <c r="AK209" i="19" s="1"/>
  <c r="AL208" i="19"/>
  <c r="AN208" i="19" s="1"/>
  <c r="AI208" i="19"/>
  <c r="AH208" i="19"/>
  <c r="AK208" i="19" s="1"/>
  <c r="AL207" i="19"/>
  <c r="AN207" i="19" s="1"/>
  <c r="AI207" i="19"/>
  <c r="AH207" i="19"/>
  <c r="AK207" i="19" s="1"/>
  <c r="AB207" i="19"/>
  <c r="AL206" i="19"/>
  <c r="AN206" i="19" s="1"/>
  <c r="AI206" i="19"/>
  <c r="AH206" i="19"/>
  <c r="AK206" i="19" s="1"/>
  <c r="AP205" i="19"/>
  <c r="AN205" i="19"/>
  <c r="AI205" i="19"/>
  <c r="AH205" i="19"/>
  <c r="AK205" i="19" s="1"/>
  <c r="AL204" i="19"/>
  <c r="AN204" i="19" s="1"/>
  <c r="AI204" i="19"/>
  <c r="AH204" i="19"/>
  <c r="AK204" i="19" s="1"/>
  <c r="AL203" i="19"/>
  <c r="AN203" i="19" s="1"/>
  <c r="AI203" i="19"/>
  <c r="AH203" i="19"/>
  <c r="AK203" i="19" s="1"/>
  <c r="V200" i="19"/>
  <c r="X200" i="19"/>
  <c r="Z200" i="19" s="1"/>
  <c r="K200" i="19"/>
  <c r="V199" i="19"/>
  <c r="W199" i="19" s="1"/>
  <c r="X199" i="19"/>
  <c r="Z199" i="19" s="1"/>
  <c r="V198" i="19"/>
  <c r="W198" i="19" s="1"/>
  <c r="X198" i="19"/>
  <c r="Z198" i="19" s="1"/>
  <c r="W197" i="19"/>
  <c r="V197" i="19"/>
  <c r="X197" i="19"/>
  <c r="Z197" i="19" s="1"/>
  <c r="W196" i="19"/>
  <c r="V196" i="19"/>
  <c r="X196" i="19"/>
  <c r="Z196" i="19" s="1"/>
  <c r="W195" i="19"/>
  <c r="V195" i="19"/>
  <c r="X195" i="19"/>
  <c r="Z195" i="19" s="1"/>
  <c r="W194" i="19"/>
  <c r="V194" i="19"/>
  <c r="X194" i="19"/>
  <c r="Z194" i="19" s="1"/>
  <c r="W193" i="19"/>
  <c r="V193" i="19"/>
  <c r="X193" i="19"/>
  <c r="Z193" i="19" s="1"/>
  <c r="W192" i="19"/>
  <c r="V192" i="19"/>
  <c r="X192" i="19"/>
  <c r="Z192" i="19" s="1"/>
  <c r="W191" i="19"/>
  <c r="V191" i="19"/>
  <c r="X191" i="19"/>
  <c r="Z191" i="19" s="1"/>
  <c r="W190" i="19"/>
  <c r="V190" i="19"/>
  <c r="X190" i="19"/>
  <c r="Z190" i="19" s="1"/>
  <c r="W189" i="19"/>
  <c r="V189" i="19"/>
  <c r="X189" i="19"/>
  <c r="Z189" i="19" s="1"/>
  <c r="W188" i="19"/>
  <c r="V188" i="19"/>
  <c r="X188" i="19"/>
  <c r="Z188" i="19" s="1"/>
  <c r="W187" i="19"/>
  <c r="V187" i="19"/>
  <c r="X187" i="19"/>
  <c r="Z187" i="19" s="1"/>
  <c r="W186" i="19"/>
  <c r="V186" i="19"/>
  <c r="X186" i="19"/>
  <c r="Z186" i="19" s="1"/>
  <c r="W185" i="19"/>
  <c r="V185" i="19"/>
  <c r="X185" i="19"/>
  <c r="Z185" i="19" s="1"/>
  <c r="W184" i="19"/>
  <c r="V184" i="19"/>
  <c r="X184" i="19"/>
  <c r="Z184" i="19" s="1"/>
  <c r="W183" i="19"/>
  <c r="V183" i="19"/>
  <c r="X183" i="19"/>
  <c r="Z183" i="19" s="1"/>
  <c r="W182" i="19"/>
  <c r="V182" i="19"/>
  <c r="X182" i="19"/>
  <c r="Z182" i="19" s="1"/>
  <c r="W181" i="19"/>
  <c r="V181" i="19"/>
  <c r="X181" i="19"/>
  <c r="Z181" i="19" s="1"/>
  <c r="W180" i="19"/>
  <c r="V180" i="19"/>
  <c r="X180" i="19"/>
  <c r="Z180" i="19" s="1"/>
  <c r="W179" i="19"/>
  <c r="V179" i="19"/>
  <c r="X179" i="19"/>
  <c r="Z179" i="19" s="1"/>
  <c r="W178" i="19"/>
  <c r="V178" i="19"/>
  <c r="X178" i="19"/>
  <c r="Z178" i="19" s="1"/>
  <c r="W177" i="19"/>
  <c r="V177" i="19"/>
  <c r="X177" i="19"/>
  <c r="Z177" i="19" s="1"/>
  <c r="W176" i="19"/>
  <c r="V176" i="19"/>
  <c r="X176" i="19"/>
  <c r="Z176" i="19" s="1"/>
  <c r="W175" i="19"/>
  <c r="V175" i="19"/>
  <c r="X175" i="19"/>
  <c r="Z175" i="19" s="1"/>
  <c r="W174" i="19"/>
  <c r="V174" i="19"/>
  <c r="X174" i="19"/>
  <c r="Z174" i="19" s="1"/>
  <c r="W173" i="19"/>
  <c r="V173" i="19"/>
  <c r="X173" i="19"/>
  <c r="Z173" i="19" s="1"/>
  <c r="W172" i="19"/>
  <c r="V172" i="19"/>
  <c r="X172" i="19"/>
  <c r="Z172" i="19" s="1"/>
  <c r="W171" i="19"/>
  <c r="V171" i="19"/>
  <c r="X171" i="19"/>
  <c r="Z171" i="19" s="1"/>
  <c r="W170" i="19"/>
  <c r="V170" i="19"/>
  <c r="X170" i="19"/>
  <c r="Z170" i="19" s="1"/>
  <c r="W169" i="19"/>
  <c r="V169" i="19"/>
  <c r="X169" i="19"/>
  <c r="Z169" i="19" s="1"/>
  <c r="W168" i="19"/>
  <c r="V168" i="19"/>
  <c r="X168" i="19"/>
  <c r="Z168" i="19" s="1"/>
  <c r="W167" i="19"/>
  <c r="V167" i="19"/>
  <c r="X167" i="19"/>
  <c r="Z167" i="19" s="1"/>
  <c r="W166" i="19"/>
  <c r="V166" i="19"/>
  <c r="X166" i="19"/>
  <c r="Z166" i="19" s="1"/>
  <c r="W165" i="19"/>
  <c r="V165" i="19"/>
  <c r="X165" i="19"/>
  <c r="Z165" i="19" s="1"/>
  <c r="W164" i="19"/>
  <c r="V164" i="19"/>
  <c r="X164" i="19"/>
  <c r="Z164" i="19" s="1"/>
  <c r="W163" i="19"/>
  <c r="V163" i="19"/>
  <c r="X163" i="19"/>
  <c r="Z163" i="19" s="1"/>
  <c r="W162" i="19"/>
  <c r="V162" i="19"/>
  <c r="X162" i="19"/>
  <c r="Z162" i="19" s="1"/>
  <c r="W161" i="19"/>
  <c r="V161" i="19"/>
  <c r="X161" i="19"/>
  <c r="Z161" i="19" s="1"/>
  <c r="W160" i="19"/>
  <c r="V160" i="19"/>
  <c r="X160" i="19"/>
  <c r="Z160" i="19" s="1"/>
  <c r="V159" i="19"/>
  <c r="W159" i="19" s="1"/>
  <c r="X159" i="19"/>
  <c r="Z159" i="19" s="1"/>
  <c r="V158" i="19"/>
  <c r="W158" i="19" s="1"/>
  <c r="X158" i="19"/>
  <c r="Z158" i="19" s="1"/>
  <c r="V157" i="19"/>
  <c r="W157" i="19" s="1"/>
  <c r="X157" i="19"/>
  <c r="Z157" i="19" s="1"/>
  <c r="V156" i="19"/>
  <c r="W156" i="19" s="1"/>
  <c r="X156" i="19"/>
  <c r="Z156" i="19" s="1"/>
  <c r="V155" i="19"/>
  <c r="W155" i="19" s="1"/>
  <c r="X155" i="19"/>
  <c r="Z155" i="19" s="1"/>
  <c r="V154" i="19"/>
  <c r="W154" i="19" s="1"/>
  <c r="X154" i="19"/>
  <c r="Z154" i="19" s="1"/>
  <c r="V153" i="19"/>
  <c r="W153" i="19" s="1"/>
  <c r="X153" i="19"/>
  <c r="Z153" i="19" s="1"/>
  <c r="V152" i="19"/>
  <c r="W152" i="19" s="1"/>
  <c r="X152" i="19"/>
  <c r="Z152" i="19" s="1"/>
  <c r="V151" i="19"/>
  <c r="W151" i="19" s="1"/>
  <c r="X151" i="19"/>
  <c r="Z151" i="19" s="1"/>
  <c r="V150" i="19"/>
  <c r="W150" i="19" s="1"/>
  <c r="X150" i="19"/>
  <c r="Z150" i="19" s="1"/>
  <c r="V149" i="19"/>
  <c r="W149" i="19" s="1"/>
  <c r="X149" i="19"/>
  <c r="Z149" i="19" s="1"/>
  <c r="V148" i="19"/>
  <c r="W148" i="19" s="1"/>
  <c r="X148" i="19"/>
  <c r="Z148" i="19" s="1"/>
  <c r="V147" i="19"/>
  <c r="W147" i="19" s="1"/>
  <c r="X147" i="19"/>
  <c r="Z147" i="19" s="1"/>
  <c r="V146" i="19"/>
  <c r="W146" i="19" s="1"/>
  <c r="X146" i="19"/>
  <c r="Z146" i="19" s="1"/>
  <c r="V145" i="19"/>
  <c r="W145" i="19" s="1"/>
  <c r="X145" i="19"/>
  <c r="Z145" i="19" s="1"/>
  <c r="V144" i="19"/>
  <c r="W144" i="19" s="1"/>
  <c r="X144" i="19"/>
  <c r="Z144" i="19" s="1"/>
  <c r="V143" i="19"/>
  <c r="W143" i="19" s="1"/>
  <c r="X143" i="19"/>
  <c r="Z143" i="19" s="1"/>
  <c r="V142" i="19"/>
  <c r="W142" i="19" s="1"/>
  <c r="X142" i="19"/>
  <c r="Z142" i="19" s="1"/>
  <c r="V141" i="19"/>
  <c r="W141" i="19" s="1"/>
  <c r="X141" i="19"/>
  <c r="Z141" i="19" s="1"/>
  <c r="V140" i="19"/>
  <c r="W140" i="19" s="1"/>
  <c r="X140" i="19"/>
  <c r="Z140" i="19" s="1"/>
  <c r="V139" i="19"/>
  <c r="W139" i="19" s="1"/>
  <c r="X139" i="19"/>
  <c r="Z139" i="19" s="1"/>
  <c r="V138" i="19"/>
  <c r="W138" i="19" s="1"/>
  <c r="X138" i="19"/>
  <c r="Z138" i="19" s="1"/>
  <c r="V137" i="19"/>
  <c r="W137" i="19" s="1"/>
  <c r="X137" i="19"/>
  <c r="Z137" i="19" s="1"/>
  <c r="V136" i="19"/>
  <c r="W136" i="19" s="1"/>
  <c r="X136" i="19"/>
  <c r="Z136" i="19" s="1"/>
  <c r="V135" i="19"/>
  <c r="W135" i="19" s="1"/>
  <c r="X135" i="19"/>
  <c r="Z135" i="19" s="1"/>
  <c r="V134" i="19"/>
  <c r="W134" i="19" s="1"/>
  <c r="X134" i="19"/>
  <c r="Z134" i="19" s="1"/>
  <c r="V133" i="19"/>
  <c r="W133" i="19" s="1"/>
  <c r="X133" i="19"/>
  <c r="Z133" i="19" s="1"/>
  <c r="V132" i="19"/>
  <c r="W132" i="19" s="1"/>
  <c r="X132" i="19"/>
  <c r="Z132" i="19" s="1"/>
  <c r="V131" i="19"/>
  <c r="W131" i="19" s="1"/>
  <c r="X131" i="19"/>
  <c r="Z131" i="19" s="1"/>
  <c r="V130" i="19"/>
  <c r="W130" i="19" s="1"/>
  <c r="X130" i="19"/>
  <c r="Z130" i="19" s="1"/>
  <c r="V129" i="19"/>
  <c r="W129" i="19" s="1"/>
  <c r="X129" i="19"/>
  <c r="Z129" i="19" s="1"/>
  <c r="V128" i="19"/>
  <c r="W128" i="19" s="1"/>
  <c r="X128" i="19"/>
  <c r="Z128" i="19" s="1"/>
  <c r="V127" i="19"/>
  <c r="W127" i="19" s="1"/>
  <c r="X127" i="19"/>
  <c r="Z127" i="19" s="1"/>
  <c r="V126" i="19"/>
  <c r="W126" i="19" s="1"/>
  <c r="X126" i="19"/>
  <c r="Z126" i="19" s="1"/>
  <c r="V125" i="19"/>
  <c r="W125" i="19" s="1"/>
  <c r="X125" i="19"/>
  <c r="Z125" i="19" s="1"/>
  <c r="V124" i="19"/>
  <c r="W124" i="19" s="1"/>
  <c r="X124" i="19"/>
  <c r="Z124" i="19" s="1"/>
  <c r="W123" i="19"/>
  <c r="V123" i="19"/>
  <c r="X123" i="19"/>
  <c r="Z123" i="19" s="1"/>
  <c r="V122" i="19"/>
  <c r="W122" i="19" s="1"/>
  <c r="X122" i="19"/>
  <c r="Z122" i="19" s="1"/>
  <c r="V121" i="19"/>
  <c r="W121" i="19" s="1"/>
  <c r="X121" i="19"/>
  <c r="Z121" i="19" s="1"/>
  <c r="V120" i="19"/>
  <c r="W120" i="19" s="1"/>
  <c r="X120" i="19"/>
  <c r="Z120" i="19" s="1"/>
  <c r="W119" i="19"/>
  <c r="V119" i="19"/>
  <c r="X119" i="19"/>
  <c r="Z119" i="19" s="1"/>
  <c r="V118" i="19"/>
  <c r="W118" i="19" s="1"/>
  <c r="X118" i="19"/>
  <c r="Z118" i="19" s="1"/>
  <c r="V117" i="19"/>
  <c r="W117" i="19" s="1"/>
  <c r="X117" i="19"/>
  <c r="Z117" i="19" s="1"/>
  <c r="V116" i="19"/>
  <c r="W116" i="19" s="1"/>
  <c r="X116" i="19"/>
  <c r="Z116" i="19" s="1"/>
  <c r="W115" i="19"/>
  <c r="V115" i="19"/>
  <c r="X115" i="19"/>
  <c r="Z115" i="19" s="1"/>
  <c r="V114" i="19"/>
  <c r="W114" i="19" s="1"/>
  <c r="X114" i="19"/>
  <c r="Z114" i="19" s="1"/>
  <c r="V113" i="19"/>
  <c r="W113" i="19" s="1"/>
  <c r="X113" i="19"/>
  <c r="Z113" i="19" s="1"/>
  <c r="V112" i="19"/>
  <c r="W112" i="19" s="1"/>
  <c r="X112" i="19"/>
  <c r="Z112" i="19" s="1"/>
  <c r="W111" i="19"/>
  <c r="V111" i="19"/>
  <c r="X111" i="19"/>
  <c r="Z111" i="19" s="1"/>
  <c r="W110" i="19"/>
  <c r="V110" i="19"/>
  <c r="X110" i="19"/>
  <c r="Z110" i="19" s="1"/>
  <c r="W109" i="19"/>
  <c r="V109" i="19"/>
  <c r="X109" i="19"/>
  <c r="Z109" i="19" s="1"/>
  <c r="W108" i="19"/>
  <c r="V108" i="19"/>
  <c r="X108" i="19"/>
  <c r="Z108" i="19" s="1"/>
  <c r="W107" i="19"/>
  <c r="V107" i="19"/>
  <c r="X107" i="19"/>
  <c r="Z107" i="19" s="1"/>
  <c r="W106" i="19"/>
  <c r="V106" i="19"/>
  <c r="X106" i="19"/>
  <c r="Z106" i="19" s="1"/>
  <c r="W105" i="19"/>
  <c r="V105" i="19"/>
  <c r="X105" i="19"/>
  <c r="Z105" i="19" s="1"/>
  <c r="W104" i="19"/>
  <c r="V104" i="19"/>
  <c r="X104" i="19"/>
  <c r="Z104" i="19" s="1"/>
  <c r="W103" i="19"/>
  <c r="V103" i="19"/>
  <c r="X103" i="19"/>
  <c r="Z103" i="19" s="1"/>
  <c r="W102" i="19"/>
  <c r="V102" i="19"/>
  <c r="X102" i="19"/>
  <c r="Z102" i="19" s="1"/>
  <c r="W101" i="19"/>
  <c r="V101" i="19"/>
  <c r="X101" i="19"/>
  <c r="Z101" i="19" s="1"/>
  <c r="W100" i="19"/>
  <c r="V100" i="19"/>
  <c r="X100" i="19"/>
  <c r="Z100" i="19" s="1"/>
  <c r="W99" i="19"/>
  <c r="V99" i="19"/>
  <c r="X99" i="19"/>
  <c r="Z99" i="19" s="1"/>
  <c r="W98" i="19"/>
  <c r="V98" i="19"/>
  <c r="X98" i="19"/>
  <c r="Z98" i="19" s="1"/>
  <c r="W97" i="19"/>
  <c r="V97" i="19"/>
  <c r="X97" i="19"/>
  <c r="Z97" i="19" s="1"/>
  <c r="W96" i="19"/>
  <c r="V96" i="19"/>
  <c r="X96" i="19"/>
  <c r="Z96" i="19" s="1"/>
  <c r="W95" i="19"/>
  <c r="V95" i="19"/>
  <c r="X95" i="19"/>
  <c r="Z95" i="19" s="1"/>
  <c r="W94" i="19"/>
  <c r="V94" i="19"/>
  <c r="X94" i="19"/>
  <c r="Z94" i="19" s="1"/>
  <c r="W93" i="19"/>
  <c r="V93" i="19"/>
  <c r="X93" i="19"/>
  <c r="Z93" i="19" s="1"/>
  <c r="W92" i="19"/>
  <c r="V92" i="19"/>
  <c r="X92" i="19"/>
  <c r="Z92" i="19" s="1"/>
  <c r="W91" i="19"/>
  <c r="V91" i="19"/>
  <c r="X91" i="19"/>
  <c r="Z91" i="19" s="1"/>
  <c r="W90" i="19"/>
  <c r="V90" i="19"/>
  <c r="X90" i="19"/>
  <c r="Z90" i="19" s="1"/>
  <c r="W89" i="19"/>
  <c r="V89" i="19"/>
  <c r="X89" i="19"/>
  <c r="Z89" i="19" s="1"/>
  <c r="W88" i="19"/>
  <c r="V88" i="19"/>
  <c r="X88" i="19"/>
  <c r="Z88" i="19" s="1"/>
  <c r="AG87" i="19"/>
  <c r="V87" i="19"/>
  <c r="W87" i="19" s="1"/>
  <c r="X87" i="19"/>
  <c r="Z87" i="19" s="1"/>
  <c r="K87" i="19"/>
  <c r="V86" i="19"/>
  <c r="AG86" i="19" s="1"/>
  <c r="X86" i="19"/>
  <c r="Z86" i="19" s="1"/>
  <c r="K86" i="19"/>
  <c r="V85" i="19"/>
  <c r="W85" i="19" s="1"/>
  <c r="X85" i="19"/>
  <c r="Z85" i="19" s="1"/>
  <c r="K85" i="19"/>
  <c r="V84" i="19"/>
  <c r="X84" i="19"/>
  <c r="Z84" i="19" s="1"/>
  <c r="K84" i="19"/>
  <c r="AG83" i="19"/>
  <c r="V83" i="19"/>
  <c r="W83" i="19" s="1"/>
  <c r="X83" i="19"/>
  <c r="Z83" i="19" s="1"/>
  <c r="K83" i="19"/>
  <c r="V82" i="19"/>
  <c r="AG82" i="19" s="1"/>
  <c r="X82" i="19"/>
  <c r="Z82" i="19" s="1"/>
  <c r="K82" i="19"/>
  <c r="V81" i="19"/>
  <c r="W81" i="19" s="1"/>
  <c r="X81" i="19"/>
  <c r="Z81" i="19" s="1"/>
  <c r="K81" i="19"/>
  <c r="V80" i="19"/>
  <c r="X80" i="19"/>
  <c r="Z80" i="19" s="1"/>
  <c r="K80" i="19"/>
  <c r="AG79" i="19"/>
  <c r="V79" i="19"/>
  <c r="W79" i="19" s="1"/>
  <c r="X79" i="19"/>
  <c r="Z79" i="19" s="1"/>
  <c r="K79" i="19"/>
  <c r="V78" i="19"/>
  <c r="AG78" i="19" s="1"/>
  <c r="X78" i="19"/>
  <c r="Z78" i="19" s="1"/>
  <c r="K78" i="19"/>
  <c r="V77" i="19"/>
  <c r="W77" i="19" s="1"/>
  <c r="X77" i="19"/>
  <c r="Z77" i="19" s="1"/>
  <c r="K77" i="19"/>
  <c r="V76" i="19"/>
  <c r="X76" i="19"/>
  <c r="Z76" i="19" s="1"/>
  <c r="K76" i="19"/>
  <c r="AG75" i="19"/>
  <c r="V75" i="19"/>
  <c r="W75" i="19" s="1"/>
  <c r="X75" i="19"/>
  <c r="Z75" i="19" s="1"/>
  <c r="K75" i="19"/>
  <c r="V74" i="19"/>
  <c r="AG74" i="19" s="1"/>
  <c r="X74" i="19"/>
  <c r="Z74" i="19" s="1"/>
  <c r="K74" i="19"/>
  <c r="V73" i="19"/>
  <c r="W73" i="19" s="1"/>
  <c r="X73" i="19"/>
  <c r="Z73" i="19" s="1"/>
  <c r="K73" i="19"/>
  <c r="V72" i="19"/>
  <c r="AG72" i="19" s="1"/>
  <c r="X72" i="19"/>
  <c r="Z72" i="19" s="1"/>
  <c r="K72" i="19"/>
  <c r="V71" i="19"/>
  <c r="W71" i="19" s="1"/>
  <c r="X71" i="19"/>
  <c r="Z71" i="19" s="1"/>
  <c r="K71" i="19"/>
  <c r="V70" i="19"/>
  <c r="AG70" i="19" s="1"/>
  <c r="X70" i="19"/>
  <c r="Z70" i="19" s="1"/>
  <c r="K70" i="19"/>
  <c r="V69" i="19"/>
  <c r="W69" i="19" s="1"/>
  <c r="X69" i="19"/>
  <c r="Z69" i="19" s="1"/>
  <c r="K69" i="19"/>
  <c r="V68" i="19"/>
  <c r="AG68" i="19" s="1"/>
  <c r="X68" i="19"/>
  <c r="Z68" i="19" s="1"/>
  <c r="K68" i="19"/>
  <c r="V67" i="19"/>
  <c r="W67" i="19" s="1"/>
  <c r="X67" i="19"/>
  <c r="Z67" i="19" s="1"/>
  <c r="K67" i="19"/>
  <c r="V66" i="19"/>
  <c r="AG66" i="19" s="1"/>
  <c r="X66" i="19"/>
  <c r="Z66" i="19" s="1"/>
  <c r="K66" i="19"/>
  <c r="AG65" i="19"/>
  <c r="V65" i="19"/>
  <c r="W65" i="19" s="1"/>
  <c r="X65" i="19"/>
  <c r="Z65" i="19" s="1"/>
  <c r="K65" i="19"/>
  <c r="V64" i="19"/>
  <c r="AG64" i="19" s="1"/>
  <c r="X64" i="19"/>
  <c r="Z64" i="19" s="1"/>
  <c r="K64" i="19"/>
  <c r="V63" i="19"/>
  <c r="W63" i="19" s="1"/>
  <c r="X63" i="19"/>
  <c r="Z63" i="19" s="1"/>
  <c r="K63" i="19"/>
  <c r="V62" i="19"/>
  <c r="AG62" i="19" s="1"/>
  <c r="X62" i="19"/>
  <c r="Z62" i="19" s="1"/>
  <c r="K62" i="19"/>
  <c r="V61" i="19"/>
  <c r="W61" i="19" s="1"/>
  <c r="X61" i="19"/>
  <c r="Z61" i="19" s="1"/>
  <c r="K61" i="19"/>
  <c r="V60" i="19"/>
  <c r="AG60" i="19" s="1"/>
  <c r="X60" i="19"/>
  <c r="Z60" i="19" s="1"/>
  <c r="K60" i="19"/>
  <c r="V59" i="19"/>
  <c r="W59" i="19" s="1"/>
  <c r="X59" i="19"/>
  <c r="Z59" i="19" s="1"/>
  <c r="K59" i="19"/>
  <c r="V58" i="19"/>
  <c r="AG58" i="19" s="1"/>
  <c r="X58" i="19"/>
  <c r="Z58" i="19" s="1"/>
  <c r="K58" i="19"/>
  <c r="AG57" i="19"/>
  <c r="V57" i="19"/>
  <c r="W57" i="19" s="1"/>
  <c r="X57" i="19"/>
  <c r="Z57" i="19" s="1"/>
  <c r="K57" i="19"/>
  <c r="V56" i="19"/>
  <c r="AG56" i="19" s="1"/>
  <c r="X56" i="19"/>
  <c r="Z56" i="19" s="1"/>
  <c r="K56" i="19"/>
  <c r="V55" i="19"/>
  <c r="W55" i="19" s="1"/>
  <c r="X55" i="19"/>
  <c r="Z55" i="19" s="1"/>
  <c r="K55" i="19"/>
  <c r="V54" i="19"/>
  <c r="AG54" i="19" s="1"/>
  <c r="X54" i="19"/>
  <c r="Z54" i="19" s="1"/>
  <c r="K54" i="19"/>
  <c r="V53" i="19"/>
  <c r="W53" i="19" s="1"/>
  <c r="X53" i="19"/>
  <c r="Z53" i="19" s="1"/>
  <c r="K53" i="19"/>
  <c r="V52" i="19"/>
  <c r="AG52" i="19" s="1"/>
  <c r="X52" i="19"/>
  <c r="Z52" i="19" s="1"/>
  <c r="K52" i="19"/>
  <c r="V50" i="19"/>
  <c r="AG50" i="19" s="1"/>
  <c r="X50" i="19"/>
  <c r="Z50" i="19" s="1"/>
  <c r="K50" i="19"/>
  <c r="AG49" i="19"/>
  <c r="V49" i="19"/>
  <c r="W49" i="19" s="1"/>
  <c r="X49" i="19"/>
  <c r="Z49" i="19" s="1"/>
  <c r="K49" i="19"/>
  <c r="V48" i="19"/>
  <c r="AG48" i="19" s="1"/>
  <c r="X48" i="19"/>
  <c r="Z48" i="19" s="1"/>
  <c r="K48" i="19"/>
  <c r="V47" i="19"/>
  <c r="W47" i="19" s="1"/>
  <c r="X47" i="19"/>
  <c r="Z47" i="19" s="1"/>
  <c r="K47" i="19"/>
  <c r="V46" i="19"/>
  <c r="AG46" i="19" s="1"/>
  <c r="X46" i="19"/>
  <c r="Z46" i="19" s="1"/>
  <c r="K46" i="19"/>
  <c r="V45" i="19"/>
  <c r="W45" i="19" s="1"/>
  <c r="X45" i="19"/>
  <c r="Z45" i="19" s="1"/>
  <c r="K45" i="19"/>
  <c r="V44" i="19"/>
  <c r="AG44" i="19" s="1"/>
  <c r="X44" i="19"/>
  <c r="Z44" i="19" s="1"/>
  <c r="K44" i="19"/>
  <c r="V43" i="19"/>
  <c r="W43" i="19" s="1"/>
  <c r="X43" i="19"/>
  <c r="Z43" i="19" s="1"/>
  <c r="K43" i="19"/>
  <c r="V42" i="19"/>
  <c r="AG42" i="19" s="1"/>
  <c r="X42" i="19"/>
  <c r="Z42" i="19" s="1"/>
  <c r="K42" i="19"/>
  <c r="V41" i="19"/>
  <c r="W41" i="19" s="1"/>
  <c r="X41" i="19"/>
  <c r="Z41" i="19" s="1"/>
  <c r="K41" i="19"/>
  <c r="V40" i="19"/>
  <c r="AG40" i="19" s="1"/>
  <c r="X40" i="19"/>
  <c r="Z40" i="19" s="1"/>
  <c r="K40" i="19"/>
  <c r="V39" i="19"/>
  <c r="W39" i="19" s="1"/>
  <c r="X39" i="19"/>
  <c r="Z39" i="19" s="1"/>
  <c r="K39" i="19"/>
  <c r="V38" i="19"/>
  <c r="AG38" i="19" s="1"/>
  <c r="X38" i="19"/>
  <c r="Z38" i="19" s="1"/>
  <c r="K38" i="19"/>
  <c r="V37" i="19"/>
  <c r="W37" i="19" s="1"/>
  <c r="X37" i="19"/>
  <c r="Z37" i="19" s="1"/>
  <c r="K37" i="19"/>
  <c r="V36" i="19"/>
  <c r="AG36" i="19" s="1"/>
  <c r="X36" i="19"/>
  <c r="Z36" i="19" s="1"/>
  <c r="K36" i="19"/>
  <c r="V35" i="19"/>
  <c r="AG35" i="19" s="1"/>
  <c r="X35" i="19"/>
  <c r="Z35" i="19" s="1"/>
  <c r="K35" i="19"/>
  <c r="V34" i="19"/>
  <c r="AG34" i="19" s="1"/>
  <c r="X34" i="19"/>
  <c r="Z34" i="19" s="1"/>
  <c r="K34" i="19"/>
  <c r="V33" i="19"/>
  <c r="AG33" i="19" s="1"/>
  <c r="X33" i="19"/>
  <c r="Z33" i="19" s="1"/>
  <c r="K33" i="19"/>
  <c r="V32" i="19"/>
  <c r="AG32" i="19" s="1"/>
  <c r="X32" i="19"/>
  <c r="Z32" i="19" s="1"/>
  <c r="K32" i="19"/>
  <c r="V31" i="19"/>
  <c r="W31" i="19" s="1"/>
  <c r="X31" i="19"/>
  <c r="Z31" i="19" s="1"/>
  <c r="K31" i="19"/>
  <c r="V30" i="19"/>
  <c r="W30" i="19" s="1"/>
  <c r="X30" i="19"/>
  <c r="Z30" i="19" s="1"/>
  <c r="K30" i="19"/>
  <c r="V29" i="19"/>
  <c r="AG29" i="19" s="1"/>
  <c r="X29" i="19"/>
  <c r="Z29" i="19" s="1"/>
  <c r="K29" i="19"/>
  <c r="V28" i="19"/>
  <c r="W28" i="19" s="1"/>
  <c r="X28" i="19"/>
  <c r="Z28" i="19" s="1"/>
  <c r="K28" i="19"/>
  <c r="V27" i="19"/>
  <c r="W27" i="19" s="1"/>
  <c r="X27" i="19"/>
  <c r="Z27" i="19" s="1"/>
  <c r="K27" i="19"/>
  <c r="V26" i="19"/>
  <c r="W26" i="19" s="1"/>
  <c r="X26" i="19"/>
  <c r="Z26" i="19" s="1"/>
  <c r="K26" i="19"/>
  <c r="V25" i="19"/>
  <c r="AG25" i="19" s="1"/>
  <c r="X25" i="19"/>
  <c r="Z25" i="19" s="1"/>
  <c r="K25" i="19"/>
  <c r="V24" i="19"/>
  <c r="W24" i="19" s="1"/>
  <c r="X24" i="19"/>
  <c r="Z24" i="19" s="1"/>
  <c r="K24" i="19"/>
  <c r="V23" i="19"/>
  <c r="W23" i="19" s="1"/>
  <c r="X23" i="19"/>
  <c r="Z23" i="19" s="1"/>
  <c r="K23" i="19"/>
  <c r="AG22" i="19"/>
  <c r="V22" i="19"/>
  <c r="W22" i="19" s="1"/>
  <c r="X22" i="19"/>
  <c r="Z22" i="19" s="1"/>
  <c r="K22" i="19"/>
  <c r="V21" i="19"/>
  <c r="AG21" i="19" s="1"/>
  <c r="X21" i="19"/>
  <c r="Z21" i="19" s="1"/>
  <c r="K21" i="19"/>
  <c r="V20" i="19"/>
  <c r="W20" i="19" s="1"/>
  <c r="X20" i="19"/>
  <c r="Z20" i="19" s="1"/>
  <c r="K20" i="19"/>
  <c r="V19" i="19"/>
  <c r="W19" i="19" s="1"/>
  <c r="X19" i="19"/>
  <c r="Z19" i="19" s="1"/>
  <c r="K19" i="19"/>
  <c r="V18" i="19"/>
  <c r="W18" i="19" s="1"/>
  <c r="X18" i="19"/>
  <c r="Z18" i="19" s="1"/>
  <c r="K18" i="19"/>
  <c r="V17" i="19"/>
  <c r="AG17" i="19" s="1"/>
  <c r="X17" i="19"/>
  <c r="Z17" i="19" s="1"/>
  <c r="K17" i="19"/>
  <c r="V16" i="19"/>
  <c r="W16" i="19" s="1"/>
  <c r="X16" i="19"/>
  <c r="Z16" i="19" s="1"/>
  <c r="K16" i="19"/>
  <c r="V15" i="19"/>
  <c r="W15" i="19" s="1"/>
  <c r="X15" i="19"/>
  <c r="Z15" i="19" s="1"/>
  <c r="K15" i="19"/>
  <c r="AG14" i="19"/>
  <c r="V14" i="19"/>
  <c r="W14" i="19" s="1"/>
  <c r="X14" i="19"/>
  <c r="Z14" i="19" s="1"/>
  <c r="K14" i="19"/>
  <c r="V13" i="19"/>
  <c r="AG13" i="19" s="1"/>
  <c r="X13" i="19"/>
  <c r="Z13" i="19" s="1"/>
  <c r="K13" i="19"/>
  <c r="V12" i="19"/>
  <c r="W12" i="19" s="1"/>
  <c r="X12" i="19"/>
  <c r="Z12" i="19" s="1"/>
  <c r="K12" i="19"/>
  <c r="V11" i="19"/>
  <c r="W11" i="19" s="1"/>
  <c r="X11" i="19"/>
  <c r="Z11" i="19" s="1"/>
  <c r="K11" i="19"/>
  <c r="V10" i="19"/>
  <c r="W10" i="19" s="1"/>
  <c r="X10" i="19"/>
  <c r="Z10" i="19" s="1"/>
  <c r="K10" i="19"/>
  <c r="V9" i="19"/>
  <c r="AG9" i="19" s="1"/>
  <c r="X9" i="19"/>
  <c r="Z9" i="19" s="1"/>
  <c r="K9" i="19"/>
  <c r="V8" i="19"/>
  <c r="W8" i="19" s="1"/>
  <c r="X8" i="19"/>
  <c r="Z8" i="19" s="1"/>
  <c r="K8" i="19"/>
  <c r="V7" i="19"/>
  <c r="W7" i="19" s="1"/>
  <c r="X7" i="19"/>
  <c r="Z7" i="19" s="1"/>
  <c r="K7" i="19"/>
  <c r="V6" i="19"/>
  <c r="W6" i="19" s="1"/>
  <c r="X6" i="19"/>
  <c r="Z6" i="19" s="1"/>
  <c r="K6" i="19"/>
  <c r="V5" i="19"/>
  <c r="W5" i="19" s="1"/>
  <c r="X5" i="19"/>
  <c r="Z5" i="19" s="1"/>
  <c r="K5" i="19"/>
  <c r="V4" i="19"/>
  <c r="W4" i="19" s="1"/>
  <c r="X4" i="19"/>
  <c r="Z4" i="19" s="1"/>
  <c r="K4" i="19"/>
  <c r="V3" i="19"/>
  <c r="W3" i="19" s="1"/>
  <c r="X3" i="19"/>
  <c r="Z3" i="19" s="1"/>
  <c r="K3" i="19"/>
  <c r="AH2" i="19"/>
  <c r="V2" i="19"/>
  <c r="W2" i="19" s="1"/>
  <c r="X2" i="19"/>
  <c r="Z2" i="19" s="1"/>
  <c r="K2" i="19"/>
  <c r="AL267" i="18"/>
  <c r="AN267" i="18" s="1"/>
  <c r="AI267" i="18"/>
  <c r="AH267" i="18"/>
  <c r="AK267" i="18" s="1"/>
  <c r="AL266" i="18"/>
  <c r="AI266" i="18"/>
  <c r="AH266" i="18"/>
  <c r="AK266" i="18" s="1"/>
  <c r="AL265" i="18"/>
  <c r="AI265" i="18"/>
  <c r="AH265" i="18"/>
  <c r="AK265" i="18" s="1"/>
  <c r="AL264" i="18"/>
  <c r="AN264" i="18" s="1"/>
  <c r="AI264" i="18"/>
  <c r="AH264" i="18"/>
  <c r="AK264" i="18" s="1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I260" i="18"/>
  <c r="AH260" i="18"/>
  <c r="AK260" i="18" s="1"/>
  <c r="AL259" i="18"/>
  <c r="AN259" i="18" s="1"/>
  <c r="AI259" i="18"/>
  <c r="AH259" i="18"/>
  <c r="AK259" i="18" s="1"/>
  <c r="AL258" i="18"/>
  <c r="AI258" i="18"/>
  <c r="AH258" i="18"/>
  <c r="AK258" i="18" s="1"/>
  <c r="AL257" i="18"/>
  <c r="AN257" i="18" s="1"/>
  <c r="AI257" i="18"/>
  <c r="AH257" i="18"/>
  <c r="AK257" i="18" s="1"/>
  <c r="AL256" i="18"/>
  <c r="AI256" i="18"/>
  <c r="AH256" i="18"/>
  <c r="AK256" i="18" s="1"/>
  <c r="AL255" i="18"/>
  <c r="AN255" i="18" s="1"/>
  <c r="AI255" i="18"/>
  <c r="AH255" i="18"/>
  <c r="AK255" i="18" s="1"/>
  <c r="AL254" i="18"/>
  <c r="AN254" i="18" s="1"/>
  <c r="AI254" i="18"/>
  <c r="AH254" i="18"/>
  <c r="AK254" i="18" s="1"/>
  <c r="AL253" i="18"/>
  <c r="AN253" i="18" s="1"/>
  <c r="AI253" i="18"/>
  <c r="AH253" i="18"/>
  <c r="AK253" i="18" s="1"/>
  <c r="AL252" i="18"/>
  <c r="AN252" i="18" s="1"/>
  <c r="AI252" i="18"/>
  <c r="AH252" i="18"/>
  <c r="AK252" i="18" s="1"/>
  <c r="AL251" i="18"/>
  <c r="AN251" i="18" s="1"/>
  <c r="AI251" i="18"/>
  <c r="AH251" i="18"/>
  <c r="AK251" i="18" s="1"/>
  <c r="AL250" i="18"/>
  <c r="AI250" i="18"/>
  <c r="AH250" i="18"/>
  <c r="AK250" i="18" s="1"/>
  <c r="AL249" i="18"/>
  <c r="AN249" i="18" s="1"/>
  <c r="AI249" i="18"/>
  <c r="AH249" i="18"/>
  <c r="AK249" i="18" s="1"/>
  <c r="AL248" i="18"/>
  <c r="AI248" i="18"/>
  <c r="AH248" i="18"/>
  <c r="AK248" i="18" s="1"/>
  <c r="AL247" i="18"/>
  <c r="AN247" i="18" s="1"/>
  <c r="AI247" i="18"/>
  <c r="AH247" i="18"/>
  <c r="AK247" i="18" s="1"/>
  <c r="AL246" i="18"/>
  <c r="AN246" i="18" s="1"/>
  <c r="AI246" i="18"/>
  <c r="AH246" i="18"/>
  <c r="AK246" i="18" s="1"/>
  <c r="AL245" i="18"/>
  <c r="AN245" i="18" s="1"/>
  <c r="AI245" i="18"/>
  <c r="AH245" i="18"/>
  <c r="AK245" i="18" s="1"/>
  <c r="AL244" i="18"/>
  <c r="AN244" i="18" s="1"/>
  <c r="AI244" i="18"/>
  <c r="AH244" i="18"/>
  <c r="AK244" i="18" s="1"/>
  <c r="AL243" i="18"/>
  <c r="AN243" i="18" s="1"/>
  <c r="AI243" i="18"/>
  <c r="AH243" i="18"/>
  <c r="AK243" i="18" s="1"/>
  <c r="AL242" i="18"/>
  <c r="AH242" i="18"/>
  <c r="AK242" i="18" s="1"/>
  <c r="AL241" i="18"/>
  <c r="AN241" i="18" s="1"/>
  <c r="AH241" i="18"/>
  <c r="AK241" i="18" s="1"/>
  <c r="AL240" i="18"/>
  <c r="AI240" i="18"/>
  <c r="AH240" i="18"/>
  <c r="AK240" i="18" s="1"/>
  <c r="AL239" i="18"/>
  <c r="AN239" i="18" s="1"/>
  <c r="AI239" i="18"/>
  <c r="AH239" i="18"/>
  <c r="AK239" i="18" s="1"/>
  <c r="AL238" i="18"/>
  <c r="AN238" i="18" s="1"/>
  <c r="AI238" i="18"/>
  <c r="AH238" i="18"/>
  <c r="AK238" i="18" s="1"/>
  <c r="AL237" i="18"/>
  <c r="AN237" i="18" s="1"/>
  <c r="AI237" i="18"/>
  <c r="AH237" i="18"/>
  <c r="AK237" i="18" s="1"/>
  <c r="AL236" i="18"/>
  <c r="AN236" i="18" s="1"/>
  <c r="AI236" i="18"/>
  <c r="AH236" i="18"/>
  <c r="AK236" i="18" s="1"/>
  <c r="AL235" i="18"/>
  <c r="AN235" i="18" s="1"/>
  <c r="AI235" i="18"/>
  <c r="AH235" i="18"/>
  <c r="AK235" i="18" s="1"/>
  <c r="AL234" i="18"/>
  <c r="AI234" i="18"/>
  <c r="AH234" i="18"/>
  <c r="AK234" i="18" s="1"/>
  <c r="AL233" i="18"/>
  <c r="AN233" i="18" s="1"/>
  <c r="AI233" i="18"/>
  <c r="AH233" i="18"/>
  <c r="AK233" i="18" s="1"/>
  <c r="AL232" i="18"/>
  <c r="AN232" i="18" s="1"/>
  <c r="AI232" i="18"/>
  <c r="AH232" i="18"/>
  <c r="AK232" i="18" s="1"/>
  <c r="AL231" i="18"/>
  <c r="AN231" i="18" s="1"/>
  <c r="AI231" i="18"/>
  <c r="AH231" i="18"/>
  <c r="AK231" i="18" s="1"/>
  <c r="AL230" i="18"/>
  <c r="AN230" i="18" s="1"/>
  <c r="AI230" i="18"/>
  <c r="AH230" i="18"/>
  <c r="AK230" i="18" s="1"/>
  <c r="AL229" i="18"/>
  <c r="AN229" i="18" s="1"/>
  <c r="AI229" i="18"/>
  <c r="AH229" i="18"/>
  <c r="AK229" i="18" s="1"/>
  <c r="AL228" i="18"/>
  <c r="AN228" i="18" s="1"/>
  <c r="AI228" i="18"/>
  <c r="AH228" i="18"/>
  <c r="AK228" i="18" s="1"/>
  <c r="AL227" i="18"/>
  <c r="AN227" i="18" s="1"/>
  <c r="AI227" i="18"/>
  <c r="AH227" i="18"/>
  <c r="AK227" i="18" s="1"/>
  <c r="AL226" i="18"/>
  <c r="AI226" i="18"/>
  <c r="AH226" i="18"/>
  <c r="AK226" i="18" s="1"/>
  <c r="AL225" i="18"/>
  <c r="AN225" i="18" s="1"/>
  <c r="AI225" i="18"/>
  <c r="AH225" i="18"/>
  <c r="AK225" i="18" s="1"/>
  <c r="AL224" i="18"/>
  <c r="AI224" i="18"/>
  <c r="AH224" i="18"/>
  <c r="AK224" i="18" s="1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K205" i="18" s="1"/>
  <c r="AL204" i="18"/>
  <c r="AN204" i="18" s="1"/>
  <c r="AI204" i="18"/>
  <c r="AH204" i="18"/>
  <c r="AK204" i="18" s="1"/>
  <c r="AL203" i="18"/>
  <c r="AN203" i="18" s="1"/>
  <c r="AI203" i="18"/>
  <c r="AH203" i="18"/>
  <c r="AK203" i="18" s="1"/>
  <c r="AH200" i="18"/>
  <c r="V200" i="18"/>
  <c r="AG200" i="18" s="1"/>
  <c r="X200" i="18"/>
  <c r="Z200" i="18" s="1"/>
  <c r="K200" i="18"/>
  <c r="AH199" i="18"/>
  <c r="V199" i="18"/>
  <c r="W199" i="18" s="1"/>
  <c r="X199" i="18"/>
  <c r="Z199" i="18" s="1"/>
  <c r="AH198" i="18"/>
  <c r="V198" i="18"/>
  <c r="W198" i="18" s="1"/>
  <c r="X198" i="18"/>
  <c r="Z198" i="18" s="1"/>
  <c r="AH197" i="18"/>
  <c r="W197" i="18"/>
  <c r="V197" i="18"/>
  <c r="X197" i="18"/>
  <c r="Z197" i="18" s="1"/>
  <c r="AH196" i="18"/>
  <c r="W196" i="18"/>
  <c r="V196" i="18"/>
  <c r="X196" i="18"/>
  <c r="Z196" i="18" s="1"/>
  <c r="AH195" i="18"/>
  <c r="W195" i="18"/>
  <c r="V195" i="18"/>
  <c r="X195" i="18"/>
  <c r="Z195" i="18" s="1"/>
  <c r="AH194" i="18"/>
  <c r="W194" i="18"/>
  <c r="V194" i="18"/>
  <c r="X194" i="18"/>
  <c r="Z194" i="18" s="1"/>
  <c r="AH193" i="18"/>
  <c r="W193" i="18"/>
  <c r="V193" i="18"/>
  <c r="X193" i="18"/>
  <c r="Z193" i="18" s="1"/>
  <c r="AH192" i="18"/>
  <c r="W192" i="18"/>
  <c r="V192" i="18"/>
  <c r="X192" i="18"/>
  <c r="Z192" i="18" s="1"/>
  <c r="AH191" i="18"/>
  <c r="W191" i="18"/>
  <c r="V191" i="18"/>
  <c r="X191" i="18"/>
  <c r="Z191" i="18" s="1"/>
  <c r="AH190" i="18"/>
  <c r="W190" i="18"/>
  <c r="V190" i="18"/>
  <c r="X190" i="18"/>
  <c r="Z190" i="18" s="1"/>
  <c r="AH189" i="18"/>
  <c r="W189" i="18"/>
  <c r="V189" i="18"/>
  <c r="X189" i="18"/>
  <c r="Z189" i="18" s="1"/>
  <c r="AH188" i="18"/>
  <c r="W188" i="18"/>
  <c r="V188" i="18"/>
  <c r="X188" i="18"/>
  <c r="Z188" i="18" s="1"/>
  <c r="AH187" i="18"/>
  <c r="W187" i="18"/>
  <c r="V187" i="18"/>
  <c r="X187" i="18"/>
  <c r="Z187" i="18" s="1"/>
  <c r="AH186" i="18"/>
  <c r="W186" i="18"/>
  <c r="V186" i="18"/>
  <c r="X186" i="18"/>
  <c r="Z186" i="18" s="1"/>
  <c r="AH185" i="18"/>
  <c r="W185" i="18"/>
  <c r="V185" i="18"/>
  <c r="X185" i="18"/>
  <c r="Z185" i="18" s="1"/>
  <c r="AH184" i="18"/>
  <c r="W184" i="18"/>
  <c r="V184" i="18"/>
  <c r="X184" i="18"/>
  <c r="Z184" i="18" s="1"/>
  <c r="AH183" i="18"/>
  <c r="W183" i="18"/>
  <c r="V183" i="18"/>
  <c r="X183" i="18"/>
  <c r="Z183" i="18" s="1"/>
  <c r="AH182" i="18"/>
  <c r="W182" i="18"/>
  <c r="V182" i="18"/>
  <c r="X182" i="18"/>
  <c r="Z182" i="18" s="1"/>
  <c r="AH181" i="18"/>
  <c r="W181" i="18"/>
  <c r="V181" i="18"/>
  <c r="X181" i="18"/>
  <c r="Z181" i="18" s="1"/>
  <c r="AH180" i="18"/>
  <c r="W180" i="18"/>
  <c r="V180" i="18"/>
  <c r="X180" i="18"/>
  <c r="Z180" i="18" s="1"/>
  <c r="AH179" i="18"/>
  <c r="W179" i="18"/>
  <c r="V179" i="18"/>
  <c r="X179" i="18"/>
  <c r="Z179" i="18" s="1"/>
  <c r="AH178" i="18"/>
  <c r="W178" i="18"/>
  <c r="V178" i="18"/>
  <c r="X178" i="18"/>
  <c r="Z178" i="18" s="1"/>
  <c r="AH177" i="18"/>
  <c r="W177" i="18"/>
  <c r="V177" i="18"/>
  <c r="X177" i="18"/>
  <c r="Z177" i="18" s="1"/>
  <c r="AH176" i="18"/>
  <c r="W176" i="18"/>
  <c r="V176" i="18"/>
  <c r="X176" i="18"/>
  <c r="Z176" i="18" s="1"/>
  <c r="AH175" i="18"/>
  <c r="W175" i="18"/>
  <c r="V175" i="18"/>
  <c r="X175" i="18"/>
  <c r="Z175" i="18" s="1"/>
  <c r="AH174" i="18"/>
  <c r="W174" i="18"/>
  <c r="V174" i="18"/>
  <c r="X174" i="18"/>
  <c r="Z174" i="18" s="1"/>
  <c r="AH173" i="18"/>
  <c r="W173" i="18"/>
  <c r="V173" i="18"/>
  <c r="X173" i="18"/>
  <c r="Z173" i="18" s="1"/>
  <c r="AH172" i="18"/>
  <c r="W172" i="18"/>
  <c r="V172" i="18"/>
  <c r="X172" i="18"/>
  <c r="Z172" i="18" s="1"/>
  <c r="AH171" i="18"/>
  <c r="W171" i="18"/>
  <c r="V171" i="18"/>
  <c r="X171" i="18"/>
  <c r="Z171" i="18" s="1"/>
  <c r="AH170" i="18"/>
  <c r="W170" i="18"/>
  <c r="V170" i="18"/>
  <c r="X170" i="18"/>
  <c r="Z170" i="18" s="1"/>
  <c r="AH169" i="18"/>
  <c r="W169" i="18"/>
  <c r="V169" i="18"/>
  <c r="X169" i="18"/>
  <c r="Z169" i="18" s="1"/>
  <c r="AH168" i="18"/>
  <c r="W168" i="18"/>
  <c r="V168" i="18"/>
  <c r="X168" i="18"/>
  <c r="Z168" i="18" s="1"/>
  <c r="AH167" i="18"/>
  <c r="W167" i="18"/>
  <c r="V167" i="18"/>
  <c r="X167" i="18"/>
  <c r="Z167" i="18" s="1"/>
  <c r="AH166" i="18"/>
  <c r="W166" i="18"/>
  <c r="V166" i="18"/>
  <c r="X166" i="18"/>
  <c r="Z166" i="18" s="1"/>
  <c r="AH165" i="18"/>
  <c r="V165" i="18"/>
  <c r="W165" i="18" s="1"/>
  <c r="X165" i="18"/>
  <c r="Z165" i="18" s="1"/>
  <c r="AH164" i="18"/>
  <c r="V164" i="18"/>
  <c r="W164" i="18" s="1"/>
  <c r="X164" i="18"/>
  <c r="Z164" i="18" s="1"/>
  <c r="AH163" i="18"/>
  <c r="V163" i="18"/>
  <c r="W163" i="18" s="1"/>
  <c r="X163" i="18"/>
  <c r="Z163" i="18" s="1"/>
  <c r="AH162" i="18"/>
  <c r="V162" i="18"/>
  <c r="W162" i="18" s="1"/>
  <c r="X162" i="18"/>
  <c r="Z162" i="18" s="1"/>
  <c r="AH161" i="18"/>
  <c r="V161" i="18"/>
  <c r="W161" i="18" s="1"/>
  <c r="X161" i="18"/>
  <c r="Z161" i="18" s="1"/>
  <c r="AH160" i="18"/>
  <c r="V160" i="18"/>
  <c r="W160" i="18" s="1"/>
  <c r="X160" i="18"/>
  <c r="Z160" i="18" s="1"/>
  <c r="AH159" i="18"/>
  <c r="V159" i="18"/>
  <c r="W159" i="18" s="1"/>
  <c r="X159" i="18"/>
  <c r="Z159" i="18" s="1"/>
  <c r="AH158" i="18"/>
  <c r="V158" i="18"/>
  <c r="W158" i="18" s="1"/>
  <c r="X158" i="18"/>
  <c r="Z158" i="18" s="1"/>
  <c r="AH157" i="18"/>
  <c r="V157" i="18"/>
  <c r="W157" i="18" s="1"/>
  <c r="X157" i="18"/>
  <c r="Z157" i="18" s="1"/>
  <c r="AH156" i="18"/>
  <c r="V156" i="18"/>
  <c r="W156" i="18" s="1"/>
  <c r="X156" i="18"/>
  <c r="Z156" i="18" s="1"/>
  <c r="AH155" i="18"/>
  <c r="V155" i="18"/>
  <c r="W155" i="18" s="1"/>
  <c r="X155" i="18"/>
  <c r="Z155" i="18" s="1"/>
  <c r="AH154" i="18"/>
  <c r="V154" i="18"/>
  <c r="W154" i="18" s="1"/>
  <c r="X154" i="18"/>
  <c r="Z154" i="18" s="1"/>
  <c r="AH153" i="18"/>
  <c r="V153" i="18"/>
  <c r="W153" i="18" s="1"/>
  <c r="X153" i="18"/>
  <c r="Z153" i="18" s="1"/>
  <c r="AH152" i="18"/>
  <c r="V152" i="18"/>
  <c r="W152" i="18" s="1"/>
  <c r="X152" i="18"/>
  <c r="Z152" i="18" s="1"/>
  <c r="AH151" i="18"/>
  <c r="V151" i="18"/>
  <c r="W151" i="18" s="1"/>
  <c r="X151" i="18"/>
  <c r="Z151" i="18" s="1"/>
  <c r="AH150" i="18"/>
  <c r="V150" i="18"/>
  <c r="W150" i="18" s="1"/>
  <c r="X150" i="18"/>
  <c r="Z150" i="18" s="1"/>
  <c r="AH149" i="18"/>
  <c r="V149" i="18"/>
  <c r="W149" i="18" s="1"/>
  <c r="X149" i="18"/>
  <c r="Z149" i="18" s="1"/>
  <c r="AH148" i="18"/>
  <c r="V148" i="18"/>
  <c r="W148" i="18" s="1"/>
  <c r="X148" i="18"/>
  <c r="Z148" i="18" s="1"/>
  <c r="AH147" i="18"/>
  <c r="V147" i="18"/>
  <c r="W147" i="18" s="1"/>
  <c r="X147" i="18"/>
  <c r="Z147" i="18" s="1"/>
  <c r="AH146" i="18"/>
  <c r="V146" i="18"/>
  <c r="W146" i="18" s="1"/>
  <c r="X146" i="18"/>
  <c r="Z146" i="18" s="1"/>
  <c r="AH145" i="18"/>
  <c r="V145" i="18"/>
  <c r="W145" i="18" s="1"/>
  <c r="X145" i="18"/>
  <c r="Z145" i="18" s="1"/>
  <c r="AH144" i="18"/>
  <c r="V144" i="18"/>
  <c r="W144" i="18" s="1"/>
  <c r="X144" i="18"/>
  <c r="Z144" i="18" s="1"/>
  <c r="AH143" i="18"/>
  <c r="V143" i="18"/>
  <c r="W143" i="18" s="1"/>
  <c r="X143" i="18"/>
  <c r="Z143" i="18" s="1"/>
  <c r="AH142" i="18"/>
  <c r="V142" i="18"/>
  <c r="W142" i="18" s="1"/>
  <c r="X142" i="18"/>
  <c r="Z142" i="18" s="1"/>
  <c r="AH141" i="18"/>
  <c r="V141" i="18"/>
  <c r="W141" i="18" s="1"/>
  <c r="X141" i="18"/>
  <c r="Z141" i="18" s="1"/>
  <c r="AH140" i="18"/>
  <c r="V140" i="18"/>
  <c r="W140" i="18" s="1"/>
  <c r="X140" i="18"/>
  <c r="Z140" i="18" s="1"/>
  <c r="AH139" i="18"/>
  <c r="V139" i="18"/>
  <c r="W139" i="18" s="1"/>
  <c r="X139" i="18"/>
  <c r="Z139" i="18" s="1"/>
  <c r="AH138" i="18"/>
  <c r="V138" i="18"/>
  <c r="W138" i="18" s="1"/>
  <c r="X138" i="18"/>
  <c r="Z138" i="18" s="1"/>
  <c r="AH137" i="18"/>
  <c r="V137" i="18"/>
  <c r="W137" i="18" s="1"/>
  <c r="X137" i="18"/>
  <c r="Z137" i="18" s="1"/>
  <c r="AH136" i="18"/>
  <c r="V136" i="18"/>
  <c r="W136" i="18" s="1"/>
  <c r="X136" i="18"/>
  <c r="Z136" i="18" s="1"/>
  <c r="AH135" i="18"/>
  <c r="V135" i="18"/>
  <c r="W135" i="18" s="1"/>
  <c r="X135" i="18"/>
  <c r="Z135" i="18" s="1"/>
  <c r="AH134" i="18"/>
  <c r="V134" i="18"/>
  <c r="W134" i="18" s="1"/>
  <c r="X134" i="18"/>
  <c r="Z134" i="18" s="1"/>
  <c r="AH133" i="18"/>
  <c r="V133" i="18"/>
  <c r="W133" i="18" s="1"/>
  <c r="X133" i="18"/>
  <c r="Z133" i="18" s="1"/>
  <c r="AH132" i="18"/>
  <c r="V132" i="18"/>
  <c r="W132" i="18" s="1"/>
  <c r="X132" i="18"/>
  <c r="Z132" i="18" s="1"/>
  <c r="AH131" i="18"/>
  <c r="V131" i="18"/>
  <c r="W131" i="18" s="1"/>
  <c r="X131" i="18"/>
  <c r="Z131" i="18" s="1"/>
  <c r="AH130" i="18"/>
  <c r="V130" i="18"/>
  <c r="W130" i="18" s="1"/>
  <c r="X130" i="18"/>
  <c r="Z130" i="18" s="1"/>
  <c r="AH129" i="18"/>
  <c r="V129" i="18"/>
  <c r="W129" i="18" s="1"/>
  <c r="X129" i="18"/>
  <c r="Z129" i="18" s="1"/>
  <c r="AH128" i="18"/>
  <c r="V128" i="18"/>
  <c r="W128" i="18" s="1"/>
  <c r="X128" i="18"/>
  <c r="Z128" i="18" s="1"/>
  <c r="AH127" i="18"/>
  <c r="V127" i="18"/>
  <c r="W127" i="18" s="1"/>
  <c r="X127" i="18"/>
  <c r="Z127" i="18" s="1"/>
  <c r="AH126" i="18"/>
  <c r="V126" i="18"/>
  <c r="W126" i="18" s="1"/>
  <c r="X126" i="18"/>
  <c r="Z126" i="18" s="1"/>
  <c r="AH125" i="18"/>
  <c r="V125" i="18"/>
  <c r="W125" i="18" s="1"/>
  <c r="X125" i="18"/>
  <c r="Z125" i="18" s="1"/>
  <c r="AH124" i="18"/>
  <c r="V124" i="18"/>
  <c r="W124" i="18" s="1"/>
  <c r="X124" i="18"/>
  <c r="Z124" i="18" s="1"/>
  <c r="AH123" i="18"/>
  <c r="V123" i="18"/>
  <c r="W123" i="18" s="1"/>
  <c r="X123" i="18"/>
  <c r="Z123" i="18" s="1"/>
  <c r="AH122" i="18"/>
  <c r="V122" i="18"/>
  <c r="W122" i="18" s="1"/>
  <c r="X122" i="18"/>
  <c r="Z122" i="18" s="1"/>
  <c r="AH121" i="18"/>
  <c r="V121" i="18"/>
  <c r="W121" i="18" s="1"/>
  <c r="X121" i="18"/>
  <c r="Z121" i="18" s="1"/>
  <c r="AH120" i="18"/>
  <c r="V120" i="18"/>
  <c r="W120" i="18" s="1"/>
  <c r="X120" i="18"/>
  <c r="Z120" i="18" s="1"/>
  <c r="AH119" i="18"/>
  <c r="V119" i="18"/>
  <c r="W119" i="18" s="1"/>
  <c r="X119" i="18"/>
  <c r="Z119" i="18" s="1"/>
  <c r="AH118" i="18"/>
  <c r="V118" i="18"/>
  <c r="W118" i="18" s="1"/>
  <c r="X118" i="18"/>
  <c r="Z118" i="18" s="1"/>
  <c r="AH117" i="18"/>
  <c r="V117" i="18"/>
  <c r="W117" i="18" s="1"/>
  <c r="X117" i="18"/>
  <c r="Z117" i="18" s="1"/>
  <c r="AH116" i="18"/>
  <c r="V116" i="18"/>
  <c r="W116" i="18" s="1"/>
  <c r="X116" i="18"/>
  <c r="Z116" i="18" s="1"/>
  <c r="AH115" i="18"/>
  <c r="V115" i="18"/>
  <c r="W115" i="18" s="1"/>
  <c r="X115" i="18"/>
  <c r="Z115" i="18" s="1"/>
  <c r="AH114" i="18"/>
  <c r="V114" i="18"/>
  <c r="W114" i="18" s="1"/>
  <c r="X114" i="18"/>
  <c r="Z114" i="18" s="1"/>
  <c r="AH113" i="18"/>
  <c r="W113" i="18"/>
  <c r="V113" i="18"/>
  <c r="X113" i="18"/>
  <c r="Z113" i="18" s="1"/>
  <c r="AH112" i="18"/>
  <c r="W112" i="18"/>
  <c r="V112" i="18"/>
  <c r="X112" i="18"/>
  <c r="Z112" i="18" s="1"/>
  <c r="AH111" i="18"/>
  <c r="W111" i="18"/>
  <c r="V111" i="18"/>
  <c r="X111" i="18"/>
  <c r="Z111" i="18" s="1"/>
  <c r="AH110" i="18"/>
  <c r="W110" i="18"/>
  <c r="V110" i="18"/>
  <c r="X110" i="18"/>
  <c r="Z110" i="18" s="1"/>
  <c r="AH109" i="18"/>
  <c r="W109" i="18"/>
  <c r="V109" i="18"/>
  <c r="X109" i="18"/>
  <c r="Z109" i="18" s="1"/>
  <c r="AH108" i="18"/>
  <c r="W108" i="18"/>
  <c r="V108" i="18"/>
  <c r="X108" i="18"/>
  <c r="Z108" i="18" s="1"/>
  <c r="AH107" i="18"/>
  <c r="W107" i="18"/>
  <c r="V107" i="18"/>
  <c r="X107" i="18"/>
  <c r="Z107" i="18" s="1"/>
  <c r="AH106" i="18"/>
  <c r="W106" i="18"/>
  <c r="V106" i="18"/>
  <c r="X106" i="18"/>
  <c r="Z106" i="18" s="1"/>
  <c r="AH105" i="18"/>
  <c r="W105" i="18"/>
  <c r="V105" i="18"/>
  <c r="X105" i="18"/>
  <c r="Z105" i="18" s="1"/>
  <c r="AH104" i="18"/>
  <c r="W104" i="18"/>
  <c r="V104" i="18"/>
  <c r="X104" i="18"/>
  <c r="Z104" i="18" s="1"/>
  <c r="AH103" i="18"/>
  <c r="W103" i="18"/>
  <c r="V103" i="18"/>
  <c r="X103" i="18"/>
  <c r="Z103" i="18" s="1"/>
  <c r="AH102" i="18"/>
  <c r="W102" i="18"/>
  <c r="V102" i="18"/>
  <c r="X102" i="18"/>
  <c r="Z102" i="18" s="1"/>
  <c r="AH101" i="18"/>
  <c r="W101" i="18"/>
  <c r="V101" i="18"/>
  <c r="X101" i="18"/>
  <c r="Z101" i="18" s="1"/>
  <c r="AH100" i="18"/>
  <c r="W100" i="18"/>
  <c r="V100" i="18"/>
  <c r="X100" i="18"/>
  <c r="Z100" i="18" s="1"/>
  <c r="AH99" i="18"/>
  <c r="W99" i="18"/>
  <c r="V99" i="18"/>
  <c r="X99" i="18"/>
  <c r="Z99" i="18" s="1"/>
  <c r="AH98" i="18"/>
  <c r="W98" i="18"/>
  <c r="V98" i="18"/>
  <c r="X98" i="18"/>
  <c r="Z98" i="18" s="1"/>
  <c r="AH97" i="18"/>
  <c r="W97" i="18"/>
  <c r="V97" i="18"/>
  <c r="X97" i="18"/>
  <c r="Z97" i="18" s="1"/>
  <c r="AH96" i="18"/>
  <c r="W96" i="18"/>
  <c r="V96" i="18"/>
  <c r="X96" i="18"/>
  <c r="Z96" i="18" s="1"/>
  <c r="AH95" i="18"/>
  <c r="W95" i="18"/>
  <c r="V95" i="18"/>
  <c r="X95" i="18"/>
  <c r="Z95" i="18" s="1"/>
  <c r="AH94" i="18"/>
  <c r="W94" i="18"/>
  <c r="V94" i="18"/>
  <c r="X94" i="18"/>
  <c r="Z94" i="18" s="1"/>
  <c r="AH93" i="18"/>
  <c r="W93" i="18"/>
  <c r="V93" i="18"/>
  <c r="X93" i="18"/>
  <c r="Z93" i="18" s="1"/>
  <c r="AH92" i="18"/>
  <c r="W92" i="18"/>
  <c r="V92" i="18"/>
  <c r="X92" i="18"/>
  <c r="Z92" i="18" s="1"/>
  <c r="AH91" i="18"/>
  <c r="W91" i="18"/>
  <c r="V91" i="18"/>
  <c r="X91" i="18"/>
  <c r="Z91" i="18" s="1"/>
  <c r="AH90" i="18"/>
  <c r="W90" i="18"/>
  <c r="V90" i="18"/>
  <c r="X90" i="18"/>
  <c r="Z90" i="18" s="1"/>
  <c r="AH89" i="18"/>
  <c r="W89" i="18"/>
  <c r="V89" i="18"/>
  <c r="X89" i="18"/>
  <c r="Z89" i="18" s="1"/>
  <c r="AH88" i="18"/>
  <c r="W88" i="18"/>
  <c r="V88" i="18"/>
  <c r="X88" i="18"/>
  <c r="Z88" i="18" s="1"/>
  <c r="AH87" i="18"/>
  <c r="V87" i="18"/>
  <c r="X87" i="18"/>
  <c r="Z87" i="18" s="1"/>
  <c r="K87" i="18"/>
  <c r="AH86" i="18"/>
  <c r="V86" i="18"/>
  <c r="AG86" i="18" s="1"/>
  <c r="X86" i="18"/>
  <c r="Z86" i="18" s="1"/>
  <c r="K86" i="18"/>
  <c r="AH85" i="18"/>
  <c r="AG85" i="18"/>
  <c r="V85" i="18"/>
  <c r="W85" i="18" s="1"/>
  <c r="X85" i="18"/>
  <c r="Z85" i="18" s="1"/>
  <c r="K85" i="18"/>
  <c r="AH84" i="18"/>
  <c r="V84" i="18"/>
  <c r="W84" i="18" s="1"/>
  <c r="X84" i="18"/>
  <c r="Z84" i="18" s="1"/>
  <c r="K84" i="18"/>
  <c r="AH83" i="18"/>
  <c r="AG83" i="18"/>
  <c r="V83" i="18"/>
  <c r="W83" i="18" s="1"/>
  <c r="X83" i="18"/>
  <c r="Z83" i="18" s="1"/>
  <c r="K83" i="18"/>
  <c r="AH82" i="18"/>
  <c r="V82" i="18"/>
  <c r="X82" i="18"/>
  <c r="Z82" i="18" s="1"/>
  <c r="K82" i="18"/>
  <c r="AH81" i="18"/>
  <c r="AG81" i="18"/>
  <c r="V81" i="18"/>
  <c r="W81" i="18" s="1"/>
  <c r="X81" i="18"/>
  <c r="Z81" i="18" s="1"/>
  <c r="K81" i="18"/>
  <c r="AH80" i="18"/>
  <c r="V80" i="18"/>
  <c r="W80" i="18" s="1"/>
  <c r="X80" i="18"/>
  <c r="Z80" i="18" s="1"/>
  <c r="K80" i="18"/>
  <c r="AH79" i="18"/>
  <c r="AG79" i="18"/>
  <c r="V79" i="18"/>
  <c r="W79" i="18" s="1"/>
  <c r="X79" i="18"/>
  <c r="Z79" i="18" s="1"/>
  <c r="K79" i="18"/>
  <c r="AH78" i="18"/>
  <c r="V78" i="18"/>
  <c r="X78" i="18"/>
  <c r="Z78" i="18" s="1"/>
  <c r="K78" i="18"/>
  <c r="AH77" i="18"/>
  <c r="AG77" i="18"/>
  <c r="V77" i="18"/>
  <c r="W77" i="18" s="1"/>
  <c r="X77" i="18"/>
  <c r="Z77" i="18" s="1"/>
  <c r="K77" i="18"/>
  <c r="AH76" i="18"/>
  <c r="V76" i="18"/>
  <c r="W76" i="18" s="1"/>
  <c r="X76" i="18"/>
  <c r="Z76" i="18" s="1"/>
  <c r="K76" i="18"/>
  <c r="AH75" i="18"/>
  <c r="V75" i="18"/>
  <c r="W75" i="18" s="1"/>
  <c r="X75" i="18"/>
  <c r="Z75" i="18" s="1"/>
  <c r="K75" i="18"/>
  <c r="AH74" i="18"/>
  <c r="V74" i="18"/>
  <c r="AG74" i="18" s="1"/>
  <c r="X74" i="18"/>
  <c r="Z74" i="18" s="1"/>
  <c r="K74" i="18"/>
  <c r="AH73" i="18"/>
  <c r="V73" i="18"/>
  <c r="W73" i="18" s="1"/>
  <c r="X73" i="18"/>
  <c r="Z73" i="18" s="1"/>
  <c r="K73" i="18"/>
  <c r="AH72" i="18"/>
  <c r="V72" i="18"/>
  <c r="AG72" i="18" s="1"/>
  <c r="X72" i="18"/>
  <c r="Z72" i="18" s="1"/>
  <c r="K72" i="18"/>
  <c r="AH71" i="18"/>
  <c r="AG71" i="18"/>
  <c r="V71" i="18"/>
  <c r="W71" i="18" s="1"/>
  <c r="X71" i="18"/>
  <c r="Z71" i="18" s="1"/>
  <c r="K71" i="18"/>
  <c r="AH70" i="18"/>
  <c r="V70" i="18"/>
  <c r="X70" i="18"/>
  <c r="Z70" i="18" s="1"/>
  <c r="K70" i="18"/>
  <c r="AH69" i="18"/>
  <c r="V69" i="18"/>
  <c r="W69" i="18" s="1"/>
  <c r="X69" i="18"/>
  <c r="Z69" i="18" s="1"/>
  <c r="K69" i="18"/>
  <c r="AH68" i="18"/>
  <c r="W68" i="18"/>
  <c r="V68" i="18"/>
  <c r="AG68" i="18" s="1"/>
  <c r="X68" i="18"/>
  <c r="Z68" i="18" s="1"/>
  <c r="K68" i="18"/>
  <c r="AH67" i="18"/>
  <c r="V67" i="18"/>
  <c r="X67" i="18"/>
  <c r="Z67" i="18" s="1"/>
  <c r="K67" i="18"/>
  <c r="AH66" i="18"/>
  <c r="AG66" i="18"/>
  <c r="V66" i="18"/>
  <c r="W66" i="18" s="1"/>
  <c r="X66" i="18"/>
  <c r="Z66" i="18" s="1"/>
  <c r="K66" i="18"/>
  <c r="AH65" i="18"/>
  <c r="V65" i="18"/>
  <c r="W65" i="18" s="1"/>
  <c r="X65" i="18"/>
  <c r="Z65" i="18" s="1"/>
  <c r="K65" i="18"/>
  <c r="AH64" i="18"/>
  <c r="W64" i="18"/>
  <c r="V64" i="18"/>
  <c r="AG64" i="18" s="1"/>
  <c r="X64" i="18"/>
  <c r="Z64" i="18" s="1"/>
  <c r="K64" i="18"/>
  <c r="AH63" i="18"/>
  <c r="V63" i="18"/>
  <c r="X63" i="18"/>
  <c r="Z63" i="18" s="1"/>
  <c r="K63" i="18"/>
  <c r="AH62" i="18"/>
  <c r="AG62" i="18"/>
  <c r="V62" i="18"/>
  <c r="W62" i="18" s="1"/>
  <c r="X62" i="18"/>
  <c r="Z62" i="18" s="1"/>
  <c r="K62" i="18"/>
  <c r="AH61" i="18"/>
  <c r="V61" i="18"/>
  <c r="W61" i="18" s="1"/>
  <c r="X61" i="18"/>
  <c r="Z61" i="18" s="1"/>
  <c r="K61" i="18"/>
  <c r="AH60" i="18"/>
  <c r="V60" i="18"/>
  <c r="X60" i="18"/>
  <c r="Z60" i="18" s="1"/>
  <c r="K60" i="18"/>
  <c r="AH59" i="18"/>
  <c r="AG59" i="18"/>
  <c r="V59" i="18"/>
  <c r="W59" i="18" s="1"/>
  <c r="X59" i="18"/>
  <c r="Z59" i="18" s="1"/>
  <c r="K59" i="18"/>
  <c r="AH58" i="18"/>
  <c r="V58" i="18"/>
  <c r="W58" i="18" s="1"/>
  <c r="X58" i="18"/>
  <c r="Z58" i="18" s="1"/>
  <c r="K58" i="18"/>
  <c r="AH57" i="18"/>
  <c r="V57" i="18"/>
  <c r="W57" i="18" s="1"/>
  <c r="X57" i="18"/>
  <c r="Z57" i="18" s="1"/>
  <c r="K57" i="18"/>
  <c r="AH56" i="18"/>
  <c r="W56" i="18"/>
  <c r="V56" i="18"/>
  <c r="AG56" i="18" s="1"/>
  <c r="X56" i="18"/>
  <c r="Z56" i="18" s="1"/>
  <c r="K56" i="18"/>
  <c r="AH55" i="18"/>
  <c r="V55" i="18"/>
  <c r="W55" i="18" s="1"/>
  <c r="X55" i="18"/>
  <c r="Z55" i="18" s="1"/>
  <c r="K55" i="18"/>
  <c r="AH54" i="18"/>
  <c r="AG54" i="18"/>
  <c r="V54" i="18"/>
  <c r="W54" i="18" s="1"/>
  <c r="X54" i="18"/>
  <c r="Z54" i="18" s="1"/>
  <c r="K54" i="18"/>
  <c r="AH53" i="18"/>
  <c r="V53" i="18"/>
  <c r="W53" i="18" s="1"/>
  <c r="X53" i="18"/>
  <c r="Z53" i="18" s="1"/>
  <c r="K53" i="18"/>
  <c r="AH52" i="18"/>
  <c r="V52" i="18"/>
  <c r="AG52" i="18" s="1"/>
  <c r="X52" i="18"/>
  <c r="Z52" i="18" s="1"/>
  <c r="K52" i="18"/>
  <c r="AH51" i="18"/>
  <c r="AG51" i="18"/>
  <c r="V51" i="18"/>
  <c r="W51" i="18" s="1"/>
  <c r="X51" i="18"/>
  <c r="Z51" i="18" s="1"/>
  <c r="K51" i="18"/>
  <c r="AH50" i="18"/>
  <c r="V50" i="18"/>
  <c r="X50" i="18"/>
  <c r="Z50" i="18" s="1"/>
  <c r="K50" i="18"/>
  <c r="AH49" i="18"/>
  <c r="V49" i="18"/>
  <c r="W49" i="18" s="1"/>
  <c r="X49" i="18"/>
  <c r="Z49" i="18" s="1"/>
  <c r="K49" i="18"/>
  <c r="AH48" i="18"/>
  <c r="W48" i="18"/>
  <c r="V48" i="18"/>
  <c r="AG48" i="18" s="1"/>
  <c r="X48" i="18"/>
  <c r="Z48" i="18" s="1"/>
  <c r="K48" i="18"/>
  <c r="AH47" i="18"/>
  <c r="V47" i="18"/>
  <c r="X47" i="18"/>
  <c r="Z47" i="18" s="1"/>
  <c r="K47" i="18"/>
  <c r="AH46" i="18"/>
  <c r="AG46" i="18"/>
  <c r="V46" i="18"/>
  <c r="W46" i="18" s="1"/>
  <c r="X46" i="18"/>
  <c r="Z46" i="18" s="1"/>
  <c r="K46" i="18"/>
  <c r="AH45" i="18"/>
  <c r="V45" i="18"/>
  <c r="W45" i="18" s="1"/>
  <c r="X45" i="18"/>
  <c r="Z45" i="18" s="1"/>
  <c r="K45" i="18"/>
  <c r="AH44" i="18"/>
  <c r="V44" i="18"/>
  <c r="X44" i="18"/>
  <c r="Z44" i="18" s="1"/>
  <c r="K44" i="18"/>
  <c r="AH43" i="18"/>
  <c r="AG43" i="18"/>
  <c r="V43" i="18"/>
  <c r="W43" i="18" s="1"/>
  <c r="X43" i="18"/>
  <c r="Z43" i="18" s="1"/>
  <c r="K43" i="18"/>
  <c r="AH42" i="18"/>
  <c r="V42" i="18"/>
  <c r="W42" i="18" s="1"/>
  <c r="X42" i="18"/>
  <c r="Z42" i="18" s="1"/>
  <c r="K42" i="18"/>
  <c r="AH41" i="18"/>
  <c r="V41" i="18"/>
  <c r="W41" i="18" s="1"/>
  <c r="X41" i="18"/>
  <c r="Z41" i="18" s="1"/>
  <c r="K41" i="18"/>
  <c r="AH40" i="18"/>
  <c r="W40" i="18"/>
  <c r="V40" i="18"/>
  <c r="AG40" i="18" s="1"/>
  <c r="X40" i="18"/>
  <c r="Z40" i="18" s="1"/>
  <c r="K40" i="18"/>
  <c r="AH39" i="18"/>
  <c r="V39" i="18"/>
  <c r="W39" i="18" s="1"/>
  <c r="X39" i="18"/>
  <c r="Z39" i="18" s="1"/>
  <c r="K39" i="18"/>
  <c r="AH38" i="18"/>
  <c r="AG38" i="18"/>
  <c r="V38" i="18"/>
  <c r="W38" i="18" s="1"/>
  <c r="X38" i="18"/>
  <c r="Z38" i="18" s="1"/>
  <c r="K38" i="18"/>
  <c r="AH37" i="18"/>
  <c r="V37" i="18"/>
  <c r="W37" i="18" s="1"/>
  <c r="X37" i="18"/>
  <c r="Z37" i="18" s="1"/>
  <c r="K37" i="18"/>
  <c r="AH36" i="18"/>
  <c r="V36" i="18"/>
  <c r="AG36" i="18" s="1"/>
  <c r="X36" i="18"/>
  <c r="Z36" i="18" s="1"/>
  <c r="K36" i="18"/>
  <c r="AH35" i="18"/>
  <c r="AG35" i="18"/>
  <c r="V35" i="18"/>
  <c r="W35" i="18" s="1"/>
  <c r="X35" i="18"/>
  <c r="Z35" i="18" s="1"/>
  <c r="K35" i="18"/>
  <c r="AH34" i="18"/>
  <c r="V34" i="18"/>
  <c r="X34" i="18"/>
  <c r="Z34" i="18" s="1"/>
  <c r="K34" i="18"/>
  <c r="AH33" i="18"/>
  <c r="V33" i="18"/>
  <c r="W33" i="18" s="1"/>
  <c r="X33" i="18"/>
  <c r="Z33" i="18" s="1"/>
  <c r="K33" i="18"/>
  <c r="AH32" i="18"/>
  <c r="W32" i="18"/>
  <c r="V32" i="18"/>
  <c r="AG32" i="18" s="1"/>
  <c r="X32" i="18"/>
  <c r="Z32" i="18" s="1"/>
  <c r="K32" i="18"/>
  <c r="AH31" i="18"/>
  <c r="V31" i="18"/>
  <c r="X31" i="18"/>
  <c r="Z31" i="18" s="1"/>
  <c r="K31" i="18"/>
  <c r="AH30" i="18"/>
  <c r="AG30" i="18"/>
  <c r="V30" i="18"/>
  <c r="W30" i="18" s="1"/>
  <c r="X30" i="18"/>
  <c r="Z30" i="18" s="1"/>
  <c r="K30" i="18"/>
  <c r="AH29" i="18"/>
  <c r="V29" i="18"/>
  <c r="W29" i="18" s="1"/>
  <c r="X29" i="18"/>
  <c r="Z29" i="18" s="1"/>
  <c r="K29" i="18"/>
  <c r="AH28" i="18"/>
  <c r="V28" i="18"/>
  <c r="X28" i="18"/>
  <c r="Z28" i="18" s="1"/>
  <c r="K28" i="18"/>
  <c r="AH27" i="18"/>
  <c r="AG27" i="18"/>
  <c r="V27" i="18"/>
  <c r="W27" i="18" s="1"/>
  <c r="X27" i="18"/>
  <c r="Z27" i="18" s="1"/>
  <c r="K27" i="18"/>
  <c r="AH26" i="18"/>
  <c r="V26" i="18"/>
  <c r="X26" i="18"/>
  <c r="Z26" i="18" s="1"/>
  <c r="K26" i="18"/>
  <c r="AH25" i="18"/>
  <c r="V25" i="18"/>
  <c r="W25" i="18" s="1"/>
  <c r="X25" i="18"/>
  <c r="Z25" i="18" s="1"/>
  <c r="K25" i="18"/>
  <c r="AH24" i="18"/>
  <c r="W24" i="18"/>
  <c r="V24" i="18"/>
  <c r="AG24" i="18" s="1"/>
  <c r="X24" i="18"/>
  <c r="Z24" i="18" s="1"/>
  <c r="K24" i="18"/>
  <c r="AH23" i="18"/>
  <c r="V23" i="18"/>
  <c r="X23" i="18"/>
  <c r="Z23" i="18" s="1"/>
  <c r="K23" i="18"/>
  <c r="AH22" i="18"/>
  <c r="AG22" i="18"/>
  <c r="V22" i="18"/>
  <c r="W22" i="18" s="1"/>
  <c r="X22" i="18"/>
  <c r="Z22" i="18" s="1"/>
  <c r="K22" i="18"/>
  <c r="AH21" i="18"/>
  <c r="V21" i="18"/>
  <c r="W21" i="18" s="1"/>
  <c r="X21" i="18"/>
  <c r="Z21" i="18" s="1"/>
  <c r="K21" i="18"/>
  <c r="AH20" i="18"/>
  <c r="V20" i="18"/>
  <c r="X20" i="18"/>
  <c r="Z20" i="18" s="1"/>
  <c r="K20" i="18"/>
  <c r="AH19" i="18"/>
  <c r="AG19" i="18"/>
  <c r="V19" i="18"/>
  <c r="W19" i="18" s="1"/>
  <c r="X19" i="18"/>
  <c r="Z19" i="18" s="1"/>
  <c r="K19" i="18"/>
  <c r="AH18" i="18"/>
  <c r="V18" i="18"/>
  <c r="X18" i="18"/>
  <c r="Z18" i="18" s="1"/>
  <c r="K18" i="18"/>
  <c r="AH17" i="18"/>
  <c r="V17" i="18"/>
  <c r="W17" i="18" s="1"/>
  <c r="X17" i="18"/>
  <c r="Z17" i="18" s="1"/>
  <c r="K17" i="18"/>
  <c r="AH16" i="18"/>
  <c r="W16" i="18"/>
  <c r="V16" i="18"/>
  <c r="AG16" i="18" s="1"/>
  <c r="X16" i="18"/>
  <c r="Z16" i="18" s="1"/>
  <c r="K16" i="18"/>
  <c r="AH15" i="18"/>
  <c r="V15" i="18"/>
  <c r="X15" i="18"/>
  <c r="Z15" i="18" s="1"/>
  <c r="K15" i="18"/>
  <c r="AH14" i="18"/>
  <c r="AG14" i="18"/>
  <c r="V14" i="18"/>
  <c r="W14" i="18" s="1"/>
  <c r="X14" i="18"/>
  <c r="Z14" i="18" s="1"/>
  <c r="K14" i="18"/>
  <c r="AH13" i="18"/>
  <c r="V13" i="18"/>
  <c r="W13" i="18" s="1"/>
  <c r="X13" i="18"/>
  <c r="Z13" i="18" s="1"/>
  <c r="K13" i="18"/>
  <c r="AH12" i="18"/>
  <c r="V12" i="18"/>
  <c r="X12" i="18"/>
  <c r="Z12" i="18" s="1"/>
  <c r="K12" i="18"/>
  <c r="AH11" i="18"/>
  <c r="V11" i="18"/>
  <c r="W11" i="18" s="1"/>
  <c r="X11" i="18"/>
  <c r="Z11" i="18" s="1"/>
  <c r="K11" i="18"/>
  <c r="AH10" i="18"/>
  <c r="V10" i="18"/>
  <c r="AG10" i="18" s="1"/>
  <c r="X10" i="18"/>
  <c r="Z10" i="18" s="1"/>
  <c r="K10" i="18"/>
  <c r="AH9" i="18"/>
  <c r="V9" i="18"/>
  <c r="W9" i="18" s="1"/>
  <c r="X9" i="18"/>
  <c r="Z9" i="18" s="1"/>
  <c r="K9" i="18"/>
  <c r="AH8" i="18"/>
  <c r="V8" i="18"/>
  <c r="X8" i="18"/>
  <c r="Z8" i="18" s="1"/>
  <c r="K8" i="18"/>
  <c r="AH7" i="18"/>
  <c r="AH6" i="18"/>
  <c r="AH5" i="18"/>
  <c r="V5" i="18"/>
  <c r="W5" i="18" s="1"/>
  <c r="X5" i="18"/>
  <c r="Z5" i="18" s="1"/>
  <c r="K5" i="18"/>
  <c r="AH4" i="18"/>
  <c r="V4" i="18"/>
  <c r="AG4" i="18" s="1"/>
  <c r="X4" i="18"/>
  <c r="Z4" i="18" s="1"/>
  <c r="K4" i="18"/>
  <c r="AH3" i="18"/>
  <c r="V3" i="18"/>
  <c r="AG3" i="18" s="1"/>
  <c r="X3" i="18"/>
  <c r="Z3" i="18" s="1"/>
  <c r="K3" i="18"/>
  <c r="AH2" i="18"/>
  <c r="V2" i="18"/>
  <c r="AI242" i="18" s="1"/>
  <c r="X2" i="18"/>
  <c r="Z2" i="18" s="1"/>
  <c r="K2" i="18"/>
  <c r="AL267" i="17"/>
  <c r="AN267" i="17" s="1"/>
  <c r="AI267" i="17"/>
  <c r="AH267" i="17"/>
  <c r="AK267" i="17" s="1"/>
  <c r="AL266" i="17"/>
  <c r="AI266" i="17"/>
  <c r="AH266" i="17"/>
  <c r="AK266" i="17" s="1"/>
  <c r="AL265" i="17"/>
  <c r="AM265" i="17" s="1"/>
  <c r="AP265" i="17" s="1"/>
  <c r="AI265" i="17"/>
  <c r="AH265" i="17"/>
  <c r="AK265" i="17" s="1"/>
  <c r="AL264" i="17"/>
  <c r="AN264" i="17" s="1"/>
  <c r="AI264" i="17"/>
  <c r="AH264" i="17"/>
  <c r="AK264" i="17" s="1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K257" i="17" s="1"/>
  <c r="AL256" i="17"/>
  <c r="AI256" i="17"/>
  <c r="AH256" i="17"/>
  <c r="AK256" i="17" s="1"/>
  <c r="AL255" i="17"/>
  <c r="AN255" i="17" s="1"/>
  <c r="AI255" i="17"/>
  <c r="AH255" i="17"/>
  <c r="AK255" i="17" s="1"/>
  <c r="AL254" i="17"/>
  <c r="AN254" i="17" s="1"/>
  <c r="AI254" i="17"/>
  <c r="AH254" i="17"/>
  <c r="AK254" i="17" s="1"/>
  <c r="AL253" i="17"/>
  <c r="AN253" i="17" s="1"/>
  <c r="AI253" i="17"/>
  <c r="AH253" i="17"/>
  <c r="AK253" i="17" s="1"/>
  <c r="AL252" i="17"/>
  <c r="AI252" i="17"/>
  <c r="AH252" i="17"/>
  <c r="AK252" i="17" s="1"/>
  <c r="AL251" i="17"/>
  <c r="AN251" i="17" s="1"/>
  <c r="AH251" i="17"/>
  <c r="AK251" i="17" s="1"/>
  <c r="AL250" i="17"/>
  <c r="AN250" i="17" s="1"/>
  <c r="AI250" i="17"/>
  <c r="AH250" i="17"/>
  <c r="AK250" i="17" s="1"/>
  <c r="AL249" i="17"/>
  <c r="AN249" i="17" s="1"/>
  <c r="AI249" i="17"/>
  <c r="AH249" i="17"/>
  <c r="AK249" i="17" s="1"/>
  <c r="AL248" i="17"/>
  <c r="AI248" i="17"/>
  <c r="AH248" i="17"/>
  <c r="AK248" i="17" s="1"/>
  <c r="AL247" i="17"/>
  <c r="AN247" i="17" s="1"/>
  <c r="AI247" i="17"/>
  <c r="AH247" i="17"/>
  <c r="AK247" i="17" s="1"/>
  <c r="AL246" i="17"/>
  <c r="AN246" i="17" s="1"/>
  <c r="AI246" i="17"/>
  <c r="AH246" i="17"/>
  <c r="AK246" i="17" s="1"/>
  <c r="AL245" i="17"/>
  <c r="AN245" i="17" s="1"/>
  <c r="AI245" i="17"/>
  <c r="AH245" i="17"/>
  <c r="AK245" i="17" s="1"/>
  <c r="AL244" i="17"/>
  <c r="AI244" i="17"/>
  <c r="AH244" i="17"/>
  <c r="AK244" i="17" s="1"/>
  <c r="AL243" i="17"/>
  <c r="AN243" i="17" s="1"/>
  <c r="AI243" i="17"/>
  <c r="AH243" i="17"/>
  <c r="AK243" i="17" s="1"/>
  <c r="AL242" i="17"/>
  <c r="AN242" i="17" s="1"/>
  <c r="AH242" i="17"/>
  <c r="AK242" i="17" s="1"/>
  <c r="AL241" i="17"/>
  <c r="AN241" i="17" s="1"/>
  <c r="AH241" i="17"/>
  <c r="AK241" i="17" s="1"/>
  <c r="AL240" i="17"/>
  <c r="AH240" i="17"/>
  <c r="AK240" i="17" s="1"/>
  <c r="AL239" i="17"/>
  <c r="AN239" i="17" s="1"/>
  <c r="AI239" i="17"/>
  <c r="AH239" i="17"/>
  <c r="AK239" i="17" s="1"/>
  <c r="AL238" i="17"/>
  <c r="AN238" i="17" s="1"/>
  <c r="AI238" i="17"/>
  <c r="AH238" i="17"/>
  <c r="AK238" i="17" s="1"/>
  <c r="AL237" i="17"/>
  <c r="AN237" i="17" s="1"/>
  <c r="AI237" i="17"/>
  <c r="AH237" i="17"/>
  <c r="AK237" i="17" s="1"/>
  <c r="AL236" i="17"/>
  <c r="AI236" i="17"/>
  <c r="AH236" i="17"/>
  <c r="AK236" i="17" s="1"/>
  <c r="AL235" i="17"/>
  <c r="AN235" i="17" s="1"/>
  <c r="AI235" i="17"/>
  <c r="AH235" i="17"/>
  <c r="AK235" i="17" s="1"/>
  <c r="AL234" i="17"/>
  <c r="AN234" i="17" s="1"/>
  <c r="AI234" i="17"/>
  <c r="AH234" i="17"/>
  <c r="AK234" i="17" s="1"/>
  <c r="AL233" i="17"/>
  <c r="AN233" i="17" s="1"/>
  <c r="AI233" i="17"/>
  <c r="AH233" i="17"/>
  <c r="AK233" i="17" s="1"/>
  <c r="AL232" i="17"/>
  <c r="AI232" i="17"/>
  <c r="AH232" i="17"/>
  <c r="AK232" i="17" s="1"/>
  <c r="AL231" i="17"/>
  <c r="AN231" i="17" s="1"/>
  <c r="AI231" i="17"/>
  <c r="AH231" i="17"/>
  <c r="AK231" i="17" s="1"/>
  <c r="AL230" i="17"/>
  <c r="AN230" i="17" s="1"/>
  <c r="AI230" i="17"/>
  <c r="AH230" i="17"/>
  <c r="AK230" i="17" s="1"/>
  <c r="AL229" i="17"/>
  <c r="AN229" i="17" s="1"/>
  <c r="AI229" i="17"/>
  <c r="AH229" i="17"/>
  <c r="AK229" i="17" s="1"/>
  <c r="AL228" i="17"/>
  <c r="AI228" i="17"/>
  <c r="AH228" i="17"/>
  <c r="AK228" i="17" s="1"/>
  <c r="AL227" i="17"/>
  <c r="AN227" i="17" s="1"/>
  <c r="AI227" i="17"/>
  <c r="AH227" i="17"/>
  <c r="AK227" i="17" s="1"/>
  <c r="AL226" i="17"/>
  <c r="AN226" i="17" s="1"/>
  <c r="AI226" i="17"/>
  <c r="AH226" i="17"/>
  <c r="AK226" i="17" s="1"/>
  <c r="AL225" i="17"/>
  <c r="AN225" i="17" s="1"/>
  <c r="AI225" i="17"/>
  <c r="AH225" i="17"/>
  <c r="AK225" i="17" s="1"/>
  <c r="AL224" i="17"/>
  <c r="AI224" i="17"/>
  <c r="AH224" i="17"/>
  <c r="AK224" i="17" s="1"/>
  <c r="AL223" i="17"/>
  <c r="AN223" i="17" s="1"/>
  <c r="AI223" i="17"/>
  <c r="AH223" i="17"/>
  <c r="AK223" i="17" s="1"/>
  <c r="AL222" i="17"/>
  <c r="AN222" i="17" s="1"/>
  <c r="AI222" i="17"/>
  <c r="AH222" i="17"/>
  <c r="AK222" i="17" s="1"/>
  <c r="AL221" i="17"/>
  <c r="AN221" i="17" s="1"/>
  <c r="AI221" i="17"/>
  <c r="AH221" i="17"/>
  <c r="AK221" i="17" s="1"/>
  <c r="AL220" i="17"/>
  <c r="AN220" i="17" s="1"/>
  <c r="AI220" i="17"/>
  <c r="AH220" i="17"/>
  <c r="AK220" i="17" s="1"/>
  <c r="AL219" i="17"/>
  <c r="AN219" i="17" s="1"/>
  <c r="AI219" i="17"/>
  <c r="AH219" i="17"/>
  <c r="AK219" i="17" s="1"/>
  <c r="AL218" i="17"/>
  <c r="AN218" i="17" s="1"/>
  <c r="AI218" i="17"/>
  <c r="AH218" i="17"/>
  <c r="AK218" i="17" s="1"/>
  <c r="AL217" i="17"/>
  <c r="AN217" i="17" s="1"/>
  <c r="AI217" i="17"/>
  <c r="AH217" i="17"/>
  <c r="AK217" i="17" s="1"/>
  <c r="AL216" i="17"/>
  <c r="AN216" i="17" s="1"/>
  <c r="AI216" i="17"/>
  <c r="AH216" i="17"/>
  <c r="AK216" i="17" s="1"/>
  <c r="AL215" i="17"/>
  <c r="AN215" i="17" s="1"/>
  <c r="AI215" i="17"/>
  <c r="AH215" i="17"/>
  <c r="AK215" i="17" s="1"/>
  <c r="AL214" i="17"/>
  <c r="AN214" i="17" s="1"/>
  <c r="AI214" i="17"/>
  <c r="AH214" i="17"/>
  <c r="AK214" i="17" s="1"/>
  <c r="AL213" i="17"/>
  <c r="AN213" i="17" s="1"/>
  <c r="AI213" i="17"/>
  <c r="AH213" i="17"/>
  <c r="AK213" i="17" s="1"/>
  <c r="AL212" i="17"/>
  <c r="AN212" i="17" s="1"/>
  <c r="AI212" i="17"/>
  <c r="AH212" i="17"/>
  <c r="AK212" i="17" s="1"/>
  <c r="AL211" i="17"/>
  <c r="AN211" i="17" s="1"/>
  <c r="AI211" i="17"/>
  <c r="AH211" i="17"/>
  <c r="AK211" i="17" s="1"/>
  <c r="AL210" i="17"/>
  <c r="AN210" i="17" s="1"/>
  <c r="AI210" i="17"/>
  <c r="AH210" i="17"/>
  <c r="AK210" i="17" s="1"/>
  <c r="AL209" i="17"/>
  <c r="AN209" i="17" s="1"/>
  <c r="AI209" i="17"/>
  <c r="AH209" i="17"/>
  <c r="AK209" i="17" s="1"/>
  <c r="AL208" i="17"/>
  <c r="AN208" i="17" s="1"/>
  <c r="AI208" i="17"/>
  <c r="AH208" i="17"/>
  <c r="AK208" i="17" s="1"/>
  <c r="AL207" i="17"/>
  <c r="AN207" i="17" s="1"/>
  <c r="AI207" i="17"/>
  <c r="AH207" i="17"/>
  <c r="AK207" i="17" s="1"/>
  <c r="AB207" i="17"/>
  <c r="AL206" i="17"/>
  <c r="AN206" i="17" s="1"/>
  <c r="AI206" i="17"/>
  <c r="AH206" i="17"/>
  <c r="AK206" i="17" s="1"/>
  <c r="AP205" i="17"/>
  <c r="AN205" i="17"/>
  <c r="AI205" i="17"/>
  <c r="AH205" i="17"/>
  <c r="AL204" i="17"/>
  <c r="AN204" i="17" s="1"/>
  <c r="AI204" i="17"/>
  <c r="AH204" i="17"/>
  <c r="AL203" i="17"/>
  <c r="AN203" i="17" s="1"/>
  <c r="AI203" i="17"/>
  <c r="AH203" i="17"/>
  <c r="AH200" i="17"/>
  <c r="W200" i="17"/>
  <c r="V200" i="17"/>
  <c r="AG200" i="17" s="1"/>
  <c r="X200" i="17"/>
  <c r="Z200" i="17" s="1"/>
  <c r="K200" i="17"/>
  <c r="AH199" i="17"/>
  <c r="V199" i="17"/>
  <c r="W199" i="17" s="1"/>
  <c r="X199" i="17"/>
  <c r="Z199" i="17" s="1"/>
  <c r="AH198" i="17"/>
  <c r="V198" i="17"/>
  <c r="W198" i="17" s="1"/>
  <c r="X198" i="17"/>
  <c r="Z198" i="17" s="1"/>
  <c r="AH197" i="17"/>
  <c r="V197" i="17"/>
  <c r="W197" i="17" s="1"/>
  <c r="X197" i="17"/>
  <c r="Z197" i="17" s="1"/>
  <c r="AH196" i="17"/>
  <c r="W196" i="17"/>
  <c r="V196" i="17"/>
  <c r="X196" i="17"/>
  <c r="Z196" i="17" s="1"/>
  <c r="AH195" i="17"/>
  <c r="V195" i="17"/>
  <c r="W195" i="17" s="1"/>
  <c r="X195" i="17"/>
  <c r="Z195" i="17" s="1"/>
  <c r="AH194" i="17"/>
  <c r="W194" i="17"/>
  <c r="V194" i="17"/>
  <c r="X194" i="17"/>
  <c r="Z194" i="17" s="1"/>
  <c r="AH193" i="17"/>
  <c r="V193" i="17"/>
  <c r="W193" i="17" s="1"/>
  <c r="X193" i="17"/>
  <c r="Z193" i="17" s="1"/>
  <c r="AH192" i="17"/>
  <c r="W192" i="17"/>
  <c r="V192" i="17"/>
  <c r="X192" i="17"/>
  <c r="Z192" i="17" s="1"/>
  <c r="AH191" i="17"/>
  <c r="V191" i="17"/>
  <c r="W191" i="17" s="1"/>
  <c r="X191" i="17"/>
  <c r="Z191" i="17" s="1"/>
  <c r="AH190" i="17"/>
  <c r="W190" i="17"/>
  <c r="V190" i="17"/>
  <c r="X190" i="17"/>
  <c r="Z190" i="17" s="1"/>
  <c r="AH189" i="17"/>
  <c r="V189" i="17"/>
  <c r="W189" i="17" s="1"/>
  <c r="X189" i="17"/>
  <c r="Z189" i="17" s="1"/>
  <c r="AH188" i="17"/>
  <c r="W188" i="17"/>
  <c r="V188" i="17"/>
  <c r="X188" i="17"/>
  <c r="Z188" i="17" s="1"/>
  <c r="AH187" i="17"/>
  <c r="V187" i="17"/>
  <c r="W187" i="17" s="1"/>
  <c r="X187" i="17"/>
  <c r="Z187" i="17" s="1"/>
  <c r="AH186" i="17"/>
  <c r="W186" i="17"/>
  <c r="V186" i="17"/>
  <c r="X186" i="17"/>
  <c r="Z186" i="17" s="1"/>
  <c r="AH185" i="17"/>
  <c r="V185" i="17"/>
  <c r="W185" i="17" s="1"/>
  <c r="X185" i="17"/>
  <c r="Z185" i="17" s="1"/>
  <c r="AH184" i="17"/>
  <c r="W184" i="17"/>
  <c r="V184" i="17"/>
  <c r="X184" i="17"/>
  <c r="Z184" i="17" s="1"/>
  <c r="AH183" i="17"/>
  <c r="V183" i="17"/>
  <c r="W183" i="17" s="1"/>
  <c r="X183" i="17"/>
  <c r="Z183" i="17" s="1"/>
  <c r="AH182" i="17"/>
  <c r="W182" i="17"/>
  <c r="V182" i="17"/>
  <c r="X182" i="17"/>
  <c r="Z182" i="17" s="1"/>
  <c r="AH181" i="17"/>
  <c r="V181" i="17"/>
  <c r="W181" i="17" s="1"/>
  <c r="X181" i="17"/>
  <c r="Z181" i="17" s="1"/>
  <c r="AH180" i="17"/>
  <c r="W180" i="17"/>
  <c r="V180" i="17"/>
  <c r="X180" i="17"/>
  <c r="Z180" i="17" s="1"/>
  <c r="AH179" i="17"/>
  <c r="V179" i="17"/>
  <c r="W179" i="17" s="1"/>
  <c r="X179" i="17"/>
  <c r="Z179" i="17" s="1"/>
  <c r="AH178" i="17"/>
  <c r="W178" i="17"/>
  <c r="V178" i="17"/>
  <c r="X178" i="17"/>
  <c r="Z178" i="17" s="1"/>
  <c r="AH177" i="17"/>
  <c r="V177" i="17"/>
  <c r="W177" i="17" s="1"/>
  <c r="X177" i="17"/>
  <c r="Z177" i="17" s="1"/>
  <c r="AH176" i="17"/>
  <c r="W176" i="17"/>
  <c r="V176" i="17"/>
  <c r="X176" i="17"/>
  <c r="Z176" i="17" s="1"/>
  <c r="AH175" i="17"/>
  <c r="V175" i="17"/>
  <c r="W175" i="17" s="1"/>
  <c r="X175" i="17"/>
  <c r="Z175" i="17" s="1"/>
  <c r="AH174" i="17"/>
  <c r="W174" i="17"/>
  <c r="V174" i="17"/>
  <c r="X174" i="17"/>
  <c r="Z174" i="17" s="1"/>
  <c r="AH173" i="17"/>
  <c r="V173" i="17"/>
  <c r="W173" i="17" s="1"/>
  <c r="X173" i="17"/>
  <c r="Z173" i="17" s="1"/>
  <c r="AH172" i="17"/>
  <c r="W172" i="17"/>
  <c r="V172" i="17"/>
  <c r="X172" i="17"/>
  <c r="Z172" i="17" s="1"/>
  <c r="AH171" i="17"/>
  <c r="V171" i="17"/>
  <c r="W171" i="17" s="1"/>
  <c r="X171" i="17"/>
  <c r="Z171" i="17" s="1"/>
  <c r="AH170" i="17"/>
  <c r="W170" i="17"/>
  <c r="V170" i="17"/>
  <c r="X170" i="17"/>
  <c r="Z170" i="17" s="1"/>
  <c r="AH169" i="17"/>
  <c r="V169" i="17"/>
  <c r="W169" i="17" s="1"/>
  <c r="X169" i="17"/>
  <c r="Z169" i="17" s="1"/>
  <c r="AH168" i="17"/>
  <c r="W168" i="17"/>
  <c r="V168" i="17"/>
  <c r="X168" i="17"/>
  <c r="Z168" i="17" s="1"/>
  <c r="AH167" i="17"/>
  <c r="V167" i="17"/>
  <c r="W167" i="17" s="1"/>
  <c r="X167" i="17"/>
  <c r="Z167" i="17" s="1"/>
  <c r="AH166" i="17"/>
  <c r="W166" i="17"/>
  <c r="V166" i="17"/>
  <c r="X166" i="17"/>
  <c r="Z166" i="17" s="1"/>
  <c r="AH165" i="17"/>
  <c r="V165" i="17"/>
  <c r="W165" i="17" s="1"/>
  <c r="X165" i="17"/>
  <c r="Z165" i="17" s="1"/>
  <c r="AH164" i="17"/>
  <c r="W164" i="17"/>
  <c r="V164" i="17"/>
  <c r="X164" i="17"/>
  <c r="Z164" i="17" s="1"/>
  <c r="AH163" i="17"/>
  <c r="V163" i="17"/>
  <c r="W163" i="17" s="1"/>
  <c r="X163" i="17"/>
  <c r="Z163" i="17" s="1"/>
  <c r="AH162" i="17"/>
  <c r="W162" i="17"/>
  <c r="V162" i="17"/>
  <c r="X162" i="17"/>
  <c r="Z162" i="17" s="1"/>
  <c r="AH161" i="17"/>
  <c r="V161" i="17"/>
  <c r="W161" i="17" s="1"/>
  <c r="X161" i="17"/>
  <c r="Z161" i="17" s="1"/>
  <c r="AH160" i="17"/>
  <c r="W160" i="17"/>
  <c r="V160" i="17"/>
  <c r="X160" i="17"/>
  <c r="Z160" i="17" s="1"/>
  <c r="AH159" i="17"/>
  <c r="V159" i="17"/>
  <c r="W159" i="17" s="1"/>
  <c r="X159" i="17"/>
  <c r="Z159" i="17" s="1"/>
  <c r="AH158" i="17"/>
  <c r="W158" i="17"/>
  <c r="V158" i="17"/>
  <c r="X158" i="17"/>
  <c r="Z158" i="17" s="1"/>
  <c r="AH157" i="17"/>
  <c r="V157" i="17"/>
  <c r="W157" i="17" s="1"/>
  <c r="X157" i="17"/>
  <c r="Z157" i="17" s="1"/>
  <c r="AH156" i="17"/>
  <c r="W156" i="17"/>
  <c r="V156" i="17"/>
  <c r="X156" i="17"/>
  <c r="Z156" i="17" s="1"/>
  <c r="AH155" i="17"/>
  <c r="V155" i="17"/>
  <c r="W155" i="17" s="1"/>
  <c r="X155" i="17"/>
  <c r="Z155" i="17" s="1"/>
  <c r="AH154" i="17"/>
  <c r="W154" i="17"/>
  <c r="V154" i="17"/>
  <c r="X154" i="17"/>
  <c r="Z154" i="17" s="1"/>
  <c r="AH153" i="17"/>
  <c r="V153" i="17"/>
  <c r="W153" i="17" s="1"/>
  <c r="X153" i="17"/>
  <c r="Z153" i="17" s="1"/>
  <c r="AH152" i="17"/>
  <c r="W152" i="17"/>
  <c r="V152" i="17"/>
  <c r="X152" i="17"/>
  <c r="Z152" i="17" s="1"/>
  <c r="AH151" i="17"/>
  <c r="V151" i="17"/>
  <c r="W151" i="17" s="1"/>
  <c r="X151" i="17"/>
  <c r="Z151" i="17" s="1"/>
  <c r="AH150" i="17"/>
  <c r="W150" i="17"/>
  <c r="V150" i="17"/>
  <c r="X150" i="17"/>
  <c r="Z150" i="17" s="1"/>
  <c r="AH149" i="17"/>
  <c r="V149" i="17"/>
  <c r="W149" i="17" s="1"/>
  <c r="X149" i="17"/>
  <c r="Z149" i="17" s="1"/>
  <c r="AH148" i="17"/>
  <c r="W148" i="17"/>
  <c r="V148" i="17"/>
  <c r="X148" i="17"/>
  <c r="Z148" i="17" s="1"/>
  <c r="AH147" i="17"/>
  <c r="V147" i="17"/>
  <c r="W147" i="17" s="1"/>
  <c r="X147" i="17"/>
  <c r="Z147" i="17" s="1"/>
  <c r="AH146" i="17"/>
  <c r="W146" i="17"/>
  <c r="V146" i="17"/>
  <c r="X146" i="17"/>
  <c r="Z146" i="17" s="1"/>
  <c r="AH145" i="17"/>
  <c r="V145" i="17"/>
  <c r="W145" i="17" s="1"/>
  <c r="X145" i="17"/>
  <c r="Z145" i="17" s="1"/>
  <c r="AH144" i="17"/>
  <c r="W144" i="17"/>
  <c r="V144" i="17"/>
  <c r="X144" i="17"/>
  <c r="Z144" i="17" s="1"/>
  <c r="AH143" i="17"/>
  <c r="V143" i="17"/>
  <c r="W143" i="17" s="1"/>
  <c r="X143" i="17"/>
  <c r="Z143" i="17" s="1"/>
  <c r="AH142" i="17"/>
  <c r="W142" i="17"/>
  <c r="V142" i="17"/>
  <c r="X142" i="17"/>
  <c r="Z142" i="17" s="1"/>
  <c r="AH141" i="17"/>
  <c r="V141" i="17"/>
  <c r="W141" i="17" s="1"/>
  <c r="X141" i="17"/>
  <c r="Z141" i="17" s="1"/>
  <c r="AH140" i="17"/>
  <c r="W140" i="17"/>
  <c r="V140" i="17"/>
  <c r="X140" i="17"/>
  <c r="Z140" i="17" s="1"/>
  <c r="AH139" i="17"/>
  <c r="V139" i="17"/>
  <c r="W139" i="17" s="1"/>
  <c r="X139" i="17"/>
  <c r="Z139" i="17" s="1"/>
  <c r="AH138" i="17"/>
  <c r="W138" i="17"/>
  <c r="V138" i="17"/>
  <c r="X138" i="17"/>
  <c r="Z138" i="17" s="1"/>
  <c r="AH137" i="17"/>
  <c r="V137" i="17"/>
  <c r="W137" i="17" s="1"/>
  <c r="X137" i="17"/>
  <c r="Z137" i="17" s="1"/>
  <c r="AH136" i="17"/>
  <c r="W136" i="17"/>
  <c r="V136" i="17"/>
  <c r="X136" i="17"/>
  <c r="Z136" i="17" s="1"/>
  <c r="AH135" i="17"/>
  <c r="V135" i="17"/>
  <c r="W135" i="17" s="1"/>
  <c r="X135" i="17"/>
  <c r="Z135" i="17" s="1"/>
  <c r="AH134" i="17"/>
  <c r="W134" i="17"/>
  <c r="V134" i="17"/>
  <c r="X134" i="17"/>
  <c r="Z134" i="17" s="1"/>
  <c r="AH133" i="17"/>
  <c r="V133" i="17"/>
  <c r="W133" i="17" s="1"/>
  <c r="X133" i="17"/>
  <c r="Z133" i="17" s="1"/>
  <c r="AH132" i="17"/>
  <c r="W132" i="17"/>
  <c r="V132" i="17"/>
  <c r="X132" i="17"/>
  <c r="Z132" i="17" s="1"/>
  <c r="AH131" i="17"/>
  <c r="V131" i="17"/>
  <c r="W131" i="17" s="1"/>
  <c r="X131" i="17"/>
  <c r="Z131" i="17" s="1"/>
  <c r="AH130" i="17"/>
  <c r="W130" i="17"/>
  <c r="V130" i="17"/>
  <c r="X130" i="17"/>
  <c r="Z130" i="17" s="1"/>
  <c r="AH129" i="17"/>
  <c r="V129" i="17"/>
  <c r="W129" i="17" s="1"/>
  <c r="X129" i="17"/>
  <c r="Z129" i="17" s="1"/>
  <c r="AH128" i="17"/>
  <c r="W128" i="17"/>
  <c r="V128" i="17"/>
  <c r="X128" i="17"/>
  <c r="Z128" i="17" s="1"/>
  <c r="AH127" i="17"/>
  <c r="W127" i="17"/>
  <c r="V127" i="17"/>
  <c r="X127" i="17"/>
  <c r="Z127" i="17" s="1"/>
  <c r="AH126" i="17"/>
  <c r="W126" i="17"/>
  <c r="V126" i="17"/>
  <c r="X126" i="17"/>
  <c r="Z126" i="17" s="1"/>
  <c r="AH125" i="17"/>
  <c r="W125" i="17"/>
  <c r="V125" i="17"/>
  <c r="X125" i="17"/>
  <c r="Z125" i="17" s="1"/>
  <c r="AH124" i="17"/>
  <c r="W124" i="17"/>
  <c r="V124" i="17"/>
  <c r="X124" i="17"/>
  <c r="Z124" i="17" s="1"/>
  <c r="AH123" i="17"/>
  <c r="W123" i="17"/>
  <c r="V123" i="17"/>
  <c r="X123" i="17"/>
  <c r="Z123" i="17" s="1"/>
  <c r="AH122" i="17"/>
  <c r="W122" i="17"/>
  <c r="V122" i="17"/>
  <c r="X122" i="17"/>
  <c r="Z122" i="17" s="1"/>
  <c r="AH121" i="17"/>
  <c r="W121" i="17"/>
  <c r="V121" i="17"/>
  <c r="X121" i="17"/>
  <c r="Z121" i="17" s="1"/>
  <c r="AH120" i="17"/>
  <c r="W120" i="17"/>
  <c r="V120" i="17"/>
  <c r="X120" i="17"/>
  <c r="Z120" i="17" s="1"/>
  <c r="AH119" i="17"/>
  <c r="W119" i="17"/>
  <c r="V119" i="17"/>
  <c r="X119" i="17"/>
  <c r="Z119" i="17" s="1"/>
  <c r="AH118" i="17"/>
  <c r="W118" i="17"/>
  <c r="V118" i="17"/>
  <c r="X118" i="17"/>
  <c r="Z118" i="17" s="1"/>
  <c r="AH117" i="17"/>
  <c r="W117" i="17"/>
  <c r="V117" i="17"/>
  <c r="X117" i="17"/>
  <c r="Z117" i="17" s="1"/>
  <c r="AH116" i="17"/>
  <c r="W116" i="17"/>
  <c r="V116" i="17"/>
  <c r="X116" i="17"/>
  <c r="Z116" i="17" s="1"/>
  <c r="AH115" i="17"/>
  <c r="W115" i="17"/>
  <c r="V115" i="17"/>
  <c r="X115" i="17"/>
  <c r="Z115" i="17" s="1"/>
  <c r="AH114" i="17"/>
  <c r="W114" i="17"/>
  <c r="V114" i="17"/>
  <c r="X114" i="17"/>
  <c r="Z114" i="17" s="1"/>
  <c r="AH113" i="17"/>
  <c r="W113" i="17"/>
  <c r="V113" i="17"/>
  <c r="X113" i="17"/>
  <c r="Z113" i="17" s="1"/>
  <c r="AH112" i="17"/>
  <c r="W112" i="17"/>
  <c r="V112" i="17"/>
  <c r="X112" i="17"/>
  <c r="Z112" i="17" s="1"/>
  <c r="AH111" i="17"/>
  <c r="W111" i="17"/>
  <c r="V111" i="17"/>
  <c r="X111" i="17"/>
  <c r="Z111" i="17" s="1"/>
  <c r="AH110" i="17"/>
  <c r="W110" i="17"/>
  <c r="V110" i="17"/>
  <c r="X110" i="17"/>
  <c r="Z110" i="17" s="1"/>
  <c r="AH109" i="17"/>
  <c r="W109" i="17"/>
  <c r="V109" i="17"/>
  <c r="X109" i="17"/>
  <c r="Z109" i="17" s="1"/>
  <c r="AH108" i="17"/>
  <c r="W108" i="17"/>
  <c r="V108" i="17"/>
  <c r="X108" i="17"/>
  <c r="Z108" i="17" s="1"/>
  <c r="AH107" i="17"/>
  <c r="W107" i="17"/>
  <c r="V107" i="17"/>
  <c r="X107" i="17"/>
  <c r="Z107" i="17" s="1"/>
  <c r="AH106" i="17"/>
  <c r="W106" i="17"/>
  <c r="V106" i="17"/>
  <c r="X106" i="17"/>
  <c r="Z106" i="17" s="1"/>
  <c r="AH105" i="17"/>
  <c r="W105" i="17"/>
  <c r="V105" i="17"/>
  <c r="X105" i="17"/>
  <c r="Z105" i="17" s="1"/>
  <c r="AH104" i="17"/>
  <c r="W104" i="17"/>
  <c r="V104" i="17"/>
  <c r="X104" i="17"/>
  <c r="Z104" i="17" s="1"/>
  <c r="AH103" i="17"/>
  <c r="W103" i="17"/>
  <c r="V103" i="17"/>
  <c r="X103" i="17"/>
  <c r="Z103" i="17" s="1"/>
  <c r="AH102" i="17"/>
  <c r="W102" i="17"/>
  <c r="V102" i="17"/>
  <c r="X102" i="17"/>
  <c r="Z102" i="17" s="1"/>
  <c r="AH101" i="17"/>
  <c r="W101" i="17"/>
  <c r="V101" i="17"/>
  <c r="X101" i="17"/>
  <c r="Z101" i="17" s="1"/>
  <c r="AH100" i="17"/>
  <c r="W100" i="17"/>
  <c r="V100" i="17"/>
  <c r="X100" i="17"/>
  <c r="Z100" i="17" s="1"/>
  <c r="AH99" i="17"/>
  <c r="W99" i="17"/>
  <c r="V99" i="17"/>
  <c r="X99" i="17"/>
  <c r="Z99" i="17" s="1"/>
  <c r="AH98" i="17"/>
  <c r="W98" i="17"/>
  <c r="V98" i="17"/>
  <c r="X98" i="17"/>
  <c r="Z98" i="17" s="1"/>
  <c r="AH97" i="17"/>
  <c r="W97" i="17"/>
  <c r="V97" i="17"/>
  <c r="X97" i="17"/>
  <c r="Z97" i="17" s="1"/>
  <c r="AH96" i="17"/>
  <c r="W96" i="17"/>
  <c r="V96" i="17"/>
  <c r="X96" i="17"/>
  <c r="Z96" i="17" s="1"/>
  <c r="AH95" i="17"/>
  <c r="W95" i="17"/>
  <c r="V95" i="17"/>
  <c r="X95" i="17"/>
  <c r="Z95" i="17" s="1"/>
  <c r="AH94" i="17"/>
  <c r="W94" i="17"/>
  <c r="V94" i="17"/>
  <c r="X94" i="17"/>
  <c r="Z94" i="17" s="1"/>
  <c r="AH93" i="17"/>
  <c r="W93" i="17"/>
  <c r="V93" i="17"/>
  <c r="X93" i="17"/>
  <c r="Z93" i="17" s="1"/>
  <c r="AH92" i="17"/>
  <c r="W92" i="17"/>
  <c r="V92" i="17"/>
  <c r="X92" i="17"/>
  <c r="Z92" i="17" s="1"/>
  <c r="AH91" i="17"/>
  <c r="W91" i="17"/>
  <c r="V91" i="17"/>
  <c r="X91" i="17"/>
  <c r="Z91" i="17" s="1"/>
  <c r="AH90" i="17"/>
  <c r="W90" i="17"/>
  <c r="V90" i="17"/>
  <c r="X90" i="17"/>
  <c r="Z90" i="17" s="1"/>
  <c r="AH89" i="17"/>
  <c r="W89" i="17"/>
  <c r="V89" i="17"/>
  <c r="X89" i="17"/>
  <c r="Z89" i="17" s="1"/>
  <c r="AH88" i="17"/>
  <c r="V88" i="17"/>
  <c r="W88" i="17" s="1"/>
  <c r="X88" i="17"/>
  <c r="Z88" i="17" s="1"/>
  <c r="AH87" i="17"/>
  <c r="AG87" i="17"/>
  <c r="V87" i="17"/>
  <c r="W87" i="17" s="1"/>
  <c r="X87" i="17"/>
  <c r="Z87" i="17" s="1"/>
  <c r="K87" i="17"/>
  <c r="AH86" i="17"/>
  <c r="AG86" i="17"/>
  <c r="V86" i="17"/>
  <c r="W86" i="17" s="1"/>
  <c r="X86" i="17"/>
  <c r="Z86" i="17" s="1"/>
  <c r="K86" i="17"/>
  <c r="AH85" i="17"/>
  <c r="V85" i="17"/>
  <c r="W85" i="17" s="1"/>
  <c r="X85" i="17"/>
  <c r="Z85" i="17" s="1"/>
  <c r="K85" i="17"/>
  <c r="AH84" i="17"/>
  <c r="W84" i="17"/>
  <c r="V84" i="17"/>
  <c r="AG84" i="17" s="1"/>
  <c r="X84" i="17"/>
  <c r="Z84" i="17" s="1"/>
  <c r="K84" i="17"/>
  <c r="AH83" i="17"/>
  <c r="AG83" i="17"/>
  <c r="V83" i="17"/>
  <c r="W83" i="17" s="1"/>
  <c r="X83" i="17"/>
  <c r="Z83" i="17" s="1"/>
  <c r="K83" i="17"/>
  <c r="AH82" i="17"/>
  <c r="AG82" i="17"/>
  <c r="V82" i="17"/>
  <c r="W82" i="17" s="1"/>
  <c r="X82" i="17"/>
  <c r="Z82" i="17" s="1"/>
  <c r="K82" i="17"/>
  <c r="AH81" i="17"/>
  <c r="V81" i="17"/>
  <c r="W81" i="17" s="1"/>
  <c r="X81" i="17"/>
  <c r="Z81" i="17" s="1"/>
  <c r="K81" i="17"/>
  <c r="AH80" i="17"/>
  <c r="V80" i="17"/>
  <c r="AG80" i="17" s="1"/>
  <c r="X80" i="17"/>
  <c r="Z80" i="17" s="1"/>
  <c r="K80" i="17"/>
  <c r="AH79" i="17"/>
  <c r="AG79" i="17"/>
  <c r="V79" i="17"/>
  <c r="W79" i="17" s="1"/>
  <c r="X79" i="17"/>
  <c r="Z79" i="17" s="1"/>
  <c r="K79" i="17"/>
  <c r="AH78" i="17"/>
  <c r="V78" i="17"/>
  <c r="W78" i="17" s="1"/>
  <c r="X78" i="17"/>
  <c r="Z78" i="17" s="1"/>
  <c r="K78" i="17"/>
  <c r="AH77" i="17"/>
  <c r="V77" i="17"/>
  <c r="W77" i="17" s="1"/>
  <c r="X77" i="17"/>
  <c r="Z77" i="17" s="1"/>
  <c r="K77" i="17"/>
  <c r="AH76" i="17"/>
  <c r="V76" i="17"/>
  <c r="AG76" i="17" s="1"/>
  <c r="X76" i="17"/>
  <c r="Z76" i="17" s="1"/>
  <c r="K76" i="17"/>
  <c r="AH75" i="17"/>
  <c r="AG75" i="17"/>
  <c r="V75" i="17"/>
  <c r="W75" i="17" s="1"/>
  <c r="X75" i="17"/>
  <c r="Z75" i="17" s="1"/>
  <c r="K75" i="17"/>
  <c r="AH74" i="17"/>
  <c r="V74" i="17"/>
  <c r="W74" i="17" s="1"/>
  <c r="X74" i="17"/>
  <c r="Z74" i="17" s="1"/>
  <c r="K74" i="17"/>
  <c r="AH73" i="17"/>
  <c r="V73" i="17"/>
  <c r="W73" i="17" s="1"/>
  <c r="X73" i="17"/>
  <c r="Z73" i="17" s="1"/>
  <c r="K73" i="17"/>
  <c r="AH72" i="17"/>
  <c r="W72" i="17"/>
  <c r="V72" i="17"/>
  <c r="AG72" i="17" s="1"/>
  <c r="X72" i="17"/>
  <c r="Z72" i="17" s="1"/>
  <c r="K72" i="17"/>
  <c r="AH71" i="17"/>
  <c r="V71" i="17"/>
  <c r="W71" i="17" s="1"/>
  <c r="X71" i="17"/>
  <c r="Z71" i="17" s="1"/>
  <c r="K71" i="17"/>
  <c r="AH70" i="17"/>
  <c r="W70" i="17"/>
  <c r="V70" i="17"/>
  <c r="AG70" i="17" s="1"/>
  <c r="X70" i="17"/>
  <c r="Z70" i="17" s="1"/>
  <c r="K70" i="17"/>
  <c r="AH69" i="17"/>
  <c r="V69" i="17"/>
  <c r="AG69" i="17" s="1"/>
  <c r="X69" i="17"/>
  <c r="Z69" i="17" s="1"/>
  <c r="K69" i="17"/>
  <c r="AH68" i="17"/>
  <c r="V68" i="17"/>
  <c r="AG68" i="17" s="1"/>
  <c r="X68" i="17"/>
  <c r="Z68" i="17" s="1"/>
  <c r="K68" i="17"/>
  <c r="AH67" i="17"/>
  <c r="AG67" i="17"/>
  <c r="V67" i="17"/>
  <c r="W67" i="17" s="1"/>
  <c r="X67" i="17"/>
  <c r="Z67" i="17" s="1"/>
  <c r="K67" i="17"/>
  <c r="AH66" i="17"/>
  <c r="W66" i="17"/>
  <c r="V66" i="17"/>
  <c r="AG66" i="17" s="1"/>
  <c r="X66" i="17"/>
  <c r="Z66" i="17" s="1"/>
  <c r="K66" i="17"/>
  <c r="AH65" i="17"/>
  <c r="V65" i="17"/>
  <c r="AG65" i="17" s="1"/>
  <c r="X65" i="17"/>
  <c r="Z65" i="17" s="1"/>
  <c r="K65" i="17"/>
  <c r="AH64" i="17"/>
  <c r="W64" i="17"/>
  <c r="V64" i="17"/>
  <c r="AG64" i="17" s="1"/>
  <c r="X64" i="17"/>
  <c r="Z64" i="17" s="1"/>
  <c r="K64" i="17"/>
  <c r="AH63" i="17"/>
  <c r="AG63" i="17"/>
  <c r="V63" i="17"/>
  <c r="W63" i="17" s="1"/>
  <c r="X63" i="17"/>
  <c r="Z63" i="17" s="1"/>
  <c r="K63" i="17"/>
  <c r="AH62" i="17"/>
  <c r="W62" i="17"/>
  <c r="V62" i="17"/>
  <c r="AG62" i="17" s="1"/>
  <c r="X62" i="17"/>
  <c r="Z62" i="17" s="1"/>
  <c r="K62" i="17"/>
  <c r="AH61" i="17"/>
  <c r="V61" i="17"/>
  <c r="AG61" i="17" s="1"/>
  <c r="X61" i="17"/>
  <c r="Z61" i="17" s="1"/>
  <c r="K61" i="17"/>
  <c r="AH60" i="17"/>
  <c r="W60" i="17"/>
  <c r="V60" i="17"/>
  <c r="AG60" i="17" s="1"/>
  <c r="X60" i="17"/>
  <c r="Z60" i="17" s="1"/>
  <c r="K60" i="17"/>
  <c r="AH59" i="17"/>
  <c r="AG59" i="17"/>
  <c r="V59" i="17"/>
  <c r="W59" i="17" s="1"/>
  <c r="X59" i="17"/>
  <c r="Z59" i="17" s="1"/>
  <c r="K59" i="17"/>
  <c r="AH58" i="17"/>
  <c r="V58" i="17"/>
  <c r="AG58" i="17" s="1"/>
  <c r="X58" i="17"/>
  <c r="Z58" i="17" s="1"/>
  <c r="K58" i="17"/>
  <c r="AH57" i="17"/>
  <c r="V57" i="17"/>
  <c r="AG57" i="17" s="1"/>
  <c r="X57" i="17"/>
  <c r="Z57" i="17" s="1"/>
  <c r="K57" i="17"/>
  <c r="AH56" i="17"/>
  <c r="W56" i="17"/>
  <c r="V56" i="17"/>
  <c r="AG56" i="17" s="1"/>
  <c r="X56" i="17"/>
  <c r="Z56" i="17" s="1"/>
  <c r="K56" i="17"/>
  <c r="AH55" i="17"/>
  <c r="AG55" i="17"/>
  <c r="V55" i="17"/>
  <c r="W55" i="17" s="1"/>
  <c r="X55" i="17"/>
  <c r="Z55" i="17" s="1"/>
  <c r="K55" i="17"/>
  <c r="AH54" i="17"/>
  <c r="V54" i="17"/>
  <c r="AG54" i="17" s="1"/>
  <c r="X54" i="17"/>
  <c r="Z54" i="17" s="1"/>
  <c r="K54" i="17"/>
  <c r="AH53" i="17"/>
  <c r="V53" i="17"/>
  <c r="AG53" i="17" s="1"/>
  <c r="X53" i="17"/>
  <c r="Z53" i="17" s="1"/>
  <c r="K53" i="17"/>
  <c r="AH52" i="17"/>
  <c r="W52" i="17"/>
  <c r="V52" i="17"/>
  <c r="AG52" i="17" s="1"/>
  <c r="X52" i="17"/>
  <c r="Z52" i="17" s="1"/>
  <c r="K52" i="17"/>
  <c r="AH51" i="17"/>
  <c r="V51" i="17"/>
  <c r="W51" i="17" s="1"/>
  <c r="X51" i="17"/>
  <c r="Z51" i="17" s="1"/>
  <c r="K51" i="17"/>
  <c r="AH50" i="17"/>
  <c r="W50" i="17"/>
  <c r="V50" i="17"/>
  <c r="AG50" i="17" s="1"/>
  <c r="X50" i="17"/>
  <c r="Z50" i="17" s="1"/>
  <c r="K50" i="17"/>
  <c r="AH49" i="17"/>
  <c r="V49" i="17"/>
  <c r="AG49" i="17" s="1"/>
  <c r="X49" i="17"/>
  <c r="Z49" i="17" s="1"/>
  <c r="K49" i="17"/>
  <c r="AH48" i="17"/>
  <c r="V48" i="17"/>
  <c r="AG48" i="17" s="1"/>
  <c r="X48" i="17"/>
  <c r="Z48" i="17" s="1"/>
  <c r="K48" i="17"/>
  <c r="AH47" i="17"/>
  <c r="AG47" i="17"/>
  <c r="V47" i="17"/>
  <c r="W47" i="17" s="1"/>
  <c r="X47" i="17"/>
  <c r="Z47" i="17" s="1"/>
  <c r="K47" i="17"/>
  <c r="AH46" i="17"/>
  <c r="W46" i="17"/>
  <c r="V46" i="17"/>
  <c r="AG46" i="17" s="1"/>
  <c r="X46" i="17"/>
  <c r="Z46" i="17" s="1"/>
  <c r="K46" i="17"/>
  <c r="AH45" i="17"/>
  <c r="AG45" i="17"/>
  <c r="AH44" i="17"/>
  <c r="AG44" i="17"/>
  <c r="AH43" i="17"/>
  <c r="AG43" i="17"/>
  <c r="W43" i="17"/>
  <c r="V43" i="17"/>
  <c r="X43" i="17"/>
  <c r="Z43" i="17" s="1"/>
  <c r="K43" i="17"/>
  <c r="AH42" i="17"/>
  <c r="V42" i="17"/>
  <c r="AG42" i="17" s="1"/>
  <c r="X42" i="17"/>
  <c r="Z42" i="17" s="1"/>
  <c r="K42" i="17"/>
  <c r="AH41" i="17"/>
  <c r="V41" i="17"/>
  <c r="AG41" i="17" s="1"/>
  <c r="X41" i="17"/>
  <c r="Z41" i="17" s="1"/>
  <c r="K41" i="17"/>
  <c r="AH40" i="17"/>
  <c r="V40" i="17"/>
  <c r="AG40" i="17" s="1"/>
  <c r="X40" i="17"/>
  <c r="Z40" i="17" s="1"/>
  <c r="K40" i="17"/>
  <c r="AH39" i="17"/>
  <c r="V39" i="17"/>
  <c r="AG39" i="17" s="1"/>
  <c r="X39" i="17"/>
  <c r="Z39" i="17" s="1"/>
  <c r="K39" i="17"/>
  <c r="AH38" i="17"/>
  <c r="W38" i="17"/>
  <c r="V38" i="17"/>
  <c r="AG38" i="17" s="1"/>
  <c r="X38" i="17"/>
  <c r="Z38" i="17" s="1"/>
  <c r="K38" i="17"/>
  <c r="AH37" i="17"/>
  <c r="V37" i="17"/>
  <c r="AG37" i="17" s="1"/>
  <c r="X37" i="17"/>
  <c r="Z37" i="17" s="1"/>
  <c r="K37" i="17"/>
  <c r="AH36" i="17"/>
  <c r="V36" i="17"/>
  <c r="AG36" i="17" s="1"/>
  <c r="X36" i="17"/>
  <c r="Z36" i="17" s="1"/>
  <c r="K36" i="17"/>
  <c r="AH35" i="17"/>
  <c r="V35" i="17"/>
  <c r="AG35" i="17" s="1"/>
  <c r="X35" i="17"/>
  <c r="Z35" i="17" s="1"/>
  <c r="K35" i="17"/>
  <c r="AH34" i="17"/>
  <c r="V34" i="17"/>
  <c r="AG34" i="17" s="1"/>
  <c r="X34" i="17"/>
  <c r="Z34" i="17" s="1"/>
  <c r="K34" i="17"/>
  <c r="AH33" i="17"/>
  <c r="V33" i="17"/>
  <c r="AG33" i="17" s="1"/>
  <c r="X33" i="17"/>
  <c r="Z33" i="17" s="1"/>
  <c r="K33" i="17"/>
  <c r="AH32" i="17"/>
  <c r="V32" i="17"/>
  <c r="AG32" i="17" s="1"/>
  <c r="X32" i="17"/>
  <c r="Z32" i="17" s="1"/>
  <c r="K32" i="17"/>
  <c r="AH31" i="17"/>
  <c r="V31" i="17"/>
  <c r="AG31" i="17" s="1"/>
  <c r="X31" i="17"/>
  <c r="Z31" i="17" s="1"/>
  <c r="K31" i="17"/>
  <c r="AH30" i="17"/>
  <c r="V30" i="17"/>
  <c r="AG30" i="17" s="1"/>
  <c r="X30" i="17"/>
  <c r="Z30" i="17" s="1"/>
  <c r="K30" i="17"/>
  <c r="AH29" i="17"/>
  <c r="V29" i="17"/>
  <c r="AG29" i="17" s="1"/>
  <c r="X29" i="17"/>
  <c r="Z29" i="17" s="1"/>
  <c r="K29" i="17"/>
  <c r="AH28" i="17"/>
  <c r="V28" i="17"/>
  <c r="AG28" i="17" s="1"/>
  <c r="X28" i="17"/>
  <c r="Z28" i="17" s="1"/>
  <c r="K28" i="17"/>
  <c r="AH27" i="17"/>
  <c r="V27" i="17"/>
  <c r="AG27" i="17" s="1"/>
  <c r="X27" i="17"/>
  <c r="Z27" i="17" s="1"/>
  <c r="K27" i="17"/>
  <c r="AH26" i="17"/>
  <c r="V26" i="17"/>
  <c r="AG26" i="17" s="1"/>
  <c r="X26" i="17"/>
  <c r="Z26" i="17" s="1"/>
  <c r="K26" i="17"/>
  <c r="AH25" i="17"/>
  <c r="V25" i="17"/>
  <c r="AG25" i="17" s="1"/>
  <c r="X25" i="17"/>
  <c r="Z25" i="17" s="1"/>
  <c r="K25" i="17"/>
  <c r="AH24" i="17"/>
  <c r="V24" i="17"/>
  <c r="AG24" i="17" s="1"/>
  <c r="X24" i="17"/>
  <c r="Z24" i="17" s="1"/>
  <c r="K24" i="17"/>
  <c r="AH23" i="17"/>
  <c r="V23" i="17"/>
  <c r="AG23" i="17" s="1"/>
  <c r="X23" i="17"/>
  <c r="Z23" i="17" s="1"/>
  <c r="K23" i="17"/>
  <c r="AH22" i="17"/>
  <c r="W22" i="17"/>
  <c r="V22" i="17"/>
  <c r="AG22" i="17" s="1"/>
  <c r="X22" i="17"/>
  <c r="Z22" i="17" s="1"/>
  <c r="K22" i="17"/>
  <c r="AH21" i="17"/>
  <c r="V21" i="17"/>
  <c r="AG21" i="17" s="1"/>
  <c r="X21" i="17"/>
  <c r="Z21" i="17" s="1"/>
  <c r="K21" i="17"/>
  <c r="AH20" i="17"/>
  <c r="V20" i="17"/>
  <c r="AG20" i="17" s="1"/>
  <c r="X20" i="17"/>
  <c r="Z20" i="17" s="1"/>
  <c r="K20" i="17"/>
  <c r="AH19" i="17"/>
  <c r="V19" i="17"/>
  <c r="AG19" i="17" s="1"/>
  <c r="X19" i="17"/>
  <c r="Z19" i="17" s="1"/>
  <c r="K19" i="17"/>
  <c r="AH18" i="17"/>
  <c r="W18" i="17"/>
  <c r="V18" i="17"/>
  <c r="AG18" i="17" s="1"/>
  <c r="X18" i="17"/>
  <c r="Z18" i="17" s="1"/>
  <c r="K18" i="17"/>
  <c r="AH17" i="17"/>
  <c r="V17" i="17"/>
  <c r="AG17" i="17" s="1"/>
  <c r="X17" i="17"/>
  <c r="Z17" i="17" s="1"/>
  <c r="K17" i="17"/>
  <c r="AH16" i="17"/>
  <c r="V16" i="17"/>
  <c r="AG16" i="17" s="1"/>
  <c r="X16" i="17"/>
  <c r="Z16" i="17" s="1"/>
  <c r="K16" i="17"/>
  <c r="AH15" i="17"/>
  <c r="V15" i="17"/>
  <c r="AG15" i="17" s="1"/>
  <c r="X15" i="17"/>
  <c r="Z15" i="17" s="1"/>
  <c r="K15" i="17"/>
  <c r="AH14" i="17"/>
  <c r="W14" i="17"/>
  <c r="V14" i="17"/>
  <c r="AG14" i="17" s="1"/>
  <c r="X14" i="17"/>
  <c r="Z14" i="17" s="1"/>
  <c r="K14" i="17"/>
  <c r="AH13" i="17"/>
  <c r="V13" i="17"/>
  <c r="AG13" i="17" s="1"/>
  <c r="X13" i="17"/>
  <c r="Z13" i="17" s="1"/>
  <c r="K13" i="17"/>
  <c r="AH12" i="17"/>
  <c r="V12" i="17"/>
  <c r="AG12" i="17" s="1"/>
  <c r="X12" i="17"/>
  <c r="Z12" i="17" s="1"/>
  <c r="K12" i="17"/>
  <c r="AH11" i="17"/>
  <c r="V11" i="17"/>
  <c r="AG11" i="17" s="1"/>
  <c r="X11" i="17"/>
  <c r="Z11" i="17" s="1"/>
  <c r="K11" i="17"/>
  <c r="AH10" i="17"/>
  <c r="V10" i="17"/>
  <c r="AG10" i="17" s="1"/>
  <c r="X10" i="17"/>
  <c r="Z10" i="17" s="1"/>
  <c r="K10" i="17"/>
  <c r="AH9" i="17"/>
  <c r="V9" i="17"/>
  <c r="AG9" i="17" s="1"/>
  <c r="X9" i="17"/>
  <c r="Z9" i="17" s="1"/>
  <c r="K9" i="17"/>
  <c r="AH8" i="17"/>
  <c r="V8" i="17"/>
  <c r="AG8" i="17" s="1"/>
  <c r="X8" i="17"/>
  <c r="Z8" i="17" s="1"/>
  <c r="K8" i="17"/>
  <c r="AH7" i="17"/>
  <c r="V7" i="17"/>
  <c r="AG7" i="17" s="1"/>
  <c r="X7" i="17"/>
  <c r="Z7" i="17" s="1"/>
  <c r="K7" i="17"/>
  <c r="AH6" i="17"/>
  <c r="V6" i="17"/>
  <c r="AG6" i="17" s="1"/>
  <c r="X6" i="17"/>
  <c r="Z6" i="17" s="1"/>
  <c r="K6" i="17"/>
  <c r="AH5" i="17"/>
  <c r="V5" i="17"/>
  <c r="AG5" i="17" s="1"/>
  <c r="X5" i="17"/>
  <c r="Z5" i="17" s="1"/>
  <c r="K5" i="17"/>
  <c r="AH4" i="17"/>
  <c r="V4" i="17"/>
  <c r="AG4" i="17" s="1"/>
  <c r="X4" i="17"/>
  <c r="Z4" i="17" s="1"/>
  <c r="K4" i="17"/>
  <c r="V3" i="17"/>
  <c r="AG3" i="17" s="1"/>
  <c r="X3" i="17"/>
  <c r="Z3" i="17" s="1"/>
  <c r="K3" i="17"/>
  <c r="AH2" i="17"/>
  <c r="V2" i="17"/>
  <c r="AG2" i="17" s="1"/>
  <c r="X2" i="17"/>
  <c r="Z2" i="17" s="1"/>
  <c r="K2" i="17"/>
  <c r="AL267" i="16"/>
  <c r="AN267" i="16" s="1"/>
  <c r="AI267" i="16"/>
  <c r="AH267" i="16"/>
  <c r="AK267" i="16" s="1"/>
  <c r="AL266" i="16"/>
  <c r="AI266" i="16"/>
  <c r="AH266" i="16"/>
  <c r="AK266" i="16" s="1"/>
  <c r="AL265" i="16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K262" i="16" s="1"/>
  <c r="AL261" i="16"/>
  <c r="AN261" i="16" s="1"/>
  <c r="AI261" i="16"/>
  <c r="AH261" i="16"/>
  <c r="AK261" i="16" s="1"/>
  <c r="AL260" i="16"/>
  <c r="AN260" i="16" s="1"/>
  <c r="AI260" i="16"/>
  <c r="AH260" i="16"/>
  <c r="AK260" i="16" s="1"/>
  <c r="AL259" i="16"/>
  <c r="AN259" i="16" s="1"/>
  <c r="AI259" i="16"/>
  <c r="AH259" i="16"/>
  <c r="AK259" i="16" s="1"/>
  <c r="AL258" i="16"/>
  <c r="AN258" i="16" s="1"/>
  <c r="AI258" i="16"/>
  <c r="AH258" i="16"/>
  <c r="AK258" i="16" s="1"/>
  <c r="AL257" i="16"/>
  <c r="AN257" i="16" s="1"/>
  <c r="AI257" i="16"/>
  <c r="AH257" i="16"/>
  <c r="AK257" i="16" s="1"/>
  <c r="AL256" i="16"/>
  <c r="AN256" i="16" s="1"/>
  <c r="AI256" i="16"/>
  <c r="AH256" i="16"/>
  <c r="AL255" i="16"/>
  <c r="AN255" i="16" s="1"/>
  <c r="AI255" i="16"/>
  <c r="AH255" i="16"/>
  <c r="AK255" i="16" s="1"/>
  <c r="AL254" i="16"/>
  <c r="AN254" i="16" s="1"/>
  <c r="AI254" i="16"/>
  <c r="AH254" i="16"/>
  <c r="AK254" i="16" s="1"/>
  <c r="AL253" i="16"/>
  <c r="AN253" i="16" s="1"/>
  <c r="AI253" i="16"/>
  <c r="AH253" i="16"/>
  <c r="AK253" i="16" s="1"/>
  <c r="AL252" i="16"/>
  <c r="AN252" i="16" s="1"/>
  <c r="AI252" i="16"/>
  <c r="AH252" i="16"/>
  <c r="AK252" i="16" s="1"/>
  <c r="AL251" i="16"/>
  <c r="AN251" i="16" s="1"/>
  <c r="AH251" i="16"/>
  <c r="AK251" i="16" s="1"/>
  <c r="AL250" i="16"/>
  <c r="AN250" i="16" s="1"/>
  <c r="AI250" i="16"/>
  <c r="AH250" i="16"/>
  <c r="AK250" i="16" s="1"/>
  <c r="AL249" i="16"/>
  <c r="AN249" i="16" s="1"/>
  <c r="AI249" i="16"/>
  <c r="AH249" i="16"/>
  <c r="AK249" i="16" s="1"/>
  <c r="AL248" i="16"/>
  <c r="AN248" i="16" s="1"/>
  <c r="AI248" i="16"/>
  <c r="AH248" i="16"/>
  <c r="AK248" i="16" s="1"/>
  <c r="AL247" i="16"/>
  <c r="AN247" i="16" s="1"/>
  <c r="AI247" i="16"/>
  <c r="AH247" i="16"/>
  <c r="AK247" i="16" s="1"/>
  <c r="AL246" i="16"/>
  <c r="AN246" i="16" s="1"/>
  <c r="AI246" i="16"/>
  <c r="AH246" i="16"/>
  <c r="AK246" i="16" s="1"/>
  <c r="AL245" i="16"/>
  <c r="AN245" i="16" s="1"/>
  <c r="AI245" i="16"/>
  <c r="AH245" i="16"/>
  <c r="AK245" i="16" s="1"/>
  <c r="AL244" i="16"/>
  <c r="AN244" i="16" s="1"/>
  <c r="AI244" i="16"/>
  <c r="AH244" i="16"/>
  <c r="AK244" i="16" s="1"/>
  <c r="AL243" i="16"/>
  <c r="AN243" i="16" s="1"/>
  <c r="AI243" i="16"/>
  <c r="AH243" i="16"/>
  <c r="AK243" i="16" s="1"/>
  <c r="AL242" i="16"/>
  <c r="AN242" i="16" s="1"/>
  <c r="AH242" i="16"/>
  <c r="AK242" i="16" s="1"/>
  <c r="AL241" i="16"/>
  <c r="AN241" i="16" s="1"/>
  <c r="AH241" i="16"/>
  <c r="AK241" i="16" s="1"/>
  <c r="AL240" i="16"/>
  <c r="AN240" i="16" s="1"/>
  <c r="AH240" i="16"/>
  <c r="AK240" i="16" s="1"/>
  <c r="AL239" i="16"/>
  <c r="AN239" i="16" s="1"/>
  <c r="AI239" i="16"/>
  <c r="AH239" i="16"/>
  <c r="AK239" i="16" s="1"/>
  <c r="AL238" i="16"/>
  <c r="AN238" i="16" s="1"/>
  <c r="AI238" i="16"/>
  <c r="AH238" i="16"/>
  <c r="AK238" i="16" s="1"/>
  <c r="AL237" i="16"/>
  <c r="AN237" i="16" s="1"/>
  <c r="AI237" i="16"/>
  <c r="AH237" i="16"/>
  <c r="AK237" i="16" s="1"/>
  <c r="AL236" i="16"/>
  <c r="AN236" i="16" s="1"/>
  <c r="AI236" i="16"/>
  <c r="AH236" i="16"/>
  <c r="AK236" i="16" s="1"/>
  <c r="AL235" i="16"/>
  <c r="AN235" i="16" s="1"/>
  <c r="AI235" i="16"/>
  <c r="AH235" i="16"/>
  <c r="AK235" i="16" s="1"/>
  <c r="AL234" i="16"/>
  <c r="AN234" i="16" s="1"/>
  <c r="AI234" i="16"/>
  <c r="AH234" i="16"/>
  <c r="AK234" i="16" s="1"/>
  <c r="AL233" i="16"/>
  <c r="AN233" i="16" s="1"/>
  <c r="AI233" i="16"/>
  <c r="AH233" i="16"/>
  <c r="AK233" i="16" s="1"/>
  <c r="AL232" i="16"/>
  <c r="AN232" i="16" s="1"/>
  <c r="AI232" i="16"/>
  <c r="AH232" i="16"/>
  <c r="AK232" i="16" s="1"/>
  <c r="AL231" i="16"/>
  <c r="AI231" i="16"/>
  <c r="AH231" i="16"/>
  <c r="AK231" i="16" s="1"/>
  <c r="AL230" i="16"/>
  <c r="AN230" i="16" s="1"/>
  <c r="AI230" i="16"/>
  <c r="AH230" i="16"/>
  <c r="AK230" i="16" s="1"/>
  <c r="AL229" i="16"/>
  <c r="AI229" i="16"/>
  <c r="AH229" i="16"/>
  <c r="AK229" i="16" s="1"/>
  <c r="AL228" i="16"/>
  <c r="AN228" i="16" s="1"/>
  <c r="AI228" i="16"/>
  <c r="AH228" i="16"/>
  <c r="AK228" i="16" s="1"/>
  <c r="AL227" i="16"/>
  <c r="AN227" i="16" s="1"/>
  <c r="AI227" i="16"/>
  <c r="AH227" i="16"/>
  <c r="AK227" i="16" s="1"/>
  <c r="AL226" i="16"/>
  <c r="AN226" i="16" s="1"/>
  <c r="AI226" i="16"/>
  <c r="AH226" i="16"/>
  <c r="AK226" i="16" s="1"/>
  <c r="AL225" i="16"/>
  <c r="AN225" i="16" s="1"/>
  <c r="AI225" i="16"/>
  <c r="AH225" i="16"/>
  <c r="AK225" i="16" s="1"/>
  <c r="AL224" i="16"/>
  <c r="AN224" i="16" s="1"/>
  <c r="AI224" i="16"/>
  <c r="AH224" i="16"/>
  <c r="AK224" i="16" s="1"/>
  <c r="AL223" i="16"/>
  <c r="AI223" i="16"/>
  <c r="AH223" i="16"/>
  <c r="AK223" i="16" s="1"/>
  <c r="AL222" i="16"/>
  <c r="AN222" i="16" s="1"/>
  <c r="AI222" i="16"/>
  <c r="AH222" i="16"/>
  <c r="AK222" i="16" s="1"/>
  <c r="AL221" i="16"/>
  <c r="AI221" i="16"/>
  <c r="AH221" i="16"/>
  <c r="AK221" i="16" s="1"/>
  <c r="AL220" i="16"/>
  <c r="AN220" i="16" s="1"/>
  <c r="AI220" i="16"/>
  <c r="AH220" i="16"/>
  <c r="AK220" i="16" s="1"/>
  <c r="AL219" i="16"/>
  <c r="AN219" i="16" s="1"/>
  <c r="AI219" i="16"/>
  <c r="AH219" i="16"/>
  <c r="AK219" i="16" s="1"/>
  <c r="AL218" i="16"/>
  <c r="AN218" i="16" s="1"/>
  <c r="AI218" i="16"/>
  <c r="AH218" i="16"/>
  <c r="AK218" i="16" s="1"/>
  <c r="AL217" i="16"/>
  <c r="AN217" i="16" s="1"/>
  <c r="AI217" i="16"/>
  <c r="AH217" i="16"/>
  <c r="AK217" i="16" s="1"/>
  <c r="AL216" i="16"/>
  <c r="AN216" i="16" s="1"/>
  <c r="AI216" i="16"/>
  <c r="AH216" i="16"/>
  <c r="AK216" i="16" s="1"/>
  <c r="AL215" i="16"/>
  <c r="AN215" i="16" s="1"/>
  <c r="AI215" i="16"/>
  <c r="AH215" i="16"/>
  <c r="AK215" i="16" s="1"/>
  <c r="AL214" i="16"/>
  <c r="AN214" i="16" s="1"/>
  <c r="AI214" i="16"/>
  <c r="AH214" i="16"/>
  <c r="AK214" i="16" s="1"/>
  <c r="AL213" i="16"/>
  <c r="AN213" i="16" s="1"/>
  <c r="AI213" i="16"/>
  <c r="AH213" i="16"/>
  <c r="AK213" i="16" s="1"/>
  <c r="AL212" i="16"/>
  <c r="AN212" i="16" s="1"/>
  <c r="AI212" i="16"/>
  <c r="AH212" i="16"/>
  <c r="AK212" i="16" s="1"/>
  <c r="AL211" i="16"/>
  <c r="AN211" i="16" s="1"/>
  <c r="AI211" i="16"/>
  <c r="AH211" i="16"/>
  <c r="AK211" i="16" s="1"/>
  <c r="AL210" i="16"/>
  <c r="AN210" i="16" s="1"/>
  <c r="AI210" i="16"/>
  <c r="AH210" i="16"/>
  <c r="AK210" i="16" s="1"/>
  <c r="AL209" i="16"/>
  <c r="AN209" i="16" s="1"/>
  <c r="AI209" i="16"/>
  <c r="AH209" i="16"/>
  <c r="AK209" i="16" s="1"/>
  <c r="AL208" i="16"/>
  <c r="AN208" i="16" s="1"/>
  <c r="AI208" i="16"/>
  <c r="AH208" i="16"/>
  <c r="AK208" i="16" s="1"/>
  <c r="AL207" i="16"/>
  <c r="AN207" i="16" s="1"/>
  <c r="AI207" i="16"/>
  <c r="AH207" i="16"/>
  <c r="AK207" i="16" s="1"/>
  <c r="AB207" i="16"/>
  <c r="AL206" i="16"/>
  <c r="AN206" i="16" s="1"/>
  <c r="AI206" i="16"/>
  <c r="AH206" i="16"/>
  <c r="AK206" i="16" s="1"/>
  <c r="AP205" i="16"/>
  <c r="AN205" i="16"/>
  <c r="AI205" i="16"/>
  <c r="AH205" i="16"/>
  <c r="AK205" i="16" s="1"/>
  <c r="AL204" i="16"/>
  <c r="AN204" i="16" s="1"/>
  <c r="AI204" i="16"/>
  <c r="AH204" i="16"/>
  <c r="AK204" i="16" s="1"/>
  <c r="AL203" i="16"/>
  <c r="AN203" i="16" s="1"/>
  <c r="AI203" i="16"/>
  <c r="AH203" i="16"/>
  <c r="AK203" i="16" s="1"/>
  <c r="AH200" i="16"/>
  <c r="W200" i="16"/>
  <c r="V200" i="16"/>
  <c r="AG200" i="16" s="1"/>
  <c r="X200" i="16"/>
  <c r="Z200" i="16" s="1"/>
  <c r="K200" i="16"/>
  <c r="AH199" i="16"/>
  <c r="V199" i="16"/>
  <c r="W199" i="16" s="1"/>
  <c r="X199" i="16"/>
  <c r="Z199" i="16" s="1"/>
  <c r="AH198" i="16"/>
  <c r="V198" i="16"/>
  <c r="W198" i="16" s="1"/>
  <c r="X198" i="16"/>
  <c r="Z198" i="16" s="1"/>
  <c r="AH197" i="16"/>
  <c r="V197" i="16"/>
  <c r="W197" i="16" s="1"/>
  <c r="X197" i="16"/>
  <c r="Z197" i="16" s="1"/>
  <c r="AH196" i="16"/>
  <c r="V196" i="16"/>
  <c r="W196" i="16" s="1"/>
  <c r="X196" i="16"/>
  <c r="Z196" i="16" s="1"/>
  <c r="AH195" i="16"/>
  <c r="V195" i="16"/>
  <c r="W195" i="16" s="1"/>
  <c r="X195" i="16"/>
  <c r="Z195" i="16" s="1"/>
  <c r="AH194" i="16"/>
  <c r="V194" i="16"/>
  <c r="W194" i="16" s="1"/>
  <c r="X194" i="16"/>
  <c r="Z194" i="16" s="1"/>
  <c r="AH193" i="16"/>
  <c r="W193" i="16"/>
  <c r="V193" i="16"/>
  <c r="X193" i="16"/>
  <c r="Z193" i="16" s="1"/>
  <c r="AH192" i="16"/>
  <c r="V192" i="16"/>
  <c r="W192" i="16" s="1"/>
  <c r="X192" i="16"/>
  <c r="Z192" i="16" s="1"/>
  <c r="AH191" i="16"/>
  <c r="W191" i="16"/>
  <c r="V191" i="16"/>
  <c r="X191" i="16"/>
  <c r="Z191" i="16" s="1"/>
  <c r="AH190" i="16"/>
  <c r="W190" i="16"/>
  <c r="V190" i="16"/>
  <c r="X190" i="16"/>
  <c r="Z190" i="16" s="1"/>
  <c r="AH189" i="16"/>
  <c r="V189" i="16"/>
  <c r="W189" i="16" s="1"/>
  <c r="X189" i="16"/>
  <c r="Z189" i="16" s="1"/>
  <c r="AH188" i="16"/>
  <c r="W188" i="16"/>
  <c r="V188" i="16"/>
  <c r="X188" i="16"/>
  <c r="Z188" i="16" s="1"/>
  <c r="AH187" i="16"/>
  <c r="V187" i="16"/>
  <c r="W187" i="16" s="1"/>
  <c r="X187" i="16"/>
  <c r="Z187" i="16" s="1"/>
  <c r="AH186" i="16"/>
  <c r="V186" i="16"/>
  <c r="W186" i="16" s="1"/>
  <c r="X186" i="16"/>
  <c r="Z186" i="16" s="1"/>
  <c r="AH185" i="16"/>
  <c r="V185" i="16"/>
  <c r="W185" i="16" s="1"/>
  <c r="X185" i="16"/>
  <c r="Z185" i="16" s="1"/>
  <c r="AH184" i="16"/>
  <c r="V184" i="16"/>
  <c r="W184" i="16" s="1"/>
  <c r="X184" i="16"/>
  <c r="Z184" i="16" s="1"/>
  <c r="AH183" i="16"/>
  <c r="V183" i="16"/>
  <c r="W183" i="16" s="1"/>
  <c r="X183" i="16"/>
  <c r="Z183" i="16" s="1"/>
  <c r="AH182" i="16"/>
  <c r="V182" i="16"/>
  <c r="W182" i="16" s="1"/>
  <c r="X182" i="16"/>
  <c r="Z182" i="16" s="1"/>
  <c r="AH181" i="16"/>
  <c r="V181" i="16"/>
  <c r="W181" i="16" s="1"/>
  <c r="X181" i="16"/>
  <c r="Z181" i="16" s="1"/>
  <c r="AH180" i="16"/>
  <c r="V180" i="16"/>
  <c r="W180" i="16" s="1"/>
  <c r="X180" i="16"/>
  <c r="Z180" i="16" s="1"/>
  <c r="AH179" i="16"/>
  <c r="V179" i="16"/>
  <c r="W179" i="16" s="1"/>
  <c r="X179" i="16"/>
  <c r="Z179" i="16" s="1"/>
  <c r="AH178" i="16"/>
  <c r="V178" i="16"/>
  <c r="W178" i="16" s="1"/>
  <c r="X178" i="16"/>
  <c r="Z178" i="16" s="1"/>
  <c r="AH177" i="16"/>
  <c r="V177" i="16"/>
  <c r="W177" i="16" s="1"/>
  <c r="X177" i="16"/>
  <c r="Z177" i="16" s="1"/>
  <c r="AH176" i="16"/>
  <c r="V176" i="16"/>
  <c r="W176" i="16" s="1"/>
  <c r="X176" i="16"/>
  <c r="Z176" i="16" s="1"/>
  <c r="AH175" i="16"/>
  <c r="V175" i="16"/>
  <c r="W175" i="16" s="1"/>
  <c r="X175" i="16"/>
  <c r="Z175" i="16" s="1"/>
  <c r="AH174" i="16"/>
  <c r="V174" i="16"/>
  <c r="W174" i="16" s="1"/>
  <c r="X174" i="16"/>
  <c r="Z174" i="16" s="1"/>
  <c r="AH173" i="16"/>
  <c r="V173" i="16"/>
  <c r="W173" i="16" s="1"/>
  <c r="X173" i="16"/>
  <c r="Z173" i="16" s="1"/>
  <c r="AH172" i="16"/>
  <c r="V172" i="16"/>
  <c r="W172" i="16" s="1"/>
  <c r="X172" i="16"/>
  <c r="Z172" i="16" s="1"/>
  <c r="AH171" i="16"/>
  <c r="V171" i="16"/>
  <c r="W171" i="16" s="1"/>
  <c r="X171" i="16"/>
  <c r="Z171" i="16" s="1"/>
  <c r="AH170" i="16"/>
  <c r="V170" i="16"/>
  <c r="W170" i="16" s="1"/>
  <c r="X170" i="16"/>
  <c r="Z170" i="16" s="1"/>
  <c r="AH169" i="16"/>
  <c r="V169" i="16"/>
  <c r="W169" i="16" s="1"/>
  <c r="X169" i="16"/>
  <c r="Z169" i="16" s="1"/>
  <c r="AH168" i="16"/>
  <c r="W168" i="16"/>
  <c r="V168" i="16"/>
  <c r="X168" i="16"/>
  <c r="Z168" i="16" s="1"/>
  <c r="AH167" i="16"/>
  <c r="V167" i="16"/>
  <c r="W167" i="16" s="1"/>
  <c r="X167" i="16"/>
  <c r="Z167" i="16" s="1"/>
  <c r="AH166" i="16"/>
  <c r="W166" i="16"/>
  <c r="V166" i="16"/>
  <c r="X166" i="16"/>
  <c r="Z166" i="16" s="1"/>
  <c r="AH165" i="16"/>
  <c r="V165" i="16"/>
  <c r="W165" i="16" s="1"/>
  <c r="X165" i="16"/>
  <c r="Z165" i="16" s="1"/>
  <c r="AH164" i="16"/>
  <c r="W164" i="16"/>
  <c r="V164" i="16"/>
  <c r="X164" i="16"/>
  <c r="Z164" i="16" s="1"/>
  <c r="AH163" i="16"/>
  <c r="V163" i="16"/>
  <c r="W163" i="16" s="1"/>
  <c r="X163" i="16"/>
  <c r="Z163" i="16" s="1"/>
  <c r="AH162" i="16"/>
  <c r="W162" i="16"/>
  <c r="V162" i="16"/>
  <c r="X162" i="16"/>
  <c r="Z162" i="16" s="1"/>
  <c r="AH161" i="16"/>
  <c r="V161" i="16"/>
  <c r="W161" i="16" s="1"/>
  <c r="X161" i="16"/>
  <c r="Z161" i="16" s="1"/>
  <c r="AH160" i="16"/>
  <c r="W160" i="16"/>
  <c r="V160" i="16"/>
  <c r="X160" i="16"/>
  <c r="Z160" i="16" s="1"/>
  <c r="AH159" i="16"/>
  <c r="V159" i="16"/>
  <c r="W159" i="16" s="1"/>
  <c r="X159" i="16"/>
  <c r="Z159" i="16" s="1"/>
  <c r="AH158" i="16"/>
  <c r="W158" i="16"/>
  <c r="V158" i="16"/>
  <c r="X158" i="16"/>
  <c r="Z158" i="16" s="1"/>
  <c r="AH157" i="16"/>
  <c r="V157" i="16"/>
  <c r="W157" i="16" s="1"/>
  <c r="X157" i="16"/>
  <c r="Z157" i="16" s="1"/>
  <c r="AH156" i="16"/>
  <c r="W156" i="16"/>
  <c r="V156" i="16"/>
  <c r="X156" i="16"/>
  <c r="Z156" i="16" s="1"/>
  <c r="AH155" i="16"/>
  <c r="V155" i="16"/>
  <c r="W155" i="16" s="1"/>
  <c r="X155" i="16"/>
  <c r="Z155" i="16" s="1"/>
  <c r="AH154" i="16"/>
  <c r="W154" i="16"/>
  <c r="V154" i="16"/>
  <c r="X154" i="16"/>
  <c r="Z154" i="16" s="1"/>
  <c r="AH153" i="16"/>
  <c r="V153" i="16"/>
  <c r="W153" i="16" s="1"/>
  <c r="X153" i="16"/>
  <c r="Z153" i="16" s="1"/>
  <c r="AH152" i="16"/>
  <c r="W152" i="16"/>
  <c r="V152" i="16"/>
  <c r="X152" i="16"/>
  <c r="Z152" i="16" s="1"/>
  <c r="AH151" i="16"/>
  <c r="V151" i="16"/>
  <c r="W151" i="16" s="1"/>
  <c r="X151" i="16"/>
  <c r="Z151" i="16" s="1"/>
  <c r="AH150" i="16"/>
  <c r="W150" i="16"/>
  <c r="V150" i="16"/>
  <c r="X150" i="16"/>
  <c r="Z150" i="16" s="1"/>
  <c r="AH149" i="16"/>
  <c r="V149" i="16"/>
  <c r="W149" i="16" s="1"/>
  <c r="X149" i="16"/>
  <c r="Z149" i="16" s="1"/>
  <c r="AH148" i="16"/>
  <c r="W148" i="16"/>
  <c r="V148" i="16"/>
  <c r="X148" i="16"/>
  <c r="Z148" i="16" s="1"/>
  <c r="AH147" i="16"/>
  <c r="V147" i="16"/>
  <c r="W147" i="16" s="1"/>
  <c r="X147" i="16"/>
  <c r="Z147" i="16" s="1"/>
  <c r="AH146" i="16"/>
  <c r="W146" i="16"/>
  <c r="V146" i="16"/>
  <c r="X146" i="16"/>
  <c r="Z146" i="16" s="1"/>
  <c r="AH145" i="16"/>
  <c r="V145" i="16"/>
  <c r="W145" i="16" s="1"/>
  <c r="X145" i="16"/>
  <c r="Z145" i="16" s="1"/>
  <c r="AH144" i="16"/>
  <c r="W144" i="16"/>
  <c r="V144" i="16"/>
  <c r="X144" i="16"/>
  <c r="Z144" i="16" s="1"/>
  <c r="AH143" i="16"/>
  <c r="V143" i="16"/>
  <c r="W143" i="16" s="1"/>
  <c r="X143" i="16"/>
  <c r="Z143" i="16" s="1"/>
  <c r="AH142" i="16"/>
  <c r="W142" i="16"/>
  <c r="V142" i="16"/>
  <c r="X142" i="16"/>
  <c r="Z142" i="16" s="1"/>
  <c r="AH141" i="16"/>
  <c r="V141" i="16"/>
  <c r="W141" i="16" s="1"/>
  <c r="X141" i="16"/>
  <c r="Z141" i="16" s="1"/>
  <c r="AH140" i="16"/>
  <c r="W140" i="16"/>
  <c r="V140" i="16"/>
  <c r="X140" i="16"/>
  <c r="Z140" i="16" s="1"/>
  <c r="AH139" i="16"/>
  <c r="V139" i="16"/>
  <c r="W139" i="16" s="1"/>
  <c r="X139" i="16"/>
  <c r="Z139" i="16" s="1"/>
  <c r="AH138" i="16"/>
  <c r="W138" i="16"/>
  <c r="V138" i="16"/>
  <c r="X138" i="16"/>
  <c r="Z138" i="16" s="1"/>
  <c r="AH137" i="16"/>
  <c r="V137" i="16"/>
  <c r="W137" i="16" s="1"/>
  <c r="X137" i="16"/>
  <c r="Z137" i="16" s="1"/>
  <c r="AH136" i="16"/>
  <c r="W136" i="16"/>
  <c r="V136" i="16"/>
  <c r="X136" i="16"/>
  <c r="Z136" i="16" s="1"/>
  <c r="AH135" i="16"/>
  <c r="V135" i="16"/>
  <c r="W135" i="16" s="1"/>
  <c r="X135" i="16"/>
  <c r="Z135" i="16" s="1"/>
  <c r="AH134" i="16"/>
  <c r="W134" i="16"/>
  <c r="V134" i="16"/>
  <c r="X134" i="16"/>
  <c r="Z134" i="16" s="1"/>
  <c r="AH133" i="16"/>
  <c r="V133" i="16"/>
  <c r="W133" i="16" s="1"/>
  <c r="X133" i="16"/>
  <c r="Z133" i="16" s="1"/>
  <c r="AH132" i="16"/>
  <c r="W132" i="16"/>
  <c r="V132" i="16"/>
  <c r="X132" i="16"/>
  <c r="Z132" i="16" s="1"/>
  <c r="AH131" i="16"/>
  <c r="V131" i="16"/>
  <c r="W131" i="16" s="1"/>
  <c r="X131" i="16"/>
  <c r="Z131" i="16" s="1"/>
  <c r="AH130" i="16"/>
  <c r="W130" i="16"/>
  <c r="V130" i="16"/>
  <c r="X130" i="16"/>
  <c r="Z130" i="16" s="1"/>
  <c r="AH129" i="16"/>
  <c r="V129" i="16"/>
  <c r="W129" i="16" s="1"/>
  <c r="X129" i="16"/>
  <c r="Z129" i="16" s="1"/>
  <c r="AH128" i="16"/>
  <c r="W128" i="16"/>
  <c r="V128" i="16"/>
  <c r="X128" i="16"/>
  <c r="Z128" i="16" s="1"/>
  <c r="AH127" i="16"/>
  <c r="V127" i="16"/>
  <c r="W127" i="16" s="1"/>
  <c r="X127" i="16"/>
  <c r="Z127" i="16" s="1"/>
  <c r="AH126" i="16"/>
  <c r="W126" i="16"/>
  <c r="V126" i="16"/>
  <c r="X126" i="16"/>
  <c r="Z126" i="16" s="1"/>
  <c r="AH125" i="16"/>
  <c r="V125" i="16"/>
  <c r="W125" i="16" s="1"/>
  <c r="X125" i="16"/>
  <c r="Z125" i="16" s="1"/>
  <c r="AH124" i="16"/>
  <c r="W124" i="16"/>
  <c r="V124" i="16"/>
  <c r="X124" i="16"/>
  <c r="Z124" i="16" s="1"/>
  <c r="AH123" i="16"/>
  <c r="V123" i="16"/>
  <c r="W123" i="16" s="1"/>
  <c r="X123" i="16"/>
  <c r="Z123" i="16" s="1"/>
  <c r="AH122" i="16"/>
  <c r="W122" i="16"/>
  <c r="V122" i="16"/>
  <c r="X122" i="16"/>
  <c r="Z122" i="16" s="1"/>
  <c r="AH121" i="16"/>
  <c r="V121" i="16"/>
  <c r="W121" i="16" s="1"/>
  <c r="X121" i="16"/>
  <c r="Z121" i="16" s="1"/>
  <c r="AH120" i="16"/>
  <c r="W120" i="16"/>
  <c r="V120" i="16"/>
  <c r="X120" i="16"/>
  <c r="Z120" i="16" s="1"/>
  <c r="AH119" i="16"/>
  <c r="V119" i="16"/>
  <c r="W119" i="16" s="1"/>
  <c r="X119" i="16"/>
  <c r="Z119" i="16" s="1"/>
  <c r="AH118" i="16"/>
  <c r="W118" i="16"/>
  <c r="V118" i="16"/>
  <c r="X118" i="16"/>
  <c r="Z118" i="16" s="1"/>
  <c r="AH117" i="16"/>
  <c r="V117" i="16"/>
  <c r="W117" i="16" s="1"/>
  <c r="X117" i="16"/>
  <c r="Z117" i="16" s="1"/>
  <c r="AH116" i="16"/>
  <c r="W116" i="16"/>
  <c r="V116" i="16"/>
  <c r="X116" i="16"/>
  <c r="Z116" i="16" s="1"/>
  <c r="AH115" i="16"/>
  <c r="V115" i="16"/>
  <c r="W115" i="16" s="1"/>
  <c r="X115" i="16"/>
  <c r="Z115" i="16" s="1"/>
  <c r="AH114" i="16"/>
  <c r="W114" i="16"/>
  <c r="V114" i="16"/>
  <c r="X114" i="16"/>
  <c r="Z114" i="16" s="1"/>
  <c r="AH113" i="16"/>
  <c r="V113" i="16"/>
  <c r="W113" i="16" s="1"/>
  <c r="X113" i="16"/>
  <c r="Z113" i="16" s="1"/>
  <c r="AH112" i="16"/>
  <c r="W112" i="16"/>
  <c r="V112" i="16"/>
  <c r="X112" i="16"/>
  <c r="Z112" i="16" s="1"/>
  <c r="AH111" i="16"/>
  <c r="V111" i="16"/>
  <c r="W111" i="16" s="1"/>
  <c r="X111" i="16"/>
  <c r="Z111" i="16" s="1"/>
  <c r="AH110" i="16"/>
  <c r="W110" i="16"/>
  <c r="V110" i="16"/>
  <c r="X110" i="16"/>
  <c r="Z110" i="16" s="1"/>
  <c r="AH109" i="16"/>
  <c r="V109" i="16"/>
  <c r="W109" i="16" s="1"/>
  <c r="X109" i="16"/>
  <c r="Z109" i="16" s="1"/>
  <c r="AH108" i="16"/>
  <c r="W108" i="16"/>
  <c r="V108" i="16"/>
  <c r="X108" i="16"/>
  <c r="Z108" i="16" s="1"/>
  <c r="AH107" i="16"/>
  <c r="V107" i="16"/>
  <c r="W107" i="16" s="1"/>
  <c r="X107" i="16"/>
  <c r="Z107" i="16" s="1"/>
  <c r="AH106" i="16"/>
  <c r="W106" i="16"/>
  <c r="V106" i="16"/>
  <c r="X106" i="16"/>
  <c r="Z106" i="16" s="1"/>
  <c r="AH105" i="16"/>
  <c r="V105" i="16"/>
  <c r="W105" i="16" s="1"/>
  <c r="X105" i="16"/>
  <c r="Z105" i="16" s="1"/>
  <c r="AH104" i="16"/>
  <c r="W104" i="16"/>
  <c r="V104" i="16"/>
  <c r="X104" i="16"/>
  <c r="Z104" i="16" s="1"/>
  <c r="AH103" i="16"/>
  <c r="V103" i="16"/>
  <c r="W103" i="16" s="1"/>
  <c r="X103" i="16"/>
  <c r="Z103" i="16" s="1"/>
  <c r="AH102" i="16"/>
  <c r="W102" i="16"/>
  <c r="V102" i="16"/>
  <c r="X102" i="16"/>
  <c r="Z102" i="16" s="1"/>
  <c r="AH101" i="16"/>
  <c r="V101" i="16"/>
  <c r="W101" i="16" s="1"/>
  <c r="X101" i="16"/>
  <c r="Z101" i="16" s="1"/>
  <c r="AH100" i="16"/>
  <c r="W100" i="16"/>
  <c r="V100" i="16"/>
  <c r="X100" i="16"/>
  <c r="Z100" i="16" s="1"/>
  <c r="AH99" i="16"/>
  <c r="V99" i="16"/>
  <c r="W99" i="16" s="1"/>
  <c r="X99" i="16"/>
  <c r="Z99" i="16" s="1"/>
  <c r="AH98" i="16"/>
  <c r="W98" i="16"/>
  <c r="V98" i="16"/>
  <c r="X98" i="16"/>
  <c r="Z98" i="16" s="1"/>
  <c r="AH97" i="16"/>
  <c r="V97" i="16"/>
  <c r="W97" i="16" s="1"/>
  <c r="X97" i="16"/>
  <c r="Z97" i="16" s="1"/>
  <c r="AH96" i="16"/>
  <c r="W96" i="16"/>
  <c r="V96" i="16"/>
  <c r="X96" i="16"/>
  <c r="Z96" i="16" s="1"/>
  <c r="AH95" i="16"/>
  <c r="V95" i="16"/>
  <c r="W95" i="16" s="1"/>
  <c r="X95" i="16"/>
  <c r="Z95" i="16" s="1"/>
  <c r="AH94" i="16"/>
  <c r="W94" i="16"/>
  <c r="V94" i="16"/>
  <c r="X94" i="16"/>
  <c r="Z94" i="16" s="1"/>
  <c r="AH93" i="16"/>
  <c r="V93" i="16"/>
  <c r="W93" i="16" s="1"/>
  <c r="X93" i="16"/>
  <c r="Z93" i="16" s="1"/>
  <c r="AH92" i="16"/>
  <c r="W92" i="16"/>
  <c r="V92" i="16"/>
  <c r="X92" i="16"/>
  <c r="Z92" i="16" s="1"/>
  <c r="AH91" i="16"/>
  <c r="V91" i="16"/>
  <c r="W91" i="16" s="1"/>
  <c r="X91" i="16"/>
  <c r="Z91" i="16" s="1"/>
  <c r="AH90" i="16"/>
  <c r="W90" i="16"/>
  <c r="V90" i="16"/>
  <c r="X90" i="16"/>
  <c r="Z90" i="16" s="1"/>
  <c r="AH89" i="16"/>
  <c r="V89" i="16"/>
  <c r="W89" i="16" s="1"/>
  <c r="X89" i="16"/>
  <c r="Z89" i="16" s="1"/>
  <c r="AH88" i="16"/>
  <c r="W88" i="16"/>
  <c r="V88" i="16"/>
  <c r="X88" i="16"/>
  <c r="Z88" i="16" s="1"/>
  <c r="AH87" i="16"/>
  <c r="V87" i="16"/>
  <c r="W87" i="16" s="1"/>
  <c r="X87" i="16"/>
  <c r="Z87" i="16" s="1"/>
  <c r="K87" i="16"/>
  <c r="AH86" i="16"/>
  <c r="V86" i="16"/>
  <c r="W86" i="16" s="1"/>
  <c r="X86" i="16"/>
  <c r="Z86" i="16" s="1"/>
  <c r="K86" i="16"/>
  <c r="AH85" i="16"/>
  <c r="V85" i="16"/>
  <c r="X85" i="16"/>
  <c r="Z85" i="16" s="1"/>
  <c r="K85" i="16"/>
  <c r="AH84" i="16"/>
  <c r="V84" i="16"/>
  <c r="AG84" i="16" s="1"/>
  <c r="X84" i="16"/>
  <c r="Z84" i="16" s="1"/>
  <c r="K84" i="16"/>
  <c r="AH83" i="16"/>
  <c r="V83" i="16"/>
  <c r="W83" i="16" s="1"/>
  <c r="X83" i="16"/>
  <c r="Z83" i="16" s="1"/>
  <c r="K83" i="16"/>
  <c r="AH82" i="16"/>
  <c r="AG82" i="16"/>
  <c r="V82" i="16"/>
  <c r="W82" i="16" s="1"/>
  <c r="X82" i="16"/>
  <c r="Z82" i="16" s="1"/>
  <c r="K82" i="16"/>
  <c r="AH81" i="16"/>
  <c r="AG81" i="16"/>
  <c r="V81" i="16"/>
  <c r="W81" i="16" s="1"/>
  <c r="X81" i="16"/>
  <c r="Z81" i="16" s="1"/>
  <c r="K81" i="16"/>
  <c r="AH80" i="16"/>
  <c r="V80" i="16"/>
  <c r="AG80" i="16" s="1"/>
  <c r="X80" i="16"/>
  <c r="Z80" i="16" s="1"/>
  <c r="K80" i="16"/>
  <c r="AH79" i="16"/>
  <c r="AG79" i="16"/>
  <c r="V79" i="16"/>
  <c r="W79" i="16" s="1"/>
  <c r="X79" i="16"/>
  <c r="Z79" i="16" s="1"/>
  <c r="K79" i="16"/>
  <c r="AH78" i="16"/>
  <c r="V78" i="16"/>
  <c r="W78" i="16" s="1"/>
  <c r="X78" i="16"/>
  <c r="Z78" i="16" s="1"/>
  <c r="K78" i="16"/>
  <c r="AH77" i="16"/>
  <c r="V77" i="16"/>
  <c r="W77" i="16" s="1"/>
  <c r="X77" i="16"/>
  <c r="Z77" i="16" s="1"/>
  <c r="K77" i="16"/>
  <c r="AH76" i="16"/>
  <c r="W76" i="16"/>
  <c r="V76" i="16"/>
  <c r="AG76" i="16" s="1"/>
  <c r="X76" i="16"/>
  <c r="Z76" i="16" s="1"/>
  <c r="K76" i="16"/>
  <c r="AH75" i="16"/>
  <c r="V75" i="16"/>
  <c r="W75" i="16" s="1"/>
  <c r="X75" i="16"/>
  <c r="Z75" i="16" s="1"/>
  <c r="K75" i="16"/>
  <c r="AH74" i="16"/>
  <c r="V74" i="16"/>
  <c r="W74" i="16" s="1"/>
  <c r="X74" i="16"/>
  <c r="Z74" i="16" s="1"/>
  <c r="K74" i="16"/>
  <c r="AH73" i="16"/>
  <c r="V73" i="16"/>
  <c r="W73" i="16" s="1"/>
  <c r="X73" i="16"/>
  <c r="Z73" i="16" s="1"/>
  <c r="K73" i="16"/>
  <c r="AH72" i="16"/>
  <c r="V72" i="16"/>
  <c r="AG72" i="16" s="1"/>
  <c r="X72" i="16"/>
  <c r="Z72" i="16" s="1"/>
  <c r="K72" i="16"/>
  <c r="AH71" i="16"/>
  <c r="V71" i="16"/>
  <c r="W71" i="16" s="1"/>
  <c r="X71" i="16"/>
  <c r="Z71" i="16" s="1"/>
  <c r="K71" i="16"/>
  <c r="AH70" i="16"/>
  <c r="V70" i="16"/>
  <c r="AG70" i="16" s="1"/>
  <c r="X70" i="16"/>
  <c r="Z70" i="16" s="1"/>
  <c r="K70" i="16"/>
  <c r="AH69" i="16"/>
  <c r="V69" i="16"/>
  <c r="AG69" i="16" s="1"/>
  <c r="X69" i="16"/>
  <c r="Z69" i="16" s="1"/>
  <c r="K69" i="16"/>
  <c r="AH68" i="16"/>
  <c r="W68" i="16"/>
  <c r="V68" i="16"/>
  <c r="AG68" i="16" s="1"/>
  <c r="X68" i="16"/>
  <c r="Z68" i="16" s="1"/>
  <c r="K68" i="16"/>
  <c r="AH67" i="16"/>
  <c r="V67" i="16"/>
  <c r="W67" i="16" s="1"/>
  <c r="X67" i="16"/>
  <c r="Z67" i="16" s="1"/>
  <c r="K67" i="16"/>
  <c r="AH66" i="16"/>
  <c r="W66" i="16"/>
  <c r="V66" i="16"/>
  <c r="AG66" i="16" s="1"/>
  <c r="X66" i="16"/>
  <c r="Z66" i="16" s="1"/>
  <c r="K66" i="16"/>
  <c r="AH65" i="16"/>
  <c r="V65" i="16"/>
  <c r="AG65" i="16" s="1"/>
  <c r="X65" i="16"/>
  <c r="Z65" i="16" s="1"/>
  <c r="K65" i="16"/>
  <c r="AH64" i="16"/>
  <c r="V64" i="16"/>
  <c r="AG64" i="16" s="1"/>
  <c r="X64" i="16"/>
  <c r="Z64" i="16" s="1"/>
  <c r="K64" i="16"/>
  <c r="AH63" i="16"/>
  <c r="V63" i="16"/>
  <c r="W63" i="16" s="1"/>
  <c r="X63" i="16"/>
  <c r="Z63" i="16" s="1"/>
  <c r="K63" i="16"/>
  <c r="AH62" i="16"/>
  <c r="V62" i="16"/>
  <c r="AG62" i="16" s="1"/>
  <c r="X62" i="16"/>
  <c r="Z62" i="16" s="1"/>
  <c r="K62" i="16"/>
  <c r="AH61" i="16"/>
  <c r="V61" i="16"/>
  <c r="AG61" i="16" s="1"/>
  <c r="X61" i="16"/>
  <c r="Z61" i="16" s="1"/>
  <c r="K61" i="16"/>
  <c r="AH60" i="16"/>
  <c r="W60" i="16"/>
  <c r="V60" i="16"/>
  <c r="AG60" i="16" s="1"/>
  <c r="X60" i="16"/>
  <c r="Z60" i="16" s="1"/>
  <c r="K60" i="16"/>
  <c r="AH59" i="16"/>
  <c r="V59" i="16"/>
  <c r="W59" i="16" s="1"/>
  <c r="X59" i="16"/>
  <c r="Z59" i="16" s="1"/>
  <c r="K59" i="16"/>
  <c r="AH58" i="16"/>
  <c r="W58" i="16"/>
  <c r="V58" i="16"/>
  <c r="AG58" i="16" s="1"/>
  <c r="X58" i="16"/>
  <c r="Z58" i="16" s="1"/>
  <c r="K58" i="16"/>
  <c r="AH57" i="16"/>
  <c r="V57" i="16"/>
  <c r="AG57" i="16" s="1"/>
  <c r="X57" i="16"/>
  <c r="Z57" i="16" s="1"/>
  <c r="K57" i="16"/>
  <c r="AH56" i="16"/>
  <c r="V56" i="16"/>
  <c r="AG56" i="16" s="1"/>
  <c r="X56" i="16"/>
  <c r="Z56" i="16" s="1"/>
  <c r="K56" i="16"/>
  <c r="AH55" i="16"/>
  <c r="V55" i="16"/>
  <c r="W55" i="16" s="1"/>
  <c r="X55" i="16"/>
  <c r="Z55" i="16" s="1"/>
  <c r="K55" i="16"/>
  <c r="AH54" i="16"/>
  <c r="V54" i="16"/>
  <c r="AG54" i="16" s="1"/>
  <c r="X54" i="16"/>
  <c r="Z54" i="16" s="1"/>
  <c r="K54" i="16"/>
  <c r="AH53" i="16"/>
  <c r="V53" i="16"/>
  <c r="AG53" i="16" s="1"/>
  <c r="X53" i="16"/>
  <c r="Z53" i="16" s="1"/>
  <c r="K53" i="16"/>
  <c r="AH52" i="16"/>
  <c r="W52" i="16"/>
  <c r="V52" i="16"/>
  <c r="AG52" i="16" s="1"/>
  <c r="X52" i="16"/>
  <c r="Z52" i="16" s="1"/>
  <c r="K52" i="16"/>
  <c r="AH51" i="16"/>
  <c r="V51" i="16"/>
  <c r="W51" i="16" s="1"/>
  <c r="X51" i="16"/>
  <c r="Z51" i="16" s="1"/>
  <c r="K51" i="16"/>
  <c r="AH50" i="16"/>
  <c r="W50" i="16"/>
  <c r="V50" i="16"/>
  <c r="AG50" i="16" s="1"/>
  <c r="X50" i="16"/>
  <c r="Z50" i="16" s="1"/>
  <c r="K50" i="16"/>
  <c r="AH49" i="16"/>
  <c r="V49" i="16"/>
  <c r="AG49" i="16" s="1"/>
  <c r="X49" i="16"/>
  <c r="Z49" i="16" s="1"/>
  <c r="K49" i="16"/>
  <c r="AH48" i="16"/>
  <c r="V48" i="16"/>
  <c r="AG48" i="16" s="1"/>
  <c r="X48" i="16"/>
  <c r="Z48" i="16" s="1"/>
  <c r="K48" i="16"/>
  <c r="AH47" i="16"/>
  <c r="V47" i="16"/>
  <c r="W47" i="16" s="1"/>
  <c r="X47" i="16"/>
  <c r="Z47" i="16" s="1"/>
  <c r="K47" i="16"/>
  <c r="AH46" i="16"/>
  <c r="V46" i="16"/>
  <c r="AG46" i="16" s="1"/>
  <c r="X46" i="16"/>
  <c r="Z46" i="16" s="1"/>
  <c r="K46" i="16"/>
  <c r="AH45" i="16"/>
  <c r="V45" i="16"/>
  <c r="AG45" i="16" s="1"/>
  <c r="X45" i="16"/>
  <c r="Z45" i="16" s="1"/>
  <c r="K45" i="16"/>
  <c r="AH44" i="16"/>
  <c r="W44" i="16"/>
  <c r="V44" i="16"/>
  <c r="AG44" i="16" s="1"/>
  <c r="X44" i="16"/>
  <c r="Z44" i="16" s="1"/>
  <c r="K44" i="16"/>
  <c r="AH43" i="16"/>
  <c r="V43" i="16"/>
  <c r="W43" i="16" s="1"/>
  <c r="X43" i="16"/>
  <c r="Z43" i="16" s="1"/>
  <c r="K43" i="16"/>
  <c r="AH42" i="16"/>
  <c r="W42" i="16"/>
  <c r="V42" i="16"/>
  <c r="AG42" i="16" s="1"/>
  <c r="X42" i="16"/>
  <c r="Z42" i="16" s="1"/>
  <c r="K42" i="16"/>
  <c r="AH41" i="16"/>
  <c r="V41" i="16"/>
  <c r="AG41" i="16" s="1"/>
  <c r="X41" i="16"/>
  <c r="Z41" i="16" s="1"/>
  <c r="K41" i="16"/>
  <c r="AH40" i="16"/>
  <c r="V40" i="16"/>
  <c r="AG40" i="16" s="1"/>
  <c r="X40" i="16"/>
  <c r="Z40" i="16" s="1"/>
  <c r="K40" i="16"/>
  <c r="AH39" i="16"/>
  <c r="V39" i="16"/>
  <c r="W39" i="16" s="1"/>
  <c r="X39" i="16"/>
  <c r="Z39" i="16" s="1"/>
  <c r="K39" i="16"/>
  <c r="AH38" i="16"/>
  <c r="V38" i="16"/>
  <c r="AG38" i="16" s="1"/>
  <c r="X38" i="16"/>
  <c r="Z38" i="16" s="1"/>
  <c r="K38" i="16"/>
  <c r="AH37" i="16"/>
  <c r="V37" i="16"/>
  <c r="AG37" i="16" s="1"/>
  <c r="X37" i="16"/>
  <c r="Z37" i="16" s="1"/>
  <c r="K37" i="16"/>
  <c r="AH36" i="16"/>
  <c r="V36" i="16"/>
  <c r="AG36" i="16" s="1"/>
  <c r="X36" i="16"/>
  <c r="Z36" i="16" s="1"/>
  <c r="K36" i="16"/>
  <c r="AH35" i="16"/>
  <c r="V35" i="16"/>
  <c r="W35" i="16" s="1"/>
  <c r="X35" i="16"/>
  <c r="Z35" i="16" s="1"/>
  <c r="K35" i="16"/>
  <c r="AH34" i="16"/>
  <c r="V34" i="16"/>
  <c r="AG34" i="16" s="1"/>
  <c r="X34" i="16"/>
  <c r="Z34" i="16" s="1"/>
  <c r="K34" i="16"/>
  <c r="AH33" i="16"/>
  <c r="V33" i="16"/>
  <c r="AG33" i="16" s="1"/>
  <c r="X33" i="16"/>
  <c r="Z33" i="16" s="1"/>
  <c r="K33" i="16"/>
  <c r="AH32" i="16"/>
  <c r="V32" i="16"/>
  <c r="AG32" i="16" s="1"/>
  <c r="X32" i="16"/>
  <c r="Z32" i="16" s="1"/>
  <c r="K32" i="16"/>
  <c r="AH31" i="16"/>
  <c r="V31" i="16"/>
  <c r="W31" i="16" s="1"/>
  <c r="X31" i="16"/>
  <c r="Z31" i="16" s="1"/>
  <c r="K31" i="16"/>
  <c r="AH30" i="16"/>
  <c r="V30" i="16"/>
  <c r="AG30" i="16" s="1"/>
  <c r="X30" i="16"/>
  <c r="Z30" i="16" s="1"/>
  <c r="K30" i="16"/>
  <c r="AH29" i="16"/>
  <c r="V29" i="16"/>
  <c r="AG29" i="16" s="1"/>
  <c r="X29" i="16"/>
  <c r="Z29" i="16" s="1"/>
  <c r="K29" i="16"/>
  <c r="AH28" i="16"/>
  <c r="W28" i="16"/>
  <c r="V28" i="16"/>
  <c r="AG28" i="16" s="1"/>
  <c r="X28" i="16"/>
  <c r="Z28" i="16" s="1"/>
  <c r="K28" i="16"/>
  <c r="AH27" i="16"/>
  <c r="V27" i="16"/>
  <c r="W27" i="16" s="1"/>
  <c r="X27" i="16"/>
  <c r="Z27" i="16" s="1"/>
  <c r="K27" i="16"/>
  <c r="AH26" i="16"/>
  <c r="V26" i="16"/>
  <c r="AG26" i="16" s="1"/>
  <c r="X26" i="16"/>
  <c r="Z26" i="16" s="1"/>
  <c r="K26" i="16"/>
  <c r="AH25" i="16"/>
  <c r="V25" i="16"/>
  <c r="AG25" i="16" s="1"/>
  <c r="X25" i="16"/>
  <c r="Z25" i="16" s="1"/>
  <c r="K25" i="16"/>
  <c r="AH24" i="16"/>
  <c r="V24" i="16"/>
  <c r="AG24" i="16" s="1"/>
  <c r="X24" i="16"/>
  <c r="Z24" i="16" s="1"/>
  <c r="K24" i="16"/>
  <c r="AH23" i="16"/>
  <c r="V23" i="16"/>
  <c r="W23" i="16" s="1"/>
  <c r="X23" i="16"/>
  <c r="Z23" i="16" s="1"/>
  <c r="K23" i="16"/>
  <c r="AH22" i="16"/>
  <c r="V22" i="16"/>
  <c r="AG22" i="16" s="1"/>
  <c r="X22" i="16"/>
  <c r="Z22" i="16" s="1"/>
  <c r="K22" i="16"/>
  <c r="AH21" i="16"/>
  <c r="V21" i="16"/>
  <c r="AG21" i="16" s="1"/>
  <c r="X21" i="16"/>
  <c r="Z21" i="16" s="1"/>
  <c r="K21" i="16"/>
  <c r="AH20" i="16"/>
  <c r="V20" i="16"/>
  <c r="AG20" i="16" s="1"/>
  <c r="X20" i="16"/>
  <c r="Z20" i="16" s="1"/>
  <c r="K20" i="16"/>
  <c r="AH19" i="16"/>
  <c r="V19" i="16"/>
  <c r="AG19" i="16" s="1"/>
  <c r="X19" i="16"/>
  <c r="Z19" i="16" s="1"/>
  <c r="K19" i="16"/>
  <c r="AH18" i="16"/>
  <c r="V18" i="16"/>
  <c r="AG18" i="16" s="1"/>
  <c r="X18" i="16"/>
  <c r="Z18" i="16" s="1"/>
  <c r="K18" i="16"/>
  <c r="AH17" i="16"/>
  <c r="V17" i="16"/>
  <c r="AG17" i="16" s="1"/>
  <c r="X17" i="16"/>
  <c r="Z17" i="16" s="1"/>
  <c r="K17" i="16"/>
  <c r="AH16" i="16"/>
  <c r="V16" i="16"/>
  <c r="AG16" i="16" s="1"/>
  <c r="X16" i="16"/>
  <c r="Z16" i="16" s="1"/>
  <c r="K16" i="16"/>
  <c r="AH15" i="16"/>
  <c r="V15" i="16"/>
  <c r="AG15" i="16" s="1"/>
  <c r="X15" i="16"/>
  <c r="Z15" i="16" s="1"/>
  <c r="K15" i="16"/>
  <c r="AH14" i="16"/>
  <c r="W14" i="16"/>
  <c r="V14" i="16"/>
  <c r="AG14" i="16" s="1"/>
  <c r="X14" i="16"/>
  <c r="Z14" i="16" s="1"/>
  <c r="K14" i="16"/>
  <c r="AH13" i="16"/>
  <c r="V13" i="16"/>
  <c r="AG13" i="16" s="1"/>
  <c r="X13" i="16"/>
  <c r="Z13" i="16" s="1"/>
  <c r="K13" i="16"/>
  <c r="AH12" i="16"/>
  <c r="V12" i="16"/>
  <c r="AG12" i="16" s="1"/>
  <c r="X12" i="16"/>
  <c r="Z12" i="16" s="1"/>
  <c r="K12" i="16"/>
  <c r="AH11" i="16"/>
  <c r="V11" i="16"/>
  <c r="X11" i="16"/>
  <c r="Z11" i="16" s="1"/>
  <c r="K11" i="16"/>
  <c r="AH10" i="16"/>
  <c r="V10" i="16"/>
  <c r="AG10" i="16" s="1"/>
  <c r="X10" i="16"/>
  <c r="Z10" i="16" s="1"/>
  <c r="K10" i="16"/>
  <c r="AH9" i="16"/>
  <c r="V9" i="16"/>
  <c r="AG9" i="16" s="1"/>
  <c r="X9" i="16"/>
  <c r="Z9" i="16" s="1"/>
  <c r="K9" i="16"/>
  <c r="AH8" i="16"/>
  <c r="W8" i="16"/>
  <c r="V8" i="16"/>
  <c r="AG8" i="16" s="1"/>
  <c r="X8" i="16"/>
  <c r="Z8" i="16" s="1"/>
  <c r="K8" i="16"/>
  <c r="AH7" i="16"/>
  <c r="V7" i="16"/>
  <c r="AG7" i="16" s="1"/>
  <c r="X7" i="16"/>
  <c r="Z7" i="16" s="1"/>
  <c r="K7" i="16"/>
  <c r="AH6" i="16"/>
  <c r="V6" i="16"/>
  <c r="AG6" i="16" s="1"/>
  <c r="X6" i="16"/>
  <c r="Z6" i="16" s="1"/>
  <c r="K6" i="16"/>
  <c r="AH5" i="16"/>
  <c r="V5" i="16"/>
  <c r="AG5" i="16" s="1"/>
  <c r="X5" i="16"/>
  <c r="Z5" i="16" s="1"/>
  <c r="K5" i="16"/>
  <c r="AH4" i="16"/>
  <c r="W4" i="16"/>
  <c r="V4" i="16"/>
  <c r="AG4" i="16" s="1"/>
  <c r="X4" i="16"/>
  <c r="Z4" i="16" s="1"/>
  <c r="K4" i="16"/>
  <c r="AH3" i="16"/>
  <c r="V3" i="16"/>
  <c r="AG3" i="16" s="1"/>
  <c r="X3" i="16"/>
  <c r="Z3" i="16" s="1"/>
  <c r="K3" i="16"/>
  <c r="AH2" i="16"/>
  <c r="V2" i="16"/>
  <c r="W2" i="16" s="1"/>
  <c r="X2" i="16"/>
  <c r="Z2" i="16" s="1"/>
  <c r="K2" i="16"/>
  <c r="AL267" i="15"/>
  <c r="AN267" i="15" s="1"/>
  <c r="AI267" i="15"/>
  <c r="AH267" i="15"/>
  <c r="AK267" i="15" s="1"/>
  <c r="AL266" i="15"/>
  <c r="AI266" i="15"/>
  <c r="AH266" i="15"/>
  <c r="AK266" i="15" s="1"/>
  <c r="AL265" i="15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K259" i="15" s="1"/>
  <c r="AL258" i="15"/>
  <c r="AN258" i="15" s="1"/>
  <c r="AI258" i="15"/>
  <c r="AH258" i="15"/>
  <c r="AK258" i="15" s="1"/>
  <c r="AL257" i="15"/>
  <c r="AN257" i="15" s="1"/>
  <c r="AI257" i="15"/>
  <c r="AH257" i="15"/>
  <c r="AK257" i="15" s="1"/>
  <c r="AL256" i="15"/>
  <c r="AN256" i="15" s="1"/>
  <c r="AI256" i="15"/>
  <c r="AH256" i="15"/>
  <c r="AK256" i="15" s="1"/>
  <c r="AL255" i="15"/>
  <c r="AN255" i="15" s="1"/>
  <c r="AI255" i="15"/>
  <c r="AH255" i="15"/>
  <c r="AK255" i="15" s="1"/>
  <c r="AL254" i="15"/>
  <c r="AN254" i="15" s="1"/>
  <c r="AI254" i="15"/>
  <c r="AH254" i="15"/>
  <c r="AK254" i="15" s="1"/>
  <c r="AL253" i="15"/>
  <c r="AN253" i="15" s="1"/>
  <c r="AI253" i="15"/>
  <c r="AH253" i="15"/>
  <c r="AK253" i="15" s="1"/>
  <c r="AL252" i="15"/>
  <c r="AN252" i="15" s="1"/>
  <c r="AI252" i="15"/>
  <c r="AH252" i="15"/>
  <c r="AK252" i="15" s="1"/>
  <c r="AL251" i="15"/>
  <c r="AN251" i="15" s="1"/>
  <c r="AH251" i="15"/>
  <c r="AK251" i="15" s="1"/>
  <c r="AL250" i="15"/>
  <c r="AN250" i="15" s="1"/>
  <c r="AI250" i="15"/>
  <c r="AH250" i="15"/>
  <c r="AK250" i="15" s="1"/>
  <c r="AL249" i="15"/>
  <c r="AN249" i="15" s="1"/>
  <c r="AI249" i="15"/>
  <c r="AH249" i="15"/>
  <c r="AK249" i="15" s="1"/>
  <c r="AL248" i="15"/>
  <c r="AN248" i="15" s="1"/>
  <c r="AI248" i="15"/>
  <c r="AH248" i="15"/>
  <c r="AK248" i="15" s="1"/>
  <c r="AL247" i="15"/>
  <c r="AN247" i="15" s="1"/>
  <c r="AI247" i="15"/>
  <c r="AH247" i="15"/>
  <c r="AK247" i="15" s="1"/>
  <c r="AL246" i="15"/>
  <c r="AN246" i="15" s="1"/>
  <c r="AI246" i="15"/>
  <c r="AH246" i="15"/>
  <c r="AK246" i="15" s="1"/>
  <c r="AL245" i="15"/>
  <c r="AN245" i="15" s="1"/>
  <c r="AI245" i="15"/>
  <c r="AH245" i="15"/>
  <c r="AK245" i="15" s="1"/>
  <c r="AL244" i="15"/>
  <c r="AN244" i="15" s="1"/>
  <c r="AI244" i="15"/>
  <c r="AH244" i="15"/>
  <c r="AK244" i="15" s="1"/>
  <c r="AL243" i="15"/>
  <c r="AN243" i="15" s="1"/>
  <c r="AI243" i="15"/>
  <c r="AH243" i="15"/>
  <c r="AK243" i="15" s="1"/>
  <c r="AL242" i="15"/>
  <c r="AN242" i="15" s="1"/>
  <c r="AH242" i="15"/>
  <c r="AK242" i="15" s="1"/>
  <c r="AL241" i="15"/>
  <c r="AN241" i="15" s="1"/>
  <c r="AH241" i="15"/>
  <c r="AK241" i="15" s="1"/>
  <c r="AL240" i="15"/>
  <c r="AN240" i="15" s="1"/>
  <c r="AI240" i="15"/>
  <c r="AH240" i="15"/>
  <c r="AK240" i="15" s="1"/>
  <c r="AL239" i="15"/>
  <c r="AN239" i="15" s="1"/>
  <c r="AI239" i="15"/>
  <c r="AH239" i="15"/>
  <c r="AK239" i="15" s="1"/>
  <c r="AL238" i="15"/>
  <c r="AN238" i="15" s="1"/>
  <c r="AI238" i="15"/>
  <c r="AH238" i="15"/>
  <c r="AK238" i="15" s="1"/>
  <c r="AL237" i="15"/>
  <c r="AN237" i="15" s="1"/>
  <c r="AI237" i="15"/>
  <c r="AH237" i="15"/>
  <c r="AK237" i="15" s="1"/>
  <c r="AL236" i="15"/>
  <c r="AN236" i="15" s="1"/>
  <c r="AI236" i="15"/>
  <c r="AH236" i="15"/>
  <c r="AK236" i="15" s="1"/>
  <c r="AL235" i="15"/>
  <c r="AN235" i="15" s="1"/>
  <c r="AI235" i="15"/>
  <c r="AH235" i="15"/>
  <c r="AK235" i="15" s="1"/>
  <c r="AL234" i="15"/>
  <c r="AN234" i="15" s="1"/>
  <c r="AI234" i="15"/>
  <c r="AH234" i="15"/>
  <c r="AK234" i="15" s="1"/>
  <c r="AL233" i="15"/>
  <c r="AN233" i="15" s="1"/>
  <c r="AI233" i="15"/>
  <c r="AH233" i="15"/>
  <c r="AK233" i="15" s="1"/>
  <c r="AL232" i="15"/>
  <c r="AN232" i="15" s="1"/>
  <c r="AI232" i="15"/>
  <c r="AH232" i="15"/>
  <c r="AK232" i="15" s="1"/>
  <c r="AL231" i="15"/>
  <c r="AN231" i="15" s="1"/>
  <c r="AI231" i="15"/>
  <c r="AH231" i="15"/>
  <c r="AK231" i="15" s="1"/>
  <c r="AL230" i="15"/>
  <c r="AN230" i="15" s="1"/>
  <c r="AI230" i="15"/>
  <c r="AH230" i="15"/>
  <c r="AK230" i="15" s="1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L204" i="15"/>
  <c r="AN204" i="15" s="1"/>
  <c r="AI204" i="15"/>
  <c r="AH204" i="15"/>
  <c r="AL203" i="15"/>
  <c r="AN203" i="15" s="1"/>
  <c r="AI203" i="15"/>
  <c r="AH203" i="15"/>
  <c r="AH200" i="15"/>
  <c r="V200" i="15"/>
  <c r="AG200" i="15" s="1"/>
  <c r="X200" i="15"/>
  <c r="Z200" i="15" s="1"/>
  <c r="K200" i="15"/>
  <c r="AH199" i="15"/>
  <c r="V199" i="15"/>
  <c r="W199" i="15" s="1"/>
  <c r="X199" i="15"/>
  <c r="Z199" i="15" s="1"/>
  <c r="AH198" i="15"/>
  <c r="V198" i="15"/>
  <c r="W198" i="15" s="1"/>
  <c r="X198" i="15"/>
  <c r="Z198" i="15" s="1"/>
  <c r="AH197" i="15"/>
  <c r="V197" i="15"/>
  <c r="W197" i="15" s="1"/>
  <c r="X197" i="15"/>
  <c r="Z197" i="15" s="1"/>
  <c r="AH196" i="15"/>
  <c r="W196" i="15"/>
  <c r="V196" i="15"/>
  <c r="X196" i="15"/>
  <c r="Z196" i="15" s="1"/>
  <c r="AH195" i="15"/>
  <c r="V195" i="15"/>
  <c r="W195" i="15" s="1"/>
  <c r="X195" i="15"/>
  <c r="Z195" i="15" s="1"/>
  <c r="AH194" i="15"/>
  <c r="W194" i="15"/>
  <c r="V194" i="15"/>
  <c r="X194" i="15"/>
  <c r="Z194" i="15" s="1"/>
  <c r="AH193" i="15"/>
  <c r="V193" i="15"/>
  <c r="W193" i="15" s="1"/>
  <c r="X193" i="15"/>
  <c r="Z193" i="15" s="1"/>
  <c r="AH192" i="15"/>
  <c r="W192" i="15"/>
  <c r="V192" i="15"/>
  <c r="X192" i="15"/>
  <c r="Z192" i="15" s="1"/>
  <c r="AH191" i="15"/>
  <c r="V191" i="15"/>
  <c r="W191" i="15" s="1"/>
  <c r="X191" i="15"/>
  <c r="Z191" i="15" s="1"/>
  <c r="AH190" i="15"/>
  <c r="W190" i="15"/>
  <c r="V190" i="15"/>
  <c r="X190" i="15"/>
  <c r="Z190" i="15" s="1"/>
  <c r="AH189" i="15"/>
  <c r="V189" i="15"/>
  <c r="W189" i="15" s="1"/>
  <c r="X189" i="15"/>
  <c r="Z189" i="15" s="1"/>
  <c r="AH188" i="15"/>
  <c r="W188" i="15"/>
  <c r="V188" i="15"/>
  <c r="X188" i="15"/>
  <c r="Z188" i="15" s="1"/>
  <c r="AH187" i="15"/>
  <c r="V187" i="15"/>
  <c r="W187" i="15" s="1"/>
  <c r="X187" i="15"/>
  <c r="Z187" i="15" s="1"/>
  <c r="AH186" i="15"/>
  <c r="W186" i="15"/>
  <c r="V186" i="15"/>
  <c r="X186" i="15"/>
  <c r="Z186" i="15" s="1"/>
  <c r="AH185" i="15"/>
  <c r="V185" i="15"/>
  <c r="W185" i="15" s="1"/>
  <c r="X185" i="15"/>
  <c r="Z185" i="15" s="1"/>
  <c r="AH184" i="15"/>
  <c r="W184" i="15"/>
  <c r="V184" i="15"/>
  <c r="X184" i="15"/>
  <c r="Z184" i="15" s="1"/>
  <c r="AH183" i="15"/>
  <c r="V183" i="15"/>
  <c r="W183" i="15" s="1"/>
  <c r="X183" i="15"/>
  <c r="Z183" i="15" s="1"/>
  <c r="AH182" i="15"/>
  <c r="W182" i="15"/>
  <c r="V182" i="15"/>
  <c r="X182" i="15"/>
  <c r="Z182" i="15" s="1"/>
  <c r="AH181" i="15"/>
  <c r="V181" i="15"/>
  <c r="W181" i="15" s="1"/>
  <c r="X181" i="15"/>
  <c r="Z181" i="15" s="1"/>
  <c r="AH180" i="15"/>
  <c r="W180" i="15"/>
  <c r="V180" i="15"/>
  <c r="X180" i="15"/>
  <c r="Z180" i="15" s="1"/>
  <c r="AH179" i="15"/>
  <c r="V179" i="15"/>
  <c r="W179" i="15" s="1"/>
  <c r="X179" i="15"/>
  <c r="Z179" i="15" s="1"/>
  <c r="AH178" i="15"/>
  <c r="W178" i="15"/>
  <c r="V178" i="15"/>
  <c r="X178" i="15"/>
  <c r="Z178" i="15" s="1"/>
  <c r="AH177" i="15"/>
  <c r="W177" i="15"/>
  <c r="V177" i="15"/>
  <c r="X177" i="15"/>
  <c r="Z177" i="15" s="1"/>
  <c r="AH176" i="15"/>
  <c r="W176" i="15"/>
  <c r="V176" i="15"/>
  <c r="X176" i="15"/>
  <c r="Z176" i="15" s="1"/>
  <c r="AH175" i="15"/>
  <c r="W175" i="15"/>
  <c r="V175" i="15"/>
  <c r="X175" i="15"/>
  <c r="Z175" i="15" s="1"/>
  <c r="AH174" i="15"/>
  <c r="W174" i="15"/>
  <c r="V174" i="15"/>
  <c r="X174" i="15"/>
  <c r="Z174" i="15" s="1"/>
  <c r="AH173" i="15"/>
  <c r="W173" i="15"/>
  <c r="V173" i="15"/>
  <c r="X173" i="15"/>
  <c r="Z173" i="15" s="1"/>
  <c r="AH172" i="15"/>
  <c r="W172" i="15"/>
  <c r="V172" i="15"/>
  <c r="X172" i="15"/>
  <c r="Z172" i="15" s="1"/>
  <c r="AH171" i="15"/>
  <c r="W171" i="15"/>
  <c r="V171" i="15"/>
  <c r="X171" i="15"/>
  <c r="Z171" i="15" s="1"/>
  <c r="AH170" i="15"/>
  <c r="W170" i="15"/>
  <c r="V170" i="15"/>
  <c r="X170" i="15"/>
  <c r="Z170" i="15" s="1"/>
  <c r="AH169" i="15"/>
  <c r="W169" i="15"/>
  <c r="V169" i="15"/>
  <c r="X169" i="15"/>
  <c r="Z169" i="15" s="1"/>
  <c r="AH168" i="15"/>
  <c r="W168" i="15"/>
  <c r="V168" i="15"/>
  <c r="X168" i="15"/>
  <c r="Z168" i="15" s="1"/>
  <c r="AH167" i="15"/>
  <c r="W167" i="15"/>
  <c r="V167" i="15"/>
  <c r="X167" i="15"/>
  <c r="Z167" i="15" s="1"/>
  <c r="AH166" i="15"/>
  <c r="W166" i="15"/>
  <c r="V166" i="15"/>
  <c r="X166" i="15"/>
  <c r="Z166" i="15" s="1"/>
  <c r="AH165" i="15"/>
  <c r="W165" i="15"/>
  <c r="V165" i="15"/>
  <c r="X165" i="15"/>
  <c r="Z165" i="15" s="1"/>
  <c r="AH164" i="15"/>
  <c r="W164" i="15"/>
  <c r="V164" i="15"/>
  <c r="X164" i="15"/>
  <c r="Z164" i="15" s="1"/>
  <c r="AH163" i="15"/>
  <c r="W163" i="15"/>
  <c r="V163" i="15"/>
  <c r="X163" i="15"/>
  <c r="Z163" i="15" s="1"/>
  <c r="AH162" i="15"/>
  <c r="W162" i="15"/>
  <c r="V162" i="15"/>
  <c r="X162" i="15"/>
  <c r="Z162" i="15" s="1"/>
  <c r="AH161" i="15"/>
  <c r="W161" i="15"/>
  <c r="V161" i="15"/>
  <c r="X161" i="15"/>
  <c r="Z161" i="15" s="1"/>
  <c r="AH160" i="15"/>
  <c r="W160" i="15"/>
  <c r="V160" i="15"/>
  <c r="X160" i="15"/>
  <c r="Z160" i="15" s="1"/>
  <c r="AH159" i="15"/>
  <c r="W159" i="15"/>
  <c r="V159" i="15"/>
  <c r="X159" i="15"/>
  <c r="Z159" i="15" s="1"/>
  <c r="AH158" i="15"/>
  <c r="W158" i="15"/>
  <c r="V158" i="15"/>
  <c r="X158" i="15"/>
  <c r="Z158" i="15" s="1"/>
  <c r="AH157" i="15"/>
  <c r="W157" i="15"/>
  <c r="V157" i="15"/>
  <c r="X157" i="15"/>
  <c r="Z157" i="15" s="1"/>
  <c r="AH156" i="15"/>
  <c r="W156" i="15"/>
  <c r="V156" i="15"/>
  <c r="X156" i="15"/>
  <c r="Z156" i="15" s="1"/>
  <c r="AH155" i="15"/>
  <c r="W155" i="15"/>
  <c r="V155" i="15"/>
  <c r="X155" i="15"/>
  <c r="Z155" i="15" s="1"/>
  <c r="AH154" i="15"/>
  <c r="W154" i="15"/>
  <c r="V154" i="15"/>
  <c r="X154" i="15"/>
  <c r="Z154" i="15" s="1"/>
  <c r="AH153" i="15"/>
  <c r="W153" i="15"/>
  <c r="V153" i="15"/>
  <c r="X153" i="15"/>
  <c r="Z153" i="15" s="1"/>
  <c r="AH152" i="15"/>
  <c r="W152" i="15"/>
  <c r="V152" i="15"/>
  <c r="X152" i="15"/>
  <c r="Z152" i="15" s="1"/>
  <c r="AH151" i="15"/>
  <c r="W151" i="15"/>
  <c r="V151" i="15"/>
  <c r="X151" i="15"/>
  <c r="Z151" i="15" s="1"/>
  <c r="AH150" i="15"/>
  <c r="W150" i="15"/>
  <c r="V150" i="15"/>
  <c r="X150" i="15"/>
  <c r="Z150" i="15" s="1"/>
  <c r="AH149" i="15"/>
  <c r="W149" i="15"/>
  <c r="V149" i="15"/>
  <c r="X149" i="15"/>
  <c r="Z149" i="15" s="1"/>
  <c r="AH148" i="15"/>
  <c r="W148" i="15"/>
  <c r="V148" i="15"/>
  <c r="X148" i="15"/>
  <c r="Z148" i="15" s="1"/>
  <c r="AH147" i="15"/>
  <c r="W147" i="15"/>
  <c r="V147" i="15"/>
  <c r="X147" i="15"/>
  <c r="Z147" i="15" s="1"/>
  <c r="AH146" i="15"/>
  <c r="W146" i="15"/>
  <c r="V146" i="15"/>
  <c r="X146" i="15"/>
  <c r="Z146" i="15" s="1"/>
  <c r="AH145" i="15"/>
  <c r="W145" i="15"/>
  <c r="V145" i="15"/>
  <c r="X145" i="15"/>
  <c r="Z145" i="15" s="1"/>
  <c r="AH144" i="15"/>
  <c r="W144" i="15"/>
  <c r="V144" i="15"/>
  <c r="X144" i="15"/>
  <c r="Z144" i="15" s="1"/>
  <c r="AH143" i="15"/>
  <c r="W143" i="15"/>
  <c r="V143" i="15"/>
  <c r="X143" i="15"/>
  <c r="Z143" i="15" s="1"/>
  <c r="AH142" i="15"/>
  <c r="W142" i="15"/>
  <c r="V142" i="15"/>
  <c r="X142" i="15"/>
  <c r="Z142" i="15" s="1"/>
  <c r="AH141" i="15"/>
  <c r="W141" i="15"/>
  <c r="V141" i="15"/>
  <c r="X141" i="15"/>
  <c r="Z141" i="15" s="1"/>
  <c r="AH140" i="15"/>
  <c r="W140" i="15"/>
  <c r="V140" i="15"/>
  <c r="X140" i="15"/>
  <c r="Z140" i="15" s="1"/>
  <c r="AH139" i="15"/>
  <c r="W139" i="15"/>
  <c r="V139" i="15"/>
  <c r="X139" i="15"/>
  <c r="Z139" i="15" s="1"/>
  <c r="AH138" i="15"/>
  <c r="W138" i="15"/>
  <c r="V138" i="15"/>
  <c r="X138" i="15"/>
  <c r="Z138" i="15" s="1"/>
  <c r="AH137" i="15"/>
  <c r="W137" i="15"/>
  <c r="V137" i="15"/>
  <c r="X137" i="15"/>
  <c r="Z137" i="15" s="1"/>
  <c r="AH136" i="15"/>
  <c r="W136" i="15"/>
  <c r="V136" i="15"/>
  <c r="X136" i="15"/>
  <c r="Z136" i="15" s="1"/>
  <c r="AH135" i="15"/>
  <c r="W135" i="15"/>
  <c r="V135" i="15"/>
  <c r="X135" i="15"/>
  <c r="Z135" i="15" s="1"/>
  <c r="AH134" i="15"/>
  <c r="W134" i="15"/>
  <c r="V134" i="15"/>
  <c r="X134" i="15"/>
  <c r="Z134" i="15" s="1"/>
  <c r="AH133" i="15"/>
  <c r="W133" i="15"/>
  <c r="V133" i="15"/>
  <c r="X133" i="15"/>
  <c r="Z133" i="15" s="1"/>
  <c r="AH132" i="15"/>
  <c r="W132" i="15"/>
  <c r="V132" i="15"/>
  <c r="X132" i="15"/>
  <c r="Z132" i="15" s="1"/>
  <c r="AH131" i="15"/>
  <c r="W131" i="15"/>
  <c r="V131" i="15"/>
  <c r="X131" i="15"/>
  <c r="Z131" i="15" s="1"/>
  <c r="AH130" i="15"/>
  <c r="W130" i="15"/>
  <c r="V130" i="15"/>
  <c r="X130" i="15"/>
  <c r="Z130" i="15" s="1"/>
  <c r="AH129" i="15"/>
  <c r="W129" i="15"/>
  <c r="V129" i="15"/>
  <c r="X129" i="15"/>
  <c r="Z129" i="15" s="1"/>
  <c r="AH128" i="15"/>
  <c r="W128" i="15"/>
  <c r="V128" i="15"/>
  <c r="X128" i="15"/>
  <c r="Z128" i="15" s="1"/>
  <c r="AH127" i="15"/>
  <c r="W127" i="15"/>
  <c r="V127" i="15"/>
  <c r="X127" i="15"/>
  <c r="Z127" i="15" s="1"/>
  <c r="AH126" i="15"/>
  <c r="W126" i="15"/>
  <c r="V126" i="15"/>
  <c r="X126" i="15"/>
  <c r="Z126" i="15" s="1"/>
  <c r="AH125" i="15"/>
  <c r="W125" i="15"/>
  <c r="V125" i="15"/>
  <c r="X125" i="15"/>
  <c r="Z125" i="15" s="1"/>
  <c r="AH124" i="15"/>
  <c r="W124" i="15"/>
  <c r="V124" i="15"/>
  <c r="X124" i="15"/>
  <c r="Z124" i="15" s="1"/>
  <c r="AH123" i="15"/>
  <c r="W123" i="15"/>
  <c r="V123" i="15"/>
  <c r="X123" i="15"/>
  <c r="Z123" i="15" s="1"/>
  <c r="AH122" i="15"/>
  <c r="W122" i="15"/>
  <c r="V122" i="15"/>
  <c r="X122" i="15"/>
  <c r="Z122" i="15" s="1"/>
  <c r="AH121" i="15"/>
  <c r="W121" i="15"/>
  <c r="V121" i="15"/>
  <c r="X121" i="15"/>
  <c r="Z121" i="15" s="1"/>
  <c r="AH120" i="15"/>
  <c r="W120" i="15"/>
  <c r="V120" i="15"/>
  <c r="X120" i="15"/>
  <c r="Z120" i="15" s="1"/>
  <c r="AH119" i="15"/>
  <c r="W119" i="15"/>
  <c r="V119" i="15"/>
  <c r="X119" i="15"/>
  <c r="Z119" i="15" s="1"/>
  <c r="AH118" i="15"/>
  <c r="W118" i="15"/>
  <c r="V118" i="15"/>
  <c r="X118" i="15"/>
  <c r="Z118" i="15" s="1"/>
  <c r="AH117" i="15"/>
  <c r="W117" i="15"/>
  <c r="V117" i="15"/>
  <c r="X117" i="15"/>
  <c r="Z117" i="15" s="1"/>
  <c r="AH116" i="15"/>
  <c r="W116" i="15"/>
  <c r="V116" i="15"/>
  <c r="X116" i="15"/>
  <c r="Z116" i="15" s="1"/>
  <c r="AH115" i="15"/>
  <c r="W115" i="15"/>
  <c r="V115" i="15"/>
  <c r="X115" i="15"/>
  <c r="Z115" i="15" s="1"/>
  <c r="AH114" i="15"/>
  <c r="W114" i="15"/>
  <c r="V114" i="15"/>
  <c r="X114" i="15"/>
  <c r="Z114" i="15" s="1"/>
  <c r="AH113" i="15"/>
  <c r="W113" i="15"/>
  <c r="V113" i="15"/>
  <c r="X113" i="15"/>
  <c r="Z113" i="15" s="1"/>
  <c r="AH112" i="15"/>
  <c r="W112" i="15"/>
  <c r="V112" i="15"/>
  <c r="X112" i="15"/>
  <c r="Z112" i="15" s="1"/>
  <c r="AH111" i="15"/>
  <c r="W111" i="15"/>
  <c r="V111" i="15"/>
  <c r="X111" i="15"/>
  <c r="Z111" i="15" s="1"/>
  <c r="AH110" i="15"/>
  <c r="W110" i="15"/>
  <c r="V110" i="15"/>
  <c r="X110" i="15"/>
  <c r="Z110" i="15" s="1"/>
  <c r="AH109" i="15"/>
  <c r="W109" i="15"/>
  <c r="V109" i="15"/>
  <c r="X109" i="15"/>
  <c r="Z109" i="15" s="1"/>
  <c r="AH108" i="15"/>
  <c r="W108" i="15"/>
  <c r="V108" i="15"/>
  <c r="X108" i="15"/>
  <c r="Z108" i="15" s="1"/>
  <c r="AH107" i="15"/>
  <c r="W107" i="15"/>
  <c r="V107" i="15"/>
  <c r="X107" i="15"/>
  <c r="Z107" i="15" s="1"/>
  <c r="AH106" i="15"/>
  <c r="W106" i="15"/>
  <c r="V106" i="15"/>
  <c r="X106" i="15"/>
  <c r="Z106" i="15" s="1"/>
  <c r="AH105" i="15"/>
  <c r="W105" i="15"/>
  <c r="V105" i="15"/>
  <c r="X105" i="15"/>
  <c r="Z105" i="15" s="1"/>
  <c r="AH104" i="15"/>
  <c r="W104" i="15"/>
  <c r="V104" i="15"/>
  <c r="X104" i="15"/>
  <c r="Z104" i="15" s="1"/>
  <c r="AH103" i="15"/>
  <c r="W103" i="15"/>
  <c r="V103" i="15"/>
  <c r="X103" i="15"/>
  <c r="Z103" i="15" s="1"/>
  <c r="AH102" i="15"/>
  <c r="W102" i="15"/>
  <c r="V102" i="15"/>
  <c r="X102" i="15"/>
  <c r="Z102" i="15" s="1"/>
  <c r="AH101" i="15"/>
  <c r="W101" i="15"/>
  <c r="V101" i="15"/>
  <c r="X101" i="15"/>
  <c r="Z101" i="15" s="1"/>
  <c r="AH100" i="15"/>
  <c r="W100" i="15"/>
  <c r="V100" i="15"/>
  <c r="X100" i="15"/>
  <c r="Z100" i="15" s="1"/>
  <c r="AH99" i="15"/>
  <c r="W99" i="15"/>
  <c r="V99" i="15"/>
  <c r="X99" i="15"/>
  <c r="Z99" i="15" s="1"/>
  <c r="AH98" i="15"/>
  <c r="W98" i="15"/>
  <c r="V98" i="15"/>
  <c r="X98" i="15"/>
  <c r="Z98" i="15" s="1"/>
  <c r="AH97" i="15"/>
  <c r="W97" i="15"/>
  <c r="V97" i="15"/>
  <c r="X97" i="15"/>
  <c r="Z97" i="15" s="1"/>
  <c r="AH96" i="15"/>
  <c r="W96" i="15"/>
  <c r="V96" i="15"/>
  <c r="X96" i="15"/>
  <c r="Z96" i="15" s="1"/>
  <c r="AH95" i="15"/>
  <c r="W95" i="15"/>
  <c r="V95" i="15"/>
  <c r="X95" i="15"/>
  <c r="Z95" i="15" s="1"/>
  <c r="AH94" i="15"/>
  <c r="W94" i="15"/>
  <c r="V94" i="15"/>
  <c r="X94" i="15"/>
  <c r="Z94" i="15" s="1"/>
  <c r="AH93" i="15"/>
  <c r="W93" i="15"/>
  <c r="V93" i="15"/>
  <c r="X93" i="15"/>
  <c r="Z93" i="15" s="1"/>
  <c r="AH92" i="15"/>
  <c r="W92" i="15"/>
  <c r="V92" i="15"/>
  <c r="X92" i="15"/>
  <c r="Z92" i="15" s="1"/>
  <c r="AH91" i="15"/>
  <c r="W91" i="15"/>
  <c r="V91" i="15"/>
  <c r="X91" i="15"/>
  <c r="Z91" i="15" s="1"/>
  <c r="AH90" i="15"/>
  <c r="W90" i="15"/>
  <c r="V90" i="15"/>
  <c r="X90" i="15"/>
  <c r="Z90" i="15" s="1"/>
  <c r="AH89" i="15"/>
  <c r="W89" i="15"/>
  <c r="V89" i="15"/>
  <c r="X89" i="15"/>
  <c r="Z89" i="15" s="1"/>
  <c r="AH88" i="15"/>
  <c r="W88" i="15"/>
  <c r="V88" i="15"/>
  <c r="X88" i="15"/>
  <c r="Z88" i="15" s="1"/>
  <c r="AH87" i="15"/>
  <c r="AG87" i="15"/>
  <c r="V87" i="15"/>
  <c r="W87" i="15" s="1"/>
  <c r="X87" i="15"/>
  <c r="Z87" i="15" s="1"/>
  <c r="K87" i="15"/>
  <c r="AH86" i="15"/>
  <c r="V86" i="15"/>
  <c r="AG86" i="15" s="1"/>
  <c r="X86" i="15"/>
  <c r="Z86" i="15" s="1"/>
  <c r="K86" i="15"/>
  <c r="AH85" i="15"/>
  <c r="V85" i="15"/>
  <c r="W85" i="15" s="1"/>
  <c r="X85" i="15"/>
  <c r="Z85" i="15" s="1"/>
  <c r="K85" i="15"/>
  <c r="AH84" i="15"/>
  <c r="V84" i="15"/>
  <c r="W84" i="15" s="1"/>
  <c r="X84" i="15"/>
  <c r="Z84" i="15" s="1"/>
  <c r="K84" i="15"/>
  <c r="AH83" i="15"/>
  <c r="AG83" i="15"/>
  <c r="V83" i="15"/>
  <c r="W83" i="15" s="1"/>
  <c r="X83" i="15"/>
  <c r="Z83" i="15" s="1"/>
  <c r="K83" i="15"/>
  <c r="AH82" i="15"/>
  <c r="V82" i="15"/>
  <c r="AG82" i="15" s="1"/>
  <c r="X82" i="15"/>
  <c r="Z82" i="15" s="1"/>
  <c r="K82" i="15"/>
  <c r="AH81" i="15"/>
  <c r="AG81" i="15"/>
  <c r="V81" i="15"/>
  <c r="W81" i="15" s="1"/>
  <c r="X81" i="15"/>
  <c r="Z81" i="15" s="1"/>
  <c r="K81" i="15"/>
  <c r="AH80" i="15"/>
  <c r="V80" i="15"/>
  <c r="W80" i="15" s="1"/>
  <c r="X80" i="15"/>
  <c r="Z80" i="15" s="1"/>
  <c r="K80" i="15"/>
  <c r="AH79" i="15"/>
  <c r="AG79" i="15"/>
  <c r="V79" i="15"/>
  <c r="W79" i="15" s="1"/>
  <c r="X79" i="15"/>
  <c r="Z79" i="15" s="1"/>
  <c r="K79" i="15"/>
  <c r="AH78" i="15"/>
  <c r="V78" i="15"/>
  <c r="AG78" i="15" s="1"/>
  <c r="X78" i="15"/>
  <c r="Z78" i="15" s="1"/>
  <c r="K78" i="15"/>
  <c r="AH77" i="15"/>
  <c r="AG77" i="15"/>
  <c r="V77" i="15"/>
  <c r="W77" i="15" s="1"/>
  <c r="X77" i="15"/>
  <c r="Z77" i="15" s="1"/>
  <c r="K77" i="15"/>
  <c r="AH76" i="15"/>
  <c r="V76" i="15"/>
  <c r="W76" i="15" s="1"/>
  <c r="X76" i="15"/>
  <c r="Z76" i="15" s="1"/>
  <c r="K76" i="15"/>
  <c r="AH75" i="15"/>
  <c r="AG75" i="15"/>
  <c r="V75" i="15"/>
  <c r="W75" i="15" s="1"/>
  <c r="X75" i="15"/>
  <c r="Z75" i="15" s="1"/>
  <c r="K75" i="15"/>
  <c r="AH74" i="15"/>
  <c r="V74" i="15"/>
  <c r="AG74" i="15" s="1"/>
  <c r="X74" i="15"/>
  <c r="Z74" i="15" s="1"/>
  <c r="K74" i="15"/>
  <c r="AH73" i="15"/>
  <c r="V73" i="15"/>
  <c r="W73" i="15" s="1"/>
  <c r="X73" i="15"/>
  <c r="Z73" i="15" s="1"/>
  <c r="K73" i="15"/>
  <c r="AH72" i="15"/>
  <c r="W72" i="15"/>
  <c r="V72" i="15"/>
  <c r="AG72" i="15" s="1"/>
  <c r="X72" i="15"/>
  <c r="Z72" i="15" s="1"/>
  <c r="K72" i="15"/>
  <c r="AH71" i="15"/>
  <c r="V71" i="15"/>
  <c r="AG71" i="15" s="1"/>
  <c r="X71" i="15"/>
  <c r="Z71" i="15" s="1"/>
  <c r="K71" i="15"/>
  <c r="AH70" i="15"/>
  <c r="W70" i="15"/>
  <c r="V70" i="15"/>
  <c r="AG70" i="15" s="1"/>
  <c r="X70" i="15"/>
  <c r="Z70" i="15" s="1"/>
  <c r="K70" i="15"/>
  <c r="AH69" i="15"/>
  <c r="V69" i="15"/>
  <c r="AG69" i="15" s="1"/>
  <c r="X69" i="15"/>
  <c r="Z69" i="15" s="1"/>
  <c r="K69" i="15"/>
  <c r="AH68" i="15"/>
  <c r="W68" i="15"/>
  <c r="V68" i="15"/>
  <c r="AG68" i="15" s="1"/>
  <c r="X68" i="15"/>
  <c r="Z68" i="15" s="1"/>
  <c r="K68" i="15"/>
  <c r="AH67" i="15"/>
  <c r="V67" i="15"/>
  <c r="AG67" i="15" s="1"/>
  <c r="X67" i="15"/>
  <c r="Z67" i="15" s="1"/>
  <c r="K67" i="15"/>
  <c r="AH66" i="15"/>
  <c r="W66" i="15"/>
  <c r="V66" i="15"/>
  <c r="AG66" i="15" s="1"/>
  <c r="X66" i="15"/>
  <c r="Z66" i="15" s="1"/>
  <c r="K66" i="15"/>
  <c r="AH65" i="15"/>
  <c r="V65" i="15"/>
  <c r="AG65" i="15" s="1"/>
  <c r="X65" i="15"/>
  <c r="Z65" i="15" s="1"/>
  <c r="K65" i="15"/>
  <c r="AH64" i="15"/>
  <c r="W64" i="15"/>
  <c r="V64" i="15"/>
  <c r="AG64" i="15" s="1"/>
  <c r="X64" i="15"/>
  <c r="Z64" i="15" s="1"/>
  <c r="K64" i="15"/>
  <c r="AH63" i="15"/>
  <c r="V63" i="15"/>
  <c r="AG63" i="15" s="1"/>
  <c r="X63" i="15"/>
  <c r="Z63" i="15" s="1"/>
  <c r="K63" i="15"/>
  <c r="AH62" i="15"/>
  <c r="W62" i="15"/>
  <c r="V62" i="15"/>
  <c r="AG62" i="15" s="1"/>
  <c r="X62" i="15"/>
  <c r="Z62" i="15" s="1"/>
  <c r="K62" i="15"/>
  <c r="AH61" i="15"/>
  <c r="V61" i="15"/>
  <c r="AG61" i="15" s="1"/>
  <c r="X61" i="15"/>
  <c r="Z61" i="15" s="1"/>
  <c r="K61" i="15"/>
  <c r="AH60" i="15"/>
  <c r="W60" i="15"/>
  <c r="V60" i="15"/>
  <c r="AG60" i="15" s="1"/>
  <c r="X60" i="15"/>
  <c r="Z60" i="15" s="1"/>
  <c r="K60" i="15"/>
  <c r="AH59" i="15"/>
  <c r="V59" i="15"/>
  <c r="AG59" i="15" s="1"/>
  <c r="X59" i="15"/>
  <c r="Z59" i="15" s="1"/>
  <c r="K59" i="15"/>
  <c r="AH58" i="15"/>
  <c r="W58" i="15"/>
  <c r="V58" i="15"/>
  <c r="AG58" i="15" s="1"/>
  <c r="X58" i="15"/>
  <c r="Z58" i="15" s="1"/>
  <c r="K58" i="15"/>
  <c r="AH57" i="15"/>
  <c r="V57" i="15"/>
  <c r="AG57" i="15" s="1"/>
  <c r="X57" i="15"/>
  <c r="Z57" i="15" s="1"/>
  <c r="K57" i="15"/>
  <c r="AH56" i="15"/>
  <c r="W56" i="15"/>
  <c r="V56" i="15"/>
  <c r="AG56" i="15" s="1"/>
  <c r="X56" i="15"/>
  <c r="Z56" i="15" s="1"/>
  <c r="K56" i="15"/>
  <c r="AH55" i="15"/>
  <c r="V55" i="15"/>
  <c r="AG55" i="15" s="1"/>
  <c r="X55" i="15"/>
  <c r="Z55" i="15" s="1"/>
  <c r="K55" i="15"/>
  <c r="AH54" i="15"/>
  <c r="W54" i="15"/>
  <c r="V54" i="15"/>
  <c r="AG54" i="15" s="1"/>
  <c r="X54" i="15"/>
  <c r="Z54" i="15" s="1"/>
  <c r="K54" i="15"/>
  <c r="AH53" i="15"/>
  <c r="V53" i="15"/>
  <c r="AG53" i="15" s="1"/>
  <c r="X53" i="15"/>
  <c r="Z53" i="15" s="1"/>
  <c r="K53" i="15"/>
  <c r="AH52" i="15"/>
  <c r="W52" i="15"/>
  <c r="V52" i="15"/>
  <c r="AG52" i="15" s="1"/>
  <c r="X52" i="15"/>
  <c r="Z52" i="15" s="1"/>
  <c r="K52" i="15"/>
  <c r="AH51" i="15"/>
  <c r="V51" i="15"/>
  <c r="AG51" i="15" s="1"/>
  <c r="X51" i="15"/>
  <c r="Z51" i="15" s="1"/>
  <c r="K51" i="15"/>
  <c r="AH50" i="15"/>
  <c r="W50" i="15"/>
  <c r="V50" i="15"/>
  <c r="AG50" i="15" s="1"/>
  <c r="X50" i="15"/>
  <c r="Z50" i="15" s="1"/>
  <c r="K50" i="15"/>
  <c r="AH49" i="15"/>
  <c r="V49" i="15"/>
  <c r="AG49" i="15" s="1"/>
  <c r="X49" i="15"/>
  <c r="Z49" i="15" s="1"/>
  <c r="K49" i="15"/>
  <c r="AH48" i="15"/>
  <c r="W48" i="15"/>
  <c r="V48" i="15"/>
  <c r="AG48" i="15" s="1"/>
  <c r="X48" i="15"/>
  <c r="Z48" i="15" s="1"/>
  <c r="K48" i="15"/>
  <c r="AH47" i="15"/>
  <c r="V47" i="15"/>
  <c r="AG47" i="15" s="1"/>
  <c r="X47" i="15"/>
  <c r="Z47" i="15" s="1"/>
  <c r="K47" i="15"/>
  <c r="AH46" i="15"/>
  <c r="W46" i="15"/>
  <c r="V46" i="15"/>
  <c r="AG46" i="15" s="1"/>
  <c r="X46" i="15"/>
  <c r="Z46" i="15" s="1"/>
  <c r="K46" i="15"/>
  <c r="AH45" i="15"/>
  <c r="V45" i="15"/>
  <c r="AG45" i="15" s="1"/>
  <c r="X45" i="15"/>
  <c r="Z45" i="15" s="1"/>
  <c r="K45" i="15"/>
  <c r="AH44" i="15"/>
  <c r="W44" i="15"/>
  <c r="V44" i="15"/>
  <c r="AG44" i="15" s="1"/>
  <c r="X44" i="15"/>
  <c r="Z44" i="15" s="1"/>
  <c r="K44" i="15"/>
  <c r="AH43" i="15"/>
  <c r="AG43" i="15"/>
  <c r="W43" i="15"/>
  <c r="V43" i="15"/>
  <c r="X43" i="15"/>
  <c r="Z43" i="15" s="1"/>
  <c r="K43" i="15"/>
  <c r="AH42" i="15"/>
  <c r="V42" i="15"/>
  <c r="AG42" i="15" s="1"/>
  <c r="X42" i="15"/>
  <c r="Z42" i="15" s="1"/>
  <c r="K42" i="15"/>
  <c r="AH41" i="15"/>
  <c r="AG41" i="15"/>
  <c r="V41" i="15"/>
  <c r="W41" i="15" s="1"/>
  <c r="X41" i="15"/>
  <c r="Z41" i="15" s="1"/>
  <c r="K41" i="15"/>
  <c r="AH40" i="15"/>
  <c r="W40" i="15"/>
  <c r="V40" i="15"/>
  <c r="AG40" i="15" s="1"/>
  <c r="X40" i="15"/>
  <c r="Z40" i="15" s="1"/>
  <c r="K40" i="15"/>
  <c r="AH39" i="15"/>
  <c r="W39" i="15"/>
  <c r="V39" i="15"/>
  <c r="AG39" i="15" s="1"/>
  <c r="X39" i="15"/>
  <c r="Z39" i="15" s="1"/>
  <c r="K39" i="15"/>
  <c r="AH38" i="15"/>
  <c r="V38" i="15"/>
  <c r="AG38" i="15" s="1"/>
  <c r="X38" i="15"/>
  <c r="Z38" i="15" s="1"/>
  <c r="K38" i="15"/>
  <c r="AH37" i="15"/>
  <c r="V37" i="15"/>
  <c r="AG37" i="15" s="1"/>
  <c r="X37" i="15"/>
  <c r="Z37" i="15" s="1"/>
  <c r="K37" i="15"/>
  <c r="AH36" i="15"/>
  <c r="W36" i="15"/>
  <c r="V36" i="15"/>
  <c r="AG36" i="15" s="1"/>
  <c r="X36" i="15"/>
  <c r="Z36" i="15" s="1"/>
  <c r="K36" i="15"/>
  <c r="AH35" i="15"/>
  <c r="AG35" i="15"/>
  <c r="W35" i="15"/>
  <c r="V35" i="15"/>
  <c r="X35" i="15"/>
  <c r="Z35" i="15" s="1"/>
  <c r="K35" i="15"/>
  <c r="AH34" i="15"/>
  <c r="V34" i="15"/>
  <c r="AG34" i="15" s="1"/>
  <c r="X34" i="15"/>
  <c r="Z34" i="15" s="1"/>
  <c r="K34" i="15"/>
  <c r="AH33" i="15"/>
  <c r="AG33" i="15"/>
  <c r="V33" i="15"/>
  <c r="W33" i="15" s="1"/>
  <c r="X33" i="15"/>
  <c r="Z33" i="15" s="1"/>
  <c r="K33" i="15"/>
  <c r="AH32" i="15"/>
  <c r="W32" i="15"/>
  <c r="V32" i="15"/>
  <c r="AG32" i="15" s="1"/>
  <c r="X32" i="15"/>
  <c r="Z32" i="15" s="1"/>
  <c r="K32" i="15"/>
  <c r="AH31" i="15"/>
  <c r="W31" i="15"/>
  <c r="V31" i="15"/>
  <c r="AG31" i="15" s="1"/>
  <c r="X31" i="15"/>
  <c r="Z31" i="15" s="1"/>
  <c r="K31" i="15"/>
  <c r="AH30" i="15"/>
  <c r="V30" i="15"/>
  <c r="AG30" i="15" s="1"/>
  <c r="X30" i="15"/>
  <c r="Z30" i="15" s="1"/>
  <c r="K30" i="15"/>
  <c r="AH29" i="15"/>
  <c r="V29" i="15"/>
  <c r="AG29" i="15" s="1"/>
  <c r="X29" i="15"/>
  <c r="Z29" i="15" s="1"/>
  <c r="K29" i="15"/>
  <c r="AH28" i="15"/>
  <c r="W28" i="15"/>
  <c r="V28" i="15"/>
  <c r="AG28" i="15" s="1"/>
  <c r="X28" i="15"/>
  <c r="Z28" i="15" s="1"/>
  <c r="K28" i="15"/>
  <c r="AH27" i="15"/>
  <c r="AG27" i="15"/>
  <c r="W27" i="15"/>
  <c r="V27" i="15"/>
  <c r="X27" i="15"/>
  <c r="Z27" i="15" s="1"/>
  <c r="K27" i="15"/>
  <c r="AH26" i="15"/>
  <c r="V26" i="15"/>
  <c r="AG26" i="15" s="1"/>
  <c r="X26" i="15"/>
  <c r="Z26" i="15" s="1"/>
  <c r="K26" i="15"/>
  <c r="AH25" i="15"/>
  <c r="AG25" i="15"/>
  <c r="AH24" i="15"/>
  <c r="V24" i="15"/>
  <c r="AG24" i="15" s="1"/>
  <c r="X24" i="15"/>
  <c r="Z24" i="15" s="1"/>
  <c r="K24" i="15"/>
  <c r="AH23" i="15"/>
  <c r="V23" i="15"/>
  <c r="AG23" i="15" s="1"/>
  <c r="X23" i="15"/>
  <c r="Z23" i="15" s="1"/>
  <c r="K23" i="15"/>
  <c r="AH22" i="15"/>
  <c r="AG22" i="15"/>
  <c r="AH21" i="15"/>
  <c r="V21" i="15"/>
  <c r="AG21" i="15" s="1"/>
  <c r="X21" i="15"/>
  <c r="Z21" i="15" s="1"/>
  <c r="K21" i="15"/>
  <c r="AH20" i="15"/>
  <c r="W20" i="15"/>
  <c r="V20" i="15"/>
  <c r="AG20" i="15" s="1"/>
  <c r="X20" i="15"/>
  <c r="Z20" i="15" s="1"/>
  <c r="K20" i="15"/>
  <c r="AH19" i="15"/>
  <c r="W19" i="15"/>
  <c r="V19" i="15"/>
  <c r="X19" i="15"/>
  <c r="Z19" i="15" s="1"/>
  <c r="K19" i="15"/>
  <c r="AH18" i="15"/>
  <c r="V18" i="15"/>
  <c r="AG18" i="15" s="1"/>
  <c r="X18" i="15"/>
  <c r="Z18" i="15" s="1"/>
  <c r="K18" i="15"/>
  <c r="AH17" i="15"/>
  <c r="V17" i="15"/>
  <c r="W17" i="15" s="1"/>
  <c r="X17" i="15"/>
  <c r="Z17" i="15" s="1"/>
  <c r="K17" i="15"/>
  <c r="AH16" i="15"/>
  <c r="V16" i="15"/>
  <c r="AG16" i="15" s="1"/>
  <c r="X16" i="15"/>
  <c r="Z16" i="15" s="1"/>
  <c r="K16" i="15"/>
  <c r="AH15" i="15"/>
  <c r="V15" i="15"/>
  <c r="AG15" i="15" s="1"/>
  <c r="X15" i="15"/>
  <c r="Z15" i="15" s="1"/>
  <c r="K15" i="15"/>
  <c r="AH14" i="15"/>
  <c r="V14" i="15"/>
  <c r="AG14" i="15" s="1"/>
  <c r="X14" i="15"/>
  <c r="Z14" i="15" s="1"/>
  <c r="K14" i="15"/>
  <c r="AH13" i="15"/>
  <c r="V13" i="15"/>
  <c r="AG13" i="15" s="1"/>
  <c r="X13" i="15"/>
  <c r="Z13" i="15" s="1"/>
  <c r="K13" i="15"/>
  <c r="AH12" i="15"/>
  <c r="W12" i="15"/>
  <c r="V12" i="15"/>
  <c r="AG12" i="15" s="1"/>
  <c r="X12" i="15"/>
  <c r="Z12" i="15" s="1"/>
  <c r="K12" i="15"/>
  <c r="AH11" i="15"/>
  <c r="AG11" i="15"/>
  <c r="V11" i="15"/>
  <c r="W11" i="15" s="1"/>
  <c r="X11" i="15"/>
  <c r="Z11" i="15" s="1"/>
  <c r="K11" i="15"/>
  <c r="AH10" i="15"/>
  <c r="V10" i="15"/>
  <c r="AG10" i="15" s="1"/>
  <c r="X10" i="15"/>
  <c r="Z10" i="15" s="1"/>
  <c r="K10" i="15"/>
  <c r="AH9" i="15"/>
  <c r="V9" i="15"/>
  <c r="W9" i="15" s="1"/>
  <c r="X9" i="15"/>
  <c r="Z9" i="15" s="1"/>
  <c r="K9" i="15"/>
  <c r="AH8" i="15"/>
  <c r="V8" i="15"/>
  <c r="AG8" i="15" s="1"/>
  <c r="X8" i="15"/>
  <c r="Z8" i="15" s="1"/>
  <c r="K8" i="15"/>
  <c r="AH7" i="15"/>
  <c r="V7" i="15"/>
  <c r="AG7" i="15" s="1"/>
  <c r="X7" i="15"/>
  <c r="Z7" i="15" s="1"/>
  <c r="K7" i="15"/>
  <c r="AH6" i="15"/>
  <c r="V6" i="15"/>
  <c r="AG6" i="15" s="1"/>
  <c r="X6" i="15"/>
  <c r="Z6" i="15" s="1"/>
  <c r="K6" i="15"/>
  <c r="AH5" i="15"/>
  <c r="V5" i="15"/>
  <c r="AG5" i="15" s="1"/>
  <c r="X5" i="15"/>
  <c r="Z5" i="15" s="1"/>
  <c r="K5" i="15"/>
  <c r="AH4" i="15"/>
  <c r="W4" i="15"/>
  <c r="V4" i="15"/>
  <c r="AG4" i="15" s="1"/>
  <c r="X4" i="15"/>
  <c r="Z4" i="15" s="1"/>
  <c r="K4" i="15"/>
  <c r="AH3" i="15"/>
  <c r="V3" i="15"/>
  <c r="AG3" i="15" s="1"/>
  <c r="X3" i="15"/>
  <c r="Z3" i="15" s="1"/>
  <c r="K3" i="15"/>
  <c r="AH2" i="15"/>
  <c r="V2" i="15"/>
  <c r="AG2" i="15" s="1"/>
  <c r="X2" i="15"/>
  <c r="Z2" i="15" s="1"/>
  <c r="K2" i="15"/>
  <c r="AL267" i="14"/>
  <c r="AN267" i="14" s="1"/>
  <c r="AI267" i="14"/>
  <c r="AH267" i="14"/>
  <c r="AK267" i="14" s="1"/>
  <c r="AL266" i="14"/>
  <c r="AI266" i="14"/>
  <c r="AH266" i="14"/>
  <c r="AK266" i="14" s="1"/>
  <c r="AL265" i="14"/>
  <c r="AN265" i="14" s="1"/>
  <c r="AI265" i="14"/>
  <c r="AH265" i="14"/>
  <c r="AK265" i="14" s="1"/>
  <c r="AL264" i="14"/>
  <c r="AN264" i="14" s="1"/>
  <c r="AI264" i="14"/>
  <c r="AH264" i="14"/>
  <c r="AK264" i="14" s="1"/>
  <c r="AL263" i="14"/>
  <c r="AN263" i="14" s="1"/>
  <c r="AI263" i="14"/>
  <c r="AH263" i="14"/>
  <c r="AK263" i="14" s="1"/>
  <c r="AL262" i="14"/>
  <c r="AN262" i="14" s="1"/>
  <c r="AI262" i="14"/>
  <c r="AH262" i="14"/>
  <c r="AK262" i="14" s="1"/>
  <c r="AL261" i="14"/>
  <c r="AN261" i="14" s="1"/>
  <c r="AI261" i="14"/>
  <c r="AH261" i="14"/>
  <c r="AK261" i="14" s="1"/>
  <c r="AL260" i="14"/>
  <c r="AN260" i="14" s="1"/>
  <c r="AI260" i="14"/>
  <c r="AH260" i="14"/>
  <c r="AK260" i="14" s="1"/>
  <c r="AL259" i="14"/>
  <c r="AN259" i="14" s="1"/>
  <c r="AI259" i="14"/>
  <c r="AH259" i="14"/>
  <c r="AK259" i="14" s="1"/>
  <c r="AL258" i="14"/>
  <c r="AN258" i="14" s="1"/>
  <c r="AI258" i="14"/>
  <c r="AH258" i="14"/>
  <c r="AK258" i="14" s="1"/>
  <c r="AL257" i="14"/>
  <c r="AN257" i="14" s="1"/>
  <c r="AI257" i="14"/>
  <c r="AH257" i="14"/>
  <c r="AK257" i="14" s="1"/>
  <c r="AL256" i="14"/>
  <c r="AN256" i="14" s="1"/>
  <c r="AI256" i="14"/>
  <c r="AH256" i="14"/>
  <c r="AK256" i="14" s="1"/>
  <c r="AL255" i="14"/>
  <c r="AN255" i="14" s="1"/>
  <c r="AI255" i="14"/>
  <c r="AH255" i="14"/>
  <c r="AK255" i="14" s="1"/>
  <c r="AL254" i="14"/>
  <c r="AN254" i="14" s="1"/>
  <c r="AI254" i="14"/>
  <c r="AH254" i="14"/>
  <c r="AK254" i="14" s="1"/>
  <c r="AL253" i="14"/>
  <c r="AN253" i="14" s="1"/>
  <c r="AI253" i="14"/>
  <c r="AH253" i="14"/>
  <c r="AK253" i="14" s="1"/>
  <c r="AL252" i="14"/>
  <c r="AN252" i="14" s="1"/>
  <c r="AH252" i="14"/>
  <c r="AK252" i="14" s="1"/>
  <c r="AL251" i="14"/>
  <c r="AN251" i="14" s="1"/>
  <c r="AH251" i="14"/>
  <c r="AK251" i="14" s="1"/>
  <c r="AL250" i="14"/>
  <c r="AN250" i="14" s="1"/>
  <c r="AI250" i="14"/>
  <c r="AH250" i="14"/>
  <c r="AK250" i="14" s="1"/>
  <c r="AL249" i="14"/>
  <c r="AN249" i="14" s="1"/>
  <c r="AI249" i="14"/>
  <c r="AH249" i="14"/>
  <c r="AK249" i="14" s="1"/>
  <c r="AL248" i="14"/>
  <c r="AN248" i="14" s="1"/>
  <c r="AI248" i="14"/>
  <c r="AH248" i="14"/>
  <c r="AK248" i="14" s="1"/>
  <c r="AL247" i="14"/>
  <c r="AN247" i="14" s="1"/>
  <c r="AI247" i="14"/>
  <c r="AH247" i="14"/>
  <c r="AK247" i="14" s="1"/>
  <c r="AL246" i="14"/>
  <c r="AN246" i="14" s="1"/>
  <c r="AI246" i="14"/>
  <c r="AH246" i="14"/>
  <c r="AK246" i="14" s="1"/>
  <c r="AL245" i="14"/>
  <c r="AN245" i="14" s="1"/>
  <c r="AI245" i="14"/>
  <c r="AH245" i="14"/>
  <c r="AK245" i="14" s="1"/>
  <c r="AL244" i="14"/>
  <c r="AN244" i="14" s="1"/>
  <c r="AI244" i="14"/>
  <c r="AH244" i="14"/>
  <c r="AK244" i="14" s="1"/>
  <c r="AL243" i="14"/>
  <c r="AN243" i="14" s="1"/>
  <c r="AI243" i="14"/>
  <c r="AH243" i="14"/>
  <c r="AK243" i="14" s="1"/>
  <c r="AL242" i="14"/>
  <c r="AN242" i="14" s="1"/>
  <c r="AH242" i="14"/>
  <c r="AK242" i="14" s="1"/>
  <c r="AL241" i="14"/>
  <c r="AN241" i="14" s="1"/>
  <c r="AH241" i="14"/>
  <c r="AK241" i="14" s="1"/>
  <c r="AL240" i="14"/>
  <c r="AN240" i="14" s="1"/>
  <c r="AH240" i="14"/>
  <c r="AK240" i="14" s="1"/>
  <c r="AL239" i="14"/>
  <c r="AN239" i="14" s="1"/>
  <c r="AI239" i="14"/>
  <c r="AH239" i="14"/>
  <c r="AK239" i="14" s="1"/>
  <c r="AL238" i="14"/>
  <c r="AN238" i="14" s="1"/>
  <c r="AI238" i="14"/>
  <c r="AH238" i="14"/>
  <c r="AK238" i="14" s="1"/>
  <c r="AL237" i="14"/>
  <c r="AN237" i="14" s="1"/>
  <c r="AI237" i="14"/>
  <c r="AH237" i="14"/>
  <c r="AK237" i="14" s="1"/>
  <c r="AL236" i="14"/>
  <c r="AN236" i="14" s="1"/>
  <c r="AI236" i="14"/>
  <c r="AH236" i="14"/>
  <c r="AK236" i="14" s="1"/>
  <c r="AL235" i="14"/>
  <c r="AN235" i="14" s="1"/>
  <c r="AI235" i="14"/>
  <c r="AH235" i="14"/>
  <c r="AK235" i="14" s="1"/>
  <c r="AL234" i="14"/>
  <c r="AN234" i="14" s="1"/>
  <c r="AI234" i="14"/>
  <c r="AH234" i="14"/>
  <c r="AK234" i="14" s="1"/>
  <c r="AL233" i="14"/>
  <c r="AN233" i="14" s="1"/>
  <c r="AI233" i="14"/>
  <c r="AH233" i="14"/>
  <c r="AK233" i="14" s="1"/>
  <c r="AL232" i="14"/>
  <c r="AN232" i="14" s="1"/>
  <c r="AI232" i="14"/>
  <c r="AH232" i="14"/>
  <c r="AK232" i="14" s="1"/>
  <c r="AL231" i="14"/>
  <c r="AN231" i="14" s="1"/>
  <c r="AI231" i="14"/>
  <c r="AH231" i="14"/>
  <c r="AK231" i="14" s="1"/>
  <c r="AL230" i="14"/>
  <c r="AN230" i="14" s="1"/>
  <c r="AI230" i="14"/>
  <c r="AH230" i="14"/>
  <c r="AK230" i="14" s="1"/>
  <c r="AL229" i="14"/>
  <c r="AN229" i="14" s="1"/>
  <c r="AI229" i="14"/>
  <c r="AH229" i="14"/>
  <c r="AK229" i="14" s="1"/>
  <c r="AL228" i="14"/>
  <c r="AN228" i="14" s="1"/>
  <c r="AI228" i="14"/>
  <c r="AH228" i="14"/>
  <c r="AK228" i="14" s="1"/>
  <c r="AL227" i="14"/>
  <c r="AN227" i="14" s="1"/>
  <c r="AI227" i="14"/>
  <c r="AH227" i="14"/>
  <c r="AK227" i="14" s="1"/>
  <c r="AL226" i="14"/>
  <c r="AN226" i="14" s="1"/>
  <c r="AI226" i="14"/>
  <c r="AH226" i="14"/>
  <c r="AK226" i="14" s="1"/>
  <c r="AL225" i="14"/>
  <c r="AN225" i="14" s="1"/>
  <c r="AI225" i="14"/>
  <c r="AH225" i="14"/>
  <c r="AK225" i="14" s="1"/>
  <c r="AL224" i="14"/>
  <c r="AN224" i="14" s="1"/>
  <c r="AI224" i="14"/>
  <c r="AH224" i="14"/>
  <c r="AK224" i="14" s="1"/>
  <c r="AL223" i="14"/>
  <c r="AN223" i="14" s="1"/>
  <c r="AI223" i="14"/>
  <c r="AH223" i="14"/>
  <c r="AK223" i="14" s="1"/>
  <c r="AL222" i="14"/>
  <c r="AN222" i="14" s="1"/>
  <c r="AI222" i="14"/>
  <c r="AH222" i="14"/>
  <c r="AK222" i="14" s="1"/>
  <c r="AL221" i="14"/>
  <c r="AN221" i="14" s="1"/>
  <c r="AI221" i="14"/>
  <c r="AH221" i="14"/>
  <c r="AK221" i="14" s="1"/>
  <c r="AL220" i="14"/>
  <c r="AN220" i="14" s="1"/>
  <c r="AI220" i="14"/>
  <c r="AH220" i="14"/>
  <c r="AK220" i="14" s="1"/>
  <c r="AL219" i="14"/>
  <c r="AN219" i="14" s="1"/>
  <c r="AI219" i="14"/>
  <c r="AH219" i="14"/>
  <c r="AK219" i="14" s="1"/>
  <c r="AL218" i="14"/>
  <c r="AN218" i="14" s="1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H206" i="14"/>
  <c r="AK206" i="14" s="1"/>
  <c r="AP205" i="14"/>
  <c r="AN205" i="14"/>
  <c r="AI205" i="14"/>
  <c r="AH205" i="14"/>
  <c r="AK205" i="14" s="1"/>
  <c r="AL204" i="14"/>
  <c r="AN204" i="14" s="1"/>
  <c r="AI204" i="14"/>
  <c r="AH204" i="14"/>
  <c r="AK204" i="14" s="1"/>
  <c r="AL203" i="14"/>
  <c r="AN203" i="14" s="1"/>
  <c r="AI203" i="14"/>
  <c r="AH203" i="14"/>
  <c r="AK203" i="14" s="1"/>
  <c r="AH200" i="14"/>
  <c r="W200" i="14"/>
  <c r="V200" i="14"/>
  <c r="AG200" i="14" s="1"/>
  <c r="X200" i="14"/>
  <c r="Z200" i="14" s="1"/>
  <c r="K200" i="14"/>
  <c r="AH199" i="14"/>
  <c r="V199" i="14"/>
  <c r="W199" i="14" s="1"/>
  <c r="X199" i="14"/>
  <c r="Z199" i="14" s="1"/>
  <c r="AH198" i="14"/>
  <c r="W198" i="14"/>
  <c r="V198" i="14"/>
  <c r="X198" i="14"/>
  <c r="Z198" i="14" s="1"/>
  <c r="AH197" i="14"/>
  <c r="W197" i="14"/>
  <c r="V197" i="14"/>
  <c r="X197" i="14"/>
  <c r="Z197" i="14" s="1"/>
  <c r="AH196" i="14"/>
  <c r="W196" i="14"/>
  <c r="V196" i="14"/>
  <c r="X196" i="14"/>
  <c r="Z196" i="14" s="1"/>
  <c r="AH195" i="14"/>
  <c r="W195" i="14"/>
  <c r="V195" i="14"/>
  <c r="X195" i="14"/>
  <c r="Z195" i="14" s="1"/>
  <c r="AH194" i="14"/>
  <c r="W194" i="14"/>
  <c r="V194" i="14"/>
  <c r="X194" i="14"/>
  <c r="Z194" i="14" s="1"/>
  <c r="AH193" i="14"/>
  <c r="W193" i="14"/>
  <c r="V193" i="14"/>
  <c r="X193" i="14"/>
  <c r="Z193" i="14" s="1"/>
  <c r="AH192" i="14"/>
  <c r="W192" i="14"/>
  <c r="V192" i="14"/>
  <c r="X192" i="14"/>
  <c r="Z192" i="14" s="1"/>
  <c r="AH191" i="14"/>
  <c r="W191" i="14"/>
  <c r="V191" i="14"/>
  <c r="X191" i="14"/>
  <c r="Z191" i="14" s="1"/>
  <c r="AH190" i="14"/>
  <c r="W190" i="14"/>
  <c r="V190" i="14"/>
  <c r="X190" i="14"/>
  <c r="Z190" i="14" s="1"/>
  <c r="AH189" i="14"/>
  <c r="W189" i="14"/>
  <c r="V189" i="14"/>
  <c r="X189" i="14"/>
  <c r="Z189" i="14" s="1"/>
  <c r="AH188" i="14"/>
  <c r="W188" i="14"/>
  <c r="V188" i="14"/>
  <c r="X188" i="14"/>
  <c r="Z188" i="14" s="1"/>
  <c r="AH187" i="14"/>
  <c r="W187" i="14"/>
  <c r="V187" i="14"/>
  <c r="X187" i="14"/>
  <c r="Z187" i="14" s="1"/>
  <c r="AH186" i="14"/>
  <c r="W186" i="14"/>
  <c r="V186" i="14"/>
  <c r="X186" i="14"/>
  <c r="Z186" i="14" s="1"/>
  <c r="AH185" i="14"/>
  <c r="W185" i="14"/>
  <c r="V185" i="14"/>
  <c r="X185" i="14"/>
  <c r="Z185" i="14" s="1"/>
  <c r="AH184" i="14"/>
  <c r="W184" i="14"/>
  <c r="V184" i="14"/>
  <c r="X184" i="14"/>
  <c r="Z184" i="14" s="1"/>
  <c r="AH183" i="14"/>
  <c r="W183" i="14"/>
  <c r="V183" i="14"/>
  <c r="X183" i="14"/>
  <c r="Z183" i="14" s="1"/>
  <c r="AH182" i="14"/>
  <c r="W182" i="14"/>
  <c r="V182" i="14"/>
  <c r="X182" i="14"/>
  <c r="Z182" i="14" s="1"/>
  <c r="AH181" i="14"/>
  <c r="W181" i="14"/>
  <c r="V181" i="14"/>
  <c r="X181" i="14"/>
  <c r="Z181" i="14" s="1"/>
  <c r="AH180" i="14"/>
  <c r="W180" i="14"/>
  <c r="V180" i="14"/>
  <c r="X180" i="14"/>
  <c r="Z180" i="14" s="1"/>
  <c r="AH179" i="14"/>
  <c r="W179" i="14"/>
  <c r="V179" i="14"/>
  <c r="X179" i="14"/>
  <c r="Z179" i="14" s="1"/>
  <c r="AH178" i="14"/>
  <c r="W178" i="14"/>
  <c r="V178" i="14"/>
  <c r="X178" i="14"/>
  <c r="Z178" i="14" s="1"/>
  <c r="AH177" i="14"/>
  <c r="W177" i="14"/>
  <c r="V177" i="14"/>
  <c r="X177" i="14"/>
  <c r="Z177" i="14" s="1"/>
  <c r="AH176" i="14"/>
  <c r="W176" i="14"/>
  <c r="V176" i="14"/>
  <c r="X176" i="14"/>
  <c r="Z176" i="14" s="1"/>
  <c r="AH175" i="14"/>
  <c r="W175" i="14"/>
  <c r="V175" i="14"/>
  <c r="X175" i="14"/>
  <c r="Z175" i="14" s="1"/>
  <c r="AH174" i="14"/>
  <c r="W174" i="14"/>
  <c r="V174" i="14"/>
  <c r="X174" i="14"/>
  <c r="Z174" i="14" s="1"/>
  <c r="AH173" i="14"/>
  <c r="W173" i="14"/>
  <c r="V173" i="14"/>
  <c r="X173" i="14"/>
  <c r="Z173" i="14" s="1"/>
  <c r="AH172" i="14"/>
  <c r="W172" i="14"/>
  <c r="V172" i="14"/>
  <c r="X172" i="14"/>
  <c r="Z172" i="14" s="1"/>
  <c r="AH171" i="14"/>
  <c r="W171" i="14"/>
  <c r="V171" i="14"/>
  <c r="X171" i="14"/>
  <c r="Z171" i="14" s="1"/>
  <c r="AH170" i="14"/>
  <c r="W170" i="14"/>
  <c r="V170" i="14"/>
  <c r="X170" i="14"/>
  <c r="Z170" i="14" s="1"/>
  <c r="AH169" i="14"/>
  <c r="W169" i="14"/>
  <c r="V169" i="14"/>
  <c r="X169" i="14"/>
  <c r="Z169" i="14" s="1"/>
  <c r="AH168" i="14"/>
  <c r="W168" i="14"/>
  <c r="V168" i="14"/>
  <c r="X168" i="14"/>
  <c r="Z168" i="14" s="1"/>
  <c r="AH167" i="14"/>
  <c r="W167" i="14"/>
  <c r="V167" i="14"/>
  <c r="X167" i="14"/>
  <c r="Z167" i="14" s="1"/>
  <c r="AH166" i="14"/>
  <c r="W166" i="14"/>
  <c r="V166" i="14"/>
  <c r="X166" i="14"/>
  <c r="Z166" i="14" s="1"/>
  <c r="AH165" i="14"/>
  <c r="W165" i="14"/>
  <c r="V165" i="14"/>
  <c r="X165" i="14"/>
  <c r="Z165" i="14" s="1"/>
  <c r="AH164" i="14"/>
  <c r="W164" i="14"/>
  <c r="V164" i="14"/>
  <c r="X164" i="14"/>
  <c r="Z164" i="14" s="1"/>
  <c r="AH163" i="14"/>
  <c r="W163" i="14"/>
  <c r="V163" i="14"/>
  <c r="X163" i="14"/>
  <c r="Z163" i="14" s="1"/>
  <c r="AH162" i="14"/>
  <c r="W162" i="14"/>
  <c r="V162" i="14"/>
  <c r="X162" i="14"/>
  <c r="Z162" i="14" s="1"/>
  <c r="AH161" i="14"/>
  <c r="W161" i="14"/>
  <c r="V161" i="14"/>
  <c r="X161" i="14"/>
  <c r="Z161" i="14" s="1"/>
  <c r="AH160" i="14"/>
  <c r="W160" i="14"/>
  <c r="V160" i="14"/>
  <c r="X160" i="14"/>
  <c r="Z160" i="14" s="1"/>
  <c r="AH159" i="14"/>
  <c r="W159" i="14"/>
  <c r="V159" i="14"/>
  <c r="X159" i="14"/>
  <c r="Z159" i="14" s="1"/>
  <c r="AH158" i="14"/>
  <c r="W158" i="14"/>
  <c r="V158" i="14"/>
  <c r="X158" i="14"/>
  <c r="Z158" i="14" s="1"/>
  <c r="AH157" i="14"/>
  <c r="W157" i="14"/>
  <c r="V157" i="14"/>
  <c r="X157" i="14"/>
  <c r="Z157" i="14" s="1"/>
  <c r="AH156" i="14"/>
  <c r="W156" i="14"/>
  <c r="V156" i="14"/>
  <c r="X156" i="14"/>
  <c r="Z156" i="14" s="1"/>
  <c r="AH155" i="14"/>
  <c r="W155" i="14"/>
  <c r="V155" i="14"/>
  <c r="X155" i="14"/>
  <c r="Z155" i="14" s="1"/>
  <c r="AH154" i="14"/>
  <c r="W154" i="14"/>
  <c r="V154" i="14"/>
  <c r="X154" i="14"/>
  <c r="Z154" i="14" s="1"/>
  <c r="AH153" i="14"/>
  <c r="W153" i="14"/>
  <c r="V153" i="14"/>
  <c r="X153" i="14"/>
  <c r="Z153" i="14" s="1"/>
  <c r="AH152" i="14"/>
  <c r="W152" i="14"/>
  <c r="V152" i="14"/>
  <c r="X152" i="14"/>
  <c r="Z152" i="14" s="1"/>
  <c r="AH151" i="14"/>
  <c r="W151" i="14"/>
  <c r="V151" i="14"/>
  <c r="X151" i="14"/>
  <c r="Z151" i="14" s="1"/>
  <c r="AH150" i="14"/>
  <c r="W150" i="14"/>
  <c r="V150" i="14"/>
  <c r="X150" i="14"/>
  <c r="Z150" i="14" s="1"/>
  <c r="AH149" i="14"/>
  <c r="W149" i="14"/>
  <c r="V149" i="14"/>
  <c r="X149" i="14"/>
  <c r="Z149" i="14" s="1"/>
  <c r="AH148" i="14"/>
  <c r="W148" i="14"/>
  <c r="V148" i="14"/>
  <c r="X148" i="14"/>
  <c r="Z148" i="14" s="1"/>
  <c r="AH147" i="14"/>
  <c r="W147" i="14"/>
  <c r="V147" i="14"/>
  <c r="X147" i="14"/>
  <c r="Z147" i="14" s="1"/>
  <c r="AH146" i="14"/>
  <c r="W146" i="14"/>
  <c r="V146" i="14"/>
  <c r="X146" i="14"/>
  <c r="Z146" i="14" s="1"/>
  <c r="AH145" i="14"/>
  <c r="W145" i="14"/>
  <c r="V145" i="14"/>
  <c r="X145" i="14"/>
  <c r="Z145" i="14" s="1"/>
  <c r="AH144" i="14"/>
  <c r="W144" i="14"/>
  <c r="V144" i="14"/>
  <c r="X144" i="14"/>
  <c r="Z144" i="14" s="1"/>
  <c r="AH143" i="14"/>
  <c r="W143" i="14"/>
  <c r="V143" i="14"/>
  <c r="X143" i="14"/>
  <c r="Z143" i="14" s="1"/>
  <c r="AH142" i="14"/>
  <c r="W142" i="14"/>
  <c r="V142" i="14"/>
  <c r="X142" i="14"/>
  <c r="Z142" i="14" s="1"/>
  <c r="AH141" i="14"/>
  <c r="W141" i="14"/>
  <c r="V141" i="14"/>
  <c r="X141" i="14"/>
  <c r="Z141" i="14" s="1"/>
  <c r="AH140" i="14"/>
  <c r="W140" i="14"/>
  <c r="V140" i="14"/>
  <c r="X140" i="14"/>
  <c r="Z140" i="14" s="1"/>
  <c r="AH139" i="14"/>
  <c r="W139" i="14"/>
  <c r="V139" i="14"/>
  <c r="X139" i="14"/>
  <c r="Z139" i="14" s="1"/>
  <c r="AH138" i="14"/>
  <c r="W138" i="14"/>
  <c r="V138" i="14"/>
  <c r="X138" i="14"/>
  <c r="Z138" i="14" s="1"/>
  <c r="AH137" i="14"/>
  <c r="W137" i="14"/>
  <c r="V137" i="14"/>
  <c r="X137" i="14"/>
  <c r="Z137" i="14" s="1"/>
  <c r="AH136" i="14"/>
  <c r="W136" i="14"/>
  <c r="V136" i="14"/>
  <c r="X136" i="14"/>
  <c r="Z136" i="14" s="1"/>
  <c r="AH135" i="14"/>
  <c r="W135" i="14"/>
  <c r="V135" i="14"/>
  <c r="X135" i="14"/>
  <c r="Z135" i="14" s="1"/>
  <c r="AH134" i="14"/>
  <c r="W134" i="14"/>
  <c r="V134" i="14"/>
  <c r="X134" i="14"/>
  <c r="Z134" i="14" s="1"/>
  <c r="AH133" i="14"/>
  <c r="W133" i="14"/>
  <c r="V133" i="14"/>
  <c r="X133" i="14"/>
  <c r="Z133" i="14" s="1"/>
  <c r="AH132" i="14"/>
  <c r="W132" i="14"/>
  <c r="V132" i="14"/>
  <c r="X132" i="14"/>
  <c r="Z132" i="14" s="1"/>
  <c r="AH131" i="14"/>
  <c r="W131" i="14"/>
  <c r="V131" i="14"/>
  <c r="X131" i="14"/>
  <c r="Z131" i="14" s="1"/>
  <c r="AH130" i="14"/>
  <c r="W130" i="14"/>
  <c r="V130" i="14"/>
  <c r="X130" i="14"/>
  <c r="Z130" i="14" s="1"/>
  <c r="AH129" i="14"/>
  <c r="W129" i="14"/>
  <c r="V129" i="14"/>
  <c r="X129" i="14"/>
  <c r="Z129" i="14" s="1"/>
  <c r="AH128" i="14"/>
  <c r="W128" i="14"/>
  <c r="V128" i="14"/>
  <c r="X128" i="14"/>
  <c r="Z128" i="14" s="1"/>
  <c r="AH127" i="14"/>
  <c r="W127" i="14"/>
  <c r="V127" i="14"/>
  <c r="X127" i="14"/>
  <c r="Z127" i="14" s="1"/>
  <c r="AH126" i="14"/>
  <c r="W126" i="14"/>
  <c r="V126" i="14"/>
  <c r="X126" i="14"/>
  <c r="Z126" i="14" s="1"/>
  <c r="AH125" i="14"/>
  <c r="W125" i="14"/>
  <c r="V125" i="14"/>
  <c r="X125" i="14"/>
  <c r="Z125" i="14" s="1"/>
  <c r="AH124" i="14"/>
  <c r="W124" i="14"/>
  <c r="V124" i="14"/>
  <c r="X124" i="14"/>
  <c r="Z124" i="14" s="1"/>
  <c r="AH123" i="14"/>
  <c r="W123" i="14"/>
  <c r="V123" i="14"/>
  <c r="X123" i="14"/>
  <c r="Z123" i="14" s="1"/>
  <c r="AH122" i="14"/>
  <c r="W122" i="14"/>
  <c r="V122" i="14"/>
  <c r="X122" i="14"/>
  <c r="Z122" i="14" s="1"/>
  <c r="AH121" i="14"/>
  <c r="W121" i="14"/>
  <c r="V121" i="14"/>
  <c r="X121" i="14"/>
  <c r="Z121" i="14" s="1"/>
  <c r="AH120" i="14"/>
  <c r="W120" i="14"/>
  <c r="V120" i="14"/>
  <c r="X120" i="14"/>
  <c r="Z120" i="14" s="1"/>
  <c r="AH119" i="14"/>
  <c r="W119" i="14"/>
  <c r="V119" i="14"/>
  <c r="X119" i="14"/>
  <c r="Z119" i="14" s="1"/>
  <c r="AH118" i="14"/>
  <c r="W118" i="14"/>
  <c r="V118" i="14"/>
  <c r="X118" i="14"/>
  <c r="Z118" i="14" s="1"/>
  <c r="AH117" i="14"/>
  <c r="W117" i="14"/>
  <c r="V117" i="14"/>
  <c r="X117" i="14"/>
  <c r="Z117" i="14" s="1"/>
  <c r="AH116" i="14"/>
  <c r="W116" i="14"/>
  <c r="V116" i="14"/>
  <c r="X116" i="14"/>
  <c r="Z116" i="14" s="1"/>
  <c r="AH115" i="14"/>
  <c r="W115" i="14"/>
  <c r="V115" i="14"/>
  <c r="X115" i="14"/>
  <c r="Z115" i="14" s="1"/>
  <c r="AH114" i="14"/>
  <c r="W114" i="14"/>
  <c r="V114" i="14"/>
  <c r="X114" i="14"/>
  <c r="Z114" i="14" s="1"/>
  <c r="AH113" i="14"/>
  <c r="W113" i="14"/>
  <c r="V113" i="14"/>
  <c r="X113" i="14"/>
  <c r="Z113" i="14" s="1"/>
  <c r="AH112" i="14"/>
  <c r="W112" i="14"/>
  <c r="V112" i="14"/>
  <c r="X112" i="14"/>
  <c r="Z112" i="14" s="1"/>
  <c r="AH111" i="14"/>
  <c r="W111" i="14"/>
  <c r="V111" i="14"/>
  <c r="X111" i="14"/>
  <c r="Z111" i="14" s="1"/>
  <c r="AH110" i="14"/>
  <c r="W110" i="14"/>
  <c r="V110" i="14"/>
  <c r="X110" i="14"/>
  <c r="Z110" i="14" s="1"/>
  <c r="AH109" i="14"/>
  <c r="W109" i="14"/>
  <c r="V109" i="14"/>
  <c r="X109" i="14"/>
  <c r="Z109" i="14" s="1"/>
  <c r="AH108" i="14"/>
  <c r="W108" i="14"/>
  <c r="V108" i="14"/>
  <c r="X108" i="14"/>
  <c r="Z108" i="14" s="1"/>
  <c r="AH107" i="14"/>
  <c r="W107" i="14"/>
  <c r="V107" i="14"/>
  <c r="X107" i="14"/>
  <c r="Z107" i="14" s="1"/>
  <c r="AH106" i="14"/>
  <c r="W106" i="14"/>
  <c r="V106" i="14"/>
  <c r="X106" i="14"/>
  <c r="Z106" i="14" s="1"/>
  <c r="AH105" i="14"/>
  <c r="W105" i="14"/>
  <c r="V105" i="14"/>
  <c r="X105" i="14"/>
  <c r="Z105" i="14" s="1"/>
  <c r="AH104" i="14"/>
  <c r="W104" i="14"/>
  <c r="V104" i="14"/>
  <c r="X104" i="14"/>
  <c r="Z104" i="14" s="1"/>
  <c r="AH103" i="14"/>
  <c r="W103" i="14"/>
  <c r="V103" i="14"/>
  <c r="X103" i="14"/>
  <c r="Z103" i="14" s="1"/>
  <c r="AH102" i="14"/>
  <c r="W102" i="14"/>
  <c r="V102" i="14"/>
  <c r="X102" i="14"/>
  <c r="Z102" i="14" s="1"/>
  <c r="AH101" i="14"/>
  <c r="W101" i="14"/>
  <c r="V101" i="14"/>
  <c r="X101" i="14"/>
  <c r="Z101" i="14" s="1"/>
  <c r="AH100" i="14"/>
  <c r="W100" i="14"/>
  <c r="V100" i="14"/>
  <c r="X100" i="14"/>
  <c r="Z100" i="14" s="1"/>
  <c r="AH99" i="14"/>
  <c r="W99" i="14"/>
  <c r="V99" i="14"/>
  <c r="X99" i="14"/>
  <c r="Z99" i="14" s="1"/>
  <c r="AH98" i="14"/>
  <c r="W98" i="14"/>
  <c r="V98" i="14"/>
  <c r="X98" i="14"/>
  <c r="Z98" i="14" s="1"/>
  <c r="AH97" i="14"/>
  <c r="W97" i="14"/>
  <c r="V97" i="14"/>
  <c r="X97" i="14"/>
  <c r="Z97" i="14" s="1"/>
  <c r="AH96" i="14"/>
  <c r="W96" i="14"/>
  <c r="V96" i="14"/>
  <c r="X96" i="14"/>
  <c r="Z96" i="14" s="1"/>
  <c r="AH95" i="14"/>
  <c r="W95" i="14"/>
  <c r="V95" i="14"/>
  <c r="X95" i="14"/>
  <c r="Z95" i="14" s="1"/>
  <c r="AH94" i="14"/>
  <c r="W94" i="14"/>
  <c r="V94" i="14"/>
  <c r="X94" i="14"/>
  <c r="Z94" i="14" s="1"/>
  <c r="AH93" i="14"/>
  <c r="W93" i="14"/>
  <c r="V93" i="14"/>
  <c r="X93" i="14"/>
  <c r="Z93" i="14" s="1"/>
  <c r="AH92" i="14"/>
  <c r="W92" i="14"/>
  <c r="V92" i="14"/>
  <c r="X92" i="14"/>
  <c r="Z92" i="14" s="1"/>
  <c r="AH91" i="14"/>
  <c r="W91" i="14"/>
  <c r="V91" i="14"/>
  <c r="X91" i="14"/>
  <c r="Z91" i="14" s="1"/>
  <c r="AH90" i="14"/>
  <c r="W90" i="14"/>
  <c r="V90" i="14"/>
  <c r="X90" i="14"/>
  <c r="Z90" i="14" s="1"/>
  <c r="AH89" i="14"/>
  <c r="W89" i="14"/>
  <c r="V89" i="14"/>
  <c r="X89" i="14"/>
  <c r="Z89" i="14" s="1"/>
  <c r="AH88" i="14"/>
  <c r="W88" i="14"/>
  <c r="V88" i="14"/>
  <c r="X88" i="14"/>
  <c r="Z88" i="14" s="1"/>
  <c r="AH87" i="14"/>
  <c r="AG87" i="14"/>
  <c r="V87" i="14"/>
  <c r="W87" i="14" s="1"/>
  <c r="X87" i="14"/>
  <c r="Z87" i="14" s="1"/>
  <c r="K87" i="14"/>
  <c r="AH86" i="14"/>
  <c r="V86" i="14"/>
  <c r="W86" i="14" s="1"/>
  <c r="X86" i="14"/>
  <c r="Z86" i="14" s="1"/>
  <c r="K86" i="14"/>
  <c r="AH85" i="14"/>
  <c r="AG85" i="14"/>
  <c r="V85" i="14"/>
  <c r="W85" i="14" s="1"/>
  <c r="X85" i="14"/>
  <c r="Z85" i="14" s="1"/>
  <c r="K85" i="14"/>
  <c r="AH84" i="14"/>
  <c r="V84" i="14"/>
  <c r="AG84" i="14" s="1"/>
  <c r="X84" i="14"/>
  <c r="Z84" i="14" s="1"/>
  <c r="K84" i="14"/>
  <c r="AH83" i="14"/>
  <c r="AG83" i="14"/>
  <c r="V83" i="14"/>
  <c r="W83" i="14" s="1"/>
  <c r="X83" i="14"/>
  <c r="Z83" i="14" s="1"/>
  <c r="K83" i="14"/>
  <c r="AH82" i="14"/>
  <c r="V82" i="14"/>
  <c r="W82" i="14" s="1"/>
  <c r="X82" i="14"/>
  <c r="Z82" i="14" s="1"/>
  <c r="K82" i="14"/>
  <c r="AH81" i="14"/>
  <c r="V81" i="14"/>
  <c r="W81" i="14" s="1"/>
  <c r="X81" i="14"/>
  <c r="Z81" i="14" s="1"/>
  <c r="K81" i="14"/>
  <c r="AH80" i="14"/>
  <c r="V80" i="14"/>
  <c r="AG80" i="14" s="1"/>
  <c r="X80" i="14"/>
  <c r="Z80" i="14" s="1"/>
  <c r="K80" i="14"/>
  <c r="AH79" i="14"/>
  <c r="V79" i="14"/>
  <c r="W79" i="14" s="1"/>
  <c r="X79" i="14"/>
  <c r="Z79" i="14" s="1"/>
  <c r="K79" i="14"/>
  <c r="AH78" i="14"/>
  <c r="V78" i="14"/>
  <c r="W78" i="14" s="1"/>
  <c r="X78" i="14"/>
  <c r="Z78" i="14" s="1"/>
  <c r="K78" i="14"/>
  <c r="AH77" i="14"/>
  <c r="V77" i="14"/>
  <c r="W77" i="14" s="1"/>
  <c r="X77" i="14"/>
  <c r="Z77" i="14" s="1"/>
  <c r="K77" i="14"/>
  <c r="AH76" i="14"/>
  <c r="W76" i="14"/>
  <c r="V76" i="14"/>
  <c r="AG76" i="14" s="1"/>
  <c r="X76" i="14"/>
  <c r="Z76" i="14" s="1"/>
  <c r="K76" i="14"/>
  <c r="AH75" i="14"/>
  <c r="V75" i="14"/>
  <c r="W75" i="14" s="1"/>
  <c r="X75" i="14"/>
  <c r="Z75" i="14" s="1"/>
  <c r="K75" i="14"/>
  <c r="AH74" i="14"/>
  <c r="AG74" i="14"/>
  <c r="V74" i="14"/>
  <c r="W74" i="14" s="1"/>
  <c r="X74" i="14"/>
  <c r="Z74" i="14" s="1"/>
  <c r="K74" i="14"/>
  <c r="AH73" i="14"/>
  <c r="V73" i="14"/>
  <c r="W73" i="14" s="1"/>
  <c r="X73" i="14"/>
  <c r="Z73" i="14" s="1"/>
  <c r="K73" i="14"/>
  <c r="AH72" i="14"/>
  <c r="W72" i="14"/>
  <c r="V72" i="14"/>
  <c r="AG72" i="14" s="1"/>
  <c r="X72" i="14"/>
  <c r="Z72" i="14" s="1"/>
  <c r="K72" i="14"/>
  <c r="AH71" i="14"/>
  <c r="V71" i="14"/>
  <c r="W71" i="14" s="1"/>
  <c r="X71" i="14"/>
  <c r="Z71" i="14" s="1"/>
  <c r="K71" i="14"/>
  <c r="AH70" i="14"/>
  <c r="AG70" i="14"/>
  <c r="V70" i="14"/>
  <c r="W70" i="14" s="1"/>
  <c r="X70" i="14"/>
  <c r="Z70" i="14" s="1"/>
  <c r="K70" i="14"/>
  <c r="AH69" i="14"/>
  <c r="V69" i="14"/>
  <c r="W69" i="14" s="1"/>
  <c r="X69" i="14"/>
  <c r="Z69" i="14" s="1"/>
  <c r="K69" i="14"/>
  <c r="AH68" i="14"/>
  <c r="W68" i="14"/>
  <c r="V68" i="14"/>
  <c r="AG68" i="14" s="1"/>
  <c r="X68" i="14"/>
  <c r="Z68" i="14" s="1"/>
  <c r="K68" i="14"/>
  <c r="AH67" i="14"/>
  <c r="V67" i="14"/>
  <c r="W67" i="14" s="1"/>
  <c r="X67" i="14"/>
  <c r="Z67" i="14" s="1"/>
  <c r="K67" i="14"/>
  <c r="AH66" i="14"/>
  <c r="V66" i="14"/>
  <c r="W66" i="14" s="1"/>
  <c r="X66" i="14"/>
  <c r="Z66" i="14" s="1"/>
  <c r="K66" i="14"/>
  <c r="AH65" i="14"/>
  <c r="V65" i="14"/>
  <c r="W65" i="14" s="1"/>
  <c r="X65" i="14"/>
  <c r="Z65" i="14" s="1"/>
  <c r="K65" i="14"/>
  <c r="AH64" i="14"/>
  <c r="V64" i="14"/>
  <c r="AG64" i="14" s="1"/>
  <c r="X64" i="14"/>
  <c r="Z64" i="14" s="1"/>
  <c r="K64" i="14"/>
  <c r="AH63" i="14"/>
  <c r="AG63" i="14"/>
  <c r="V63" i="14"/>
  <c r="W63" i="14" s="1"/>
  <c r="X63" i="14"/>
  <c r="Z63" i="14" s="1"/>
  <c r="K63" i="14"/>
  <c r="AH62" i="14"/>
  <c r="AH61" i="14"/>
  <c r="V61" i="14"/>
  <c r="W61" i="14" s="1"/>
  <c r="X61" i="14"/>
  <c r="Z61" i="14" s="1"/>
  <c r="K61" i="14"/>
  <c r="AH60" i="14"/>
  <c r="V60" i="14"/>
  <c r="AG60" i="14" s="1"/>
  <c r="X60" i="14"/>
  <c r="Z60" i="14" s="1"/>
  <c r="K60" i="14"/>
  <c r="AH59" i="14"/>
  <c r="V59" i="14"/>
  <c r="W59" i="14" s="1"/>
  <c r="X59" i="14"/>
  <c r="Z59" i="14" s="1"/>
  <c r="K59" i="14"/>
  <c r="AH58" i="14"/>
  <c r="AG58" i="14"/>
  <c r="V58" i="14"/>
  <c r="W58" i="14" s="1"/>
  <c r="X58" i="14"/>
  <c r="Z58" i="14" s="1"/>
  <c r="K58" i="14"/>
  <c r="AH57" i="14"/>
  <c r="V57" i="14"/>
  <c r="W57" i="14" s="1"/>
  <c r="X57" i="14"/>
  <c r="Z57" i="14" s="1"/>
  <c r="K57" i="14"/>
  <c r="AH56" i="14"/>
  <c r="V56" i="14"/>
  <c r="AG56" i="14" s="1"/>
  <c r="X56" i="14"/>
  <c r="Z56" i="14" s="1"/>
  <c r="K56" i="14"/>
  <c r="AH55" i="14"/>
  <c r="V55" i="14"/>
  <c r="W55" i="14" s="1"/>
  <c r="X55" i="14"/>
  <c r="Z55" i="14" s="1"/>
  <c r="K55" i="14"/>
  <c r="AH54" i="14"/>
  <c r="V54" i="14"/>
  <c r="W54" i="14" s="1"/>
  <c r="X54" i="14"/>
  <c r="Z54" i="14" s="1"/>
  <c r="K54" i="14"/>
  <c r="AH53" i="14"/>
  <c r="V53" i="14"/>
  <c r="W53" i="14" s="1"/>
  <c r="X53" i="14"/>
  <c r="Z53" i="14" s="1"/>
  <c r="K53" i="14"/>
  <c r="AH52" i="14"/>
  <c r="V52" i="14"/>
  <c r="AG52" i="14" s="1"/>
  <c r="X52" i="14"/>
  <c r="Z52" i="14" s="1"/>
  <c r="K52" i="14"/>
  <c r="AH51" i="14"/>
  <c r="V51" i="14"/>
  <c r="W51" i="14" s="1"/>
  <c r="X51" i="14"/>
  <c r="Z51" i="14" s="1"/>
  <c r="K51" i="14"/>
  <c r="AH50" i="14"/>
  <c r="V50" i="14"/>
  <c r="W50" i="14" s="1"/>
  <c r="X50" i="14"/>
  <c r="Z50" i="14" s="1"/>
  <c r="K50" i="14"/>
  <c r="AH49" i="14"/>
  <c r="V49" i="14"/>
  <c r="W49" i="14" s="1"/>
  <c r="X49" i="14"/>
  <c r="Z49" i="14" s="1"/>
  <c r="K49" i="14"/>
  <c r="AH48" i="14"/>
  <c r="V48" i="14"/>
  <c r="AG48" i="14" s="1"/>
  <c r="X48" i="14"/>
  <c r="Z48" i="14" s="1"/>
  <c r="K48" i="14"/>
  <c r="AH47" i="14"/>
  <c r="AG47" i="14"/>
  <c r="V47" i="14"/>
  <c r="W47" i="14" s="1"/>
  <c r="X47" i="14"/>
  <c r="Z47" i="14" s="1"/>
  <c r="K47" i="14"/>
  <c r="AH46" i="14"/>
  <c r="V46" i="14"/>
  <c r="W46" i="14" s="1"/>
  <c r="X46" i="14"/>
  <c r="Z46" i="14" s="1"/>
  <c r="K46" i="14"/>
  <c r="AH45" i="14"/>
  <c r="V45" i="14"/>
  <c r="W45" i="14" s="1"/>
  <c r="X45" i="14"/>
  <c r="Z45" i="14" s="1"/>
  <c r="K45" i="14"/>
  <c r="AH44" i="14"/>
  <c r="V44" i="14"/>
  <c r="AG44" i="14" s="1"/>
  <c r="X44" i="14"/>
  <c r="Z44" i="14" s="1"/>
  <c r="K44" i="14"/>
  <c r="AH43" i="14"/>
  <c r="V43" i="14"/>
  <c r="W43" i="14" s="1"/>
  <c r="X43" i="14"/>
  <c r="Z43" i="14" s="1"/>
  <c r="K43" i="14"/>
  <c r="AH42" i="14"/>
  <c r="V42" i="14"/>
  <c r="W42" i="14" s="1"/>
  <c r="X42" i="14"/>
  <c r="Z42" i="14" s="1"/>
  <c r="K42" i="14"/>
  <c r="AH41" i="14"/>
  <c r="V41" i="14"/>
  <c r="W41" i="14" s="1"/>
  <c r="X41" i="14"/>
  <c r="Z41" i="14" s="1"/>
  <c r="K41" i="14"/>
  <c r="AH40" i="14"/>
  <c r="W40" i="14"/>
  <c r="V40" i="14"/>
  <c r="AG40" i="14" s="1"/>
  <c r="X40" i="14"/>
  <c r="Z40" i="14" s="1"/>
  <c r="K40" i="14"/>
  <c r="AH39" i="14"/>
  <c r="V39" i="14"/>
  <c r="W39" i="14" s="1"/>
  <c r="X39" i="14"/>
  <c r="Z39" i="14" s="1"/>
  <c r="K39" i="14"/>
  <c r="AH38" i="14"/>
  <c r="V38" i="14"/>
  <c r="W38" i="14" s="1"/>
  <c r="X38" i="14"/>
  <c r="Z38" i="14" s="1"/>
  <c r="K38" i="14"/>
  <c r="AH37" i="14"/>
  <c r="V37" i="14"/>
  <c r="W37" i="14" s="1"/>
  <c r="X37" i="14"/>
  <c r="Z37" i="14" s="1"/>
  <c r="K37" i="14"/>
  <c r="AH36" i="14"/>
  <c r="V36" i="14"/>
  <c r="AG36" i="14" s="1"/>
  <c r="X36" i="14"/>
  <c r="Z36" i="14" s="1"/>
  <c r="K36" i="14"/>
  <c r="AH35" i="14"/>
  <c r="V35" i="14"/>
  <c r="W35" i="14" s="1"/>
  <c r="X35" i="14"/>
  <c r="Z35" i="14" s="1"/>
  <c r="K35" i="14"/>
  <c r="AH34" i="14"/>
  <c r="V34" i="14"/>
  <c r="W34" i="14" s="1"/>
  <c r="X34" i="14"/>
  <c r="Z34" i="14" s="1"/>
  <c r="K34" i="14"/>
  <c r="AH33" i="14"/>
  <c r="V33" i="14"/>
  <c r="W33" i="14" s="1"/>
  <c r="X33" i="14"/>
  <c r="Z33" i="14" s="1"/>
  <c r="K33" i="14"/>
  <c r="AH32" i="14"/>
  <c r="V32" i="14"/>
  <c r="AG32" i="14" s="1"/>
  <c r="X32" i="14"/>
  <c r="Z32" i="14" s="1"/>
  <c r="K32" i="14"/>
  <c r="AH31" i="14"/>
  <c r="V31" i="14"/>
  <c r="W31" i="14" s="1"/>
  <c r="X31" i="14"/>
  <c r="Z31" i="14" s="1"/>
  <c r="K31" i="14"/>
  <c r="AH30" i="14"/>
  <c r="V30" i="14"/>
  <c r="W30" i="14" s="1"/>
  <c r="X30" i="14"/>
  <c r="Z30" i="14" s="1"/>
  <c r="K30" i="14"/>
  <c r="AH29" i="14"/>
  <c r="V29" i="14"/>
  <c r="W29" i="14" s="1"/>
  <c r="X29" i="14"/>
  <c r="Z29" i="14" s="1"/>
  <c r="K29" i="14"/>
  <c r="AH28" i="14"/>
  <c r="V28" i="14"/>
  <c r="AG28" i="14" s="1"/>
  <c r="X28" i="14"/>
  <c r="Z28" i="14" s="1"/>
  <c r="K28" i="14"/>
  <c r="AH27" i="14"/>
  <c r="AG27" i="14"/>
  <c r="V27" i="14"/>
  <c r="W27" i="14" s="1"/>
  <c r="X27" i="14"/>
  <c r="Z27" i="14" s="1"/>
  <c r="K27" i="14"/>
  <c r="AH26" i="14"/>
  <c r="V26" i="14"/>
  <c r="W26" i="14" s="1"/>
  <c r="X26" i="14"/>
  <c r="Z26" i="14" s="1"/>
  <c r="K26" i="14"/>
  <c r="AH25" i="14"/>
  <c r="V25" i="14"/>
  <c r="W25" i="14" s="1"/>
  <c r="X25" i="14"/>
  <c r="Z25" i="14" s="1"/>
  <c r="K25" i="14"/>
  <c r="AH24" i="14"/>
  <c r="V24" i="14"/>
  <c r="AG24" i="14" s="1"/>
  <c r="X24" i="14"/>
  <c r="Z24" i="14" s="1"/>
  <c r="K24" i="14"/>
  <c r="AH23" i="14"/>
  <c r="V23" i="14"/>
  <c r="W23" i="14" s="1"/>
  <c r="X23" i="14"/>
  <c r="Z23" i="14" s="1"/>
  <c r="K23" i="14"/>
  <c r="AH22" i="14"/>
  <c r="V22" i="14"/>
  <c r="W22" i="14" s="1"/>
  <c r="X22" i="14"/>
  <c r="Z22" i="14" s="1"/>
  <c r="K22" i="14"/>
  <c r="AH21" i="14"/>
  <c r="V21" i="14"/>
  <c r="W21" i="14" s="1"/>
  <c r="X21" i="14"/>
  <c r="Z21" i="14" s="1"/>
  <c r="K21" i="14"/>
  <c r="AH20" i="14"/>
  <c r="V20" i="14"/>
  <c r="AG20" i="14" s="1"/>
  <c r="X20" i="14"/>
  <c r="Z20" i="14" s="1"/>
  <c r="K20" i="14"/>
  <c r="AH19" i="14"/>
  <c r="V19" i="14"/>
  <c r="W19" i="14" s="1"/>
  <c r="X19" i="14"/>
  <c r="Z19" i="14" s="1"/>
  <c r="K19" i="14"/>
  <c r="AH18" i="14"/>
  <c r="V18" i="14"/>
  <c r="W18" i="14" s="1"/>
  <c r="X18" i="14"/>
  <c r="Z18" i="14" s="1"/>
  <c r="K18" i="14"/>
  <c r="AH17" i="14"/>
  <c r="V17" i="14"/>
  <c r="W17" i="14" s="1"/>
  <c r="X17" i="14"/>
  <c r="Z17" i="14" s="1"/>
  <c r="K17" i="14"/>
  <c r="AH16" i="14"/>
  <c r="V16" i="14"/>
  <c r="AG16" i="14" s="1"/>
  <c r="X16" i="14"/>
  <c r="Z16" i="14" s="1"/>
  <c r="K16" i="14"/>
  <c r="AH15" i="14"/>
  <c r="AG15" i="14"/>
  <c r="V15" i="14"/>
  <c r="W15" i="14" s="1"/>
  <c r="X15" i="14"/>
  <c r="Z15" i="14" s="1"/>
  <c r="K15" i="14"/>
  <c r="AH14" i="14"/>
  <c r="V14" i="14"/>
  <c r="W14" i="14" s="1"/>
  <c r="X14" i="14"/>
  <c r="Z14" i="14" s="1"/>
  <c r="K14" i="14"/>
  <c r="AH13" i="14"/>
  <c r="V13" i="14"/>
  <c r="W13" i="14" s="1"/>
  <c r="X13" i="14"/>
  <c r="Z13" i="14" s="1"/>
  <c r="K13" i="14"/>
  <c r="AH12" i="14"/>
  <c r="V12" i="14"/>
  <c r="AG12" i="14" s="1"/>
  <c r="X12" i="14"/>
  <c r="Z12" i="14" s="1"/>
  <c r="K12" i="14"/>
  <c r="AH11" i="14"/>
  <c r="AG11" i="14"/>
  <c r="V11" i="14"/>
  <c r="W11" i="14" s="1"/>
  <c r="X11" i="14"/>
  <c r="Z11" i="14" s="1"/>
  <c r="K11" i="14"/>
  <c r="AH10" i="14"/>
  <c r="V10" i="14"/>
  <c r="W10" i="14" s="1"/>
  <c r="X10" i="14"/>
  <c r="Z10" i="14" s="1"/>
  <c r="K10" i="14"/>
  <c r="AH9" i="14"/>
  <c r="V9" i="14"/>
  <c r="W9" i="14" s="1"/>
  <c r="X9" i="14"/>
  <c r="Z9" i="14" s="1"/>
  <c r="K9" i="14"/>
  <c r="AH8" i="14"/>
  <c r="V8" i="14"/>
  <c r="AG8" i="14" s="1"/>
  <c r="X8" i="14"/>
  <c r="Z8" i="14" s="1"/>
  <c r="K8" i="14"/>
  <c r="AH7" i="14"/>
  <c r="V7" i="14"/>
  <c r="W7" i="14" s="1"/>
  <c r="X7" i="14"/>
  <c r="Z7" i="14" s="1"/>
  <c r="K7" i="14"/>
  <c r="AH6" i="14"/>
  <c r="V6" i="14"/>
  <c r="W6" i="14" s="1"/>
  <c r="X6" i="14"/>
  <c r="Z6" i="14" s="1"/>
  <c r="K6" i="14"/>
  <c r="AH5" i="14"/>
  <c r="V5" i="14"/>
  <c r="W5" i="14" s="1"/>
  <c r="X5" i="14"/>
  <c r="Z5" i="14" s="1"/>
  <c r="K5" i="14"/>
  <c r="AH4" i="14"/>
  <c r="V4" i="14"/>
  <c r="AG4" i="14" s="1"/>
  <c r="X4" i="14"/>
  <c r="Z4" i="14" s="1"/>
  <c r="K4" i="14"/>
  <c r="AH3" i="14"/>
  <c r="V3" i="14"/>
  <c r="W3" i="14" s="1"/>
  <c r="X3" i="14"/>
  <c r="Z3" i="14" s="1"/>
  <c r="K3" i="14"/>
  <c r="AH2" i="14"/>
  <c r="V2" i="14"/>
  <c r="AG2" i="14" s="1"/>
  <c r="X2" i="14"/>
  <c r="Z2" i="14" s="1"/>
  <c r="K2" i="14"/>
  <c r="AL267" i="13"/>
  <c r="AI267" i="13"/>
  <c r="AH267" i="13"/>
  <c r="AK267" i="13" s="1"/>
  <c r="AL266" i="13"/>
  <c r="AN266" i="13" s="1"/>
  <c r="AI266" i="13"/>
  <c r="AH266" i="13"/>
  <c r="AK266" i="13" s="1"/>
  <c r="AL265" i="13"/>
  <c r="AN265" i="13" s="1"/>
  <c r="AI265" i="13"/>
  <c r="AH265" i="13"/>
  <c r="AK265" i="13" s="1"/>
  <c r="AL264" i="13"/>
  <c r="AN264" i="13" s="1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L261" i="13"/>
  <c r="AN261" i="13" s="1"/>
  <c r="AI261" i="13"/>
  <c r="AH261" i="13"/>
  <c r="AL260" i="13"/>
  <c r="AN260" i="13" s="1"/>
  <c r="AI260" i="13"/>
  <c r="AH260" i="13"/>
  <c r="AL259" i="13"/>
  <c r="AN259" i="13" s="1"/>
  <c r="AI259" i="13"/>
  <c r="AH259" i="13"/>
  <c r="AL258" i="13"/>
  <c r="AN258" i="13" s="1"/>
  <c r="AI258" i="13"/>
  <c r="AH258" i="13"/>
  <c r="AL257" i="13"/>
  <c r="AN257" i="13" s="1"/>
  <c r="AI257" i="13"/>
  <c r="AH257" i="13"/>
  <c r="AL256" i="13"/>
  <c r="AN256" i="13" s="1"/>
  <c r="AI256" i="13"/>
  <c r="AH256" i="13"/>
  <c r="AL255" i="13"/>
  <c r="AN255" i="13" s="1"/>
  <c r="AI255" i="13"/>
  <c r="AH255" i="13"/>
  <c r="AL254" i="13"/>
  <c r="AN254" i="13" s="1"/>
  <c r="AI254" i="13"/>
  <c r="AH254" i="13"/>
  <c r="AL253" i="13"/>
  <c r="AN253" i="13" s="1"/>
  <c r="AI253" i="13"/>
  <c r="AH253" i="13"/>
  <c r="AL252" i="13"/>
  <c r="AN252" i="13" s="1"/>
  <c r="AH252" i="13"/>
  <c r="AL251" i="13"/>
  <c r="AN251" i="13" s="1"/>
  <c r="AH251" i="13"/>
  <c r="AL250" i="13"/>
  <c r="AN250" i="13" s="1"/>
  <c r="AI250" i="13"/>
  <c r="AH250" i="13"/>
  <c r="AL249" i="13"/>
  <c r="AN249" i="13" s="1"/>
  <c r="AI249" i="13"/>
  <c r="AH249" i="13"/>
  <c r="AL248" i="13"/>
  <c r="AN248" i="13" s="1"/>
  <c r="AI248" i="13"/>
  <c r="AH248" i="13"/>
  <c r="AL247" i="13"/>
  <c r="AN247" i="13" s="1"/>
  <c r="AI247" i="13"/>
  <c r="AH247" i="13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L242" i="13"/>
  <c r="AN242" i="13" s="1"/>
  <c r="AH242" i="13"/>
  <c r="AL241" i="13"/>
  <c r="AN241" i="13" s="1"/>
  <c r="AH241" i="13"/>
  <c r="AL240" i="13"/>
  <c r="AN240" i="13" s="1"/>
  <c r="AH240" i="13"/>
  <c r="AL239" i="13"/>
  <c r="AN239" i="13" s="1"/>
  <c r="AI239" i="13"/>
  <c r="AH239" i="13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L234" i="13"/>
  <c r="AN234" i="13" s="1"/>
  <c r="AI234" i="13"/>
  <c r="AH234" i="13"/>
  <c r="AL233" i="13"/>
  <c r="AN233" i="13" s="1"/>
  <c r="AI233" i="13"/>
  <c r="AH233" i="13"/>
  <c r="AL232" i="13"/>
  <c r="AN232" i="13" s="1"/>
  <c r="AI232" i="13"/>
  <c r="AH232" i="13"/>
  <c r="AL231" i="13"/>
  <c r="AN231" i="13" s="1"/>
  <c r="AI231" i="13"/>
  <c r="AH231" i="13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L226" i="13"/>
  <c r="AN226" i="13" s="1"/>
  <c r="AI226" i="13"/>
  <c r="AH226" i="13"/>
  <c r="AL225" i="13"/>
  <c r="AN225" i="13" s="1"/>
  <c r="AI225" i="13"/>
  <c r="AH225" i="13"/>
  <c r="AL224" i="13"/>
  <c r="AN224" i="13" s="1"/>
  <c r="AI224" i="13"/>
  <c r="AH224" i="13"/>
  <c r="AL223" i="13"/>
  <c r="AN223" i="13" s="1"/>
  <c r="AI223" i="13"/>
  <c r="AH223" i="13"/>
  <c r="AK223" i="13" s="1"/>
  <c r="AL222" i="13"/>
  <c r="AN222" i="13" s="1"/>
  <c r="AI222" i="13"/>
  <c r="AH222" i="13"/>
  <c r="AK222" i="13" s="1"/>
  <c r="AL221" i="13"/>
  <c r="AN221" i="13" s="1"/>
  <c r="AI221" i="13"/>
  <c r="AH221" i="13"/>
  <c r="AK221" i="13" s="1"/>
  <c r="AL220" i="13"/>
  <c r="AN220" i="13" s="1"/>
  <c r="AI220" i="13"/>
  <c r="AH220" i="13"/>
  <c r="AK220" i="13" s="1"/>
  <c r="AL219" i="13"/>
  <c r="AN219" i="13" s="1"/>
  <c r="AI219" i="13"/>
  <c r="AH219" i="13"/>
  <c r="AK219" i="13" s="1"/>
  <c r="AL218" i="13"/>
  <c r="AN218" i="13" s="1"/>
  <c r="AI218" i="13"/>
  <c r="AH218" i="13"/>
  <c r="AK218" i="13" s="1"/>
  <c r="AL217" i="13"/>
  <c r="AN217" i="13" s="1"/>
  <c r="AI217" i="13"/>
  <c r="AH217" i="13"/>
  <c r="AK217" i="13" s="1"/>
  <c r="AL216" i="13"/>
  <c r="AN216" i="13" s="1"/>
  <c r="AI216" i="13"/>
  <c r="AH216" i="13"/>
  <c r="AK216" i="13" s="1"/>
  <c r="AL215" i="13"/>
  <c r="AN215" i="13" s="1"/>
  <c r="AI215" i="13"/>
  <c r="AH215" i="13"/>
  <c r="AK215" i="13" s="1"/>
  <c r="AL214" i="13"/>
  <c r="AN214" i="13" s="1"/>
  <c r="AI214" i="13"/>
  <c r="AH214" i="13"/>
  <c r="AK214" i="13" s="1"/>
  <c r="AL213" i="13"/>
  <c r="AN213" i="13" s="1"/>
  <c r="AI213" i="13"/>
  <c r="AH213" i="13"/>
  <c r="AK213" i="13" s="1"/>
  <c r="AL212" i="13"/>
  <c r="AN212" i="13" s="1"/>
  <c r="AI212" i="13"/>
  <c r="AH212" i="13"/>
  <c r="AK212" i="13" s="1"/>
  <c r="AL211" i="13"/>
  <c r="AN211" i="13" s="1"/>
  <c r="AI211" i="13"/>
  <c r="AH211" i="13"/>
  <c r="AK211" i="13" s="1"/>
  <c r="AL210" i="13"/>
  <c r="AN210" i="13" s="1"/>
  <c r="AI210" i="13"/>
  <c r="AH210" i="13"/>
  <c r="AK210" i="13" s="1"/>
  <c r="AL209" i="13"/>
  <c r="AN209" i="13" s="1"/>
  <c r="AI209" i="13"/>
  <c r="AH209" i="13"/>
  <c r="AK209" i="13" s="1"/>
  <c r="AL208" i="13"/>
  <c r="AN208" i="13" s="1"/>
  <c r="AI208" i="13"/>
  <c r="AH208" i="13"/>
  <c r="AK208" i="13" s="1"/>
  <c r="AL207" i="13"/>
  <c r="AN207" i="13" s="1"/>
  <c r="AI207" i="13"/>
  <c r="AH207" i="13"/>
  <c r="AK207" i="13" s="1"/>
  <c r="AB207" i="13"/>
  <c r="AL206" i="13"/>
  <c r="AN206" i="13" s="1"/>
  <c r="AI206" i="13"/>
  <c r="AH206" i="13"/>
  <c r="AK206" i="13" s="1"/>
  <c r="AP205" i="13"/>
  <c r="AN205" i="13"/>
  <c r="AI205" i="13"/>
  <c r="AH205" i="13"/>
  <c r="AK205" i="13" s="1"/>
  <c r="AL204" i="13"/>
  <c r="AN204" i="13" s="1"/>
  <c r="AI204" i="13"/>
  <c r="AH204" i="13"/>
  <c r="AL203" i="13"/>
  <c r="AN203" i="13" s="1"/>
  <c r="AI203" i="13"/>
  <c r="AH203" i="13"/>
  <c r="V200" i="13"/>
  <c r="AG200" i="13" s="1"/>
  <c r="X200" i="13"/>
  <c r="Z200" i="13" s="1"/>
  <c r="K200" i="13"/>
  <c r="V199" i="13"/>
  <c r="W199" i="13" s="1"/>
  <c r="X199" i="13"/>
  <c r="Z199" i="13" s="1"/>
  <c r="V198" i="13"/>
  <c r="W198" i="13" s="1"/>
  <c r="X198" i="13"/>
  <c r="Z198" i="13" s="1"/>
  <c r="V197" i="13"/>
  <c r="W197" i="13" s="1"/>
  <c r="X197" i="13"/>
  <c r="Z197" i="13" s="1"/>
  <c r="V196" i="13"/>
  <c r="W196" i="13" s="1"/>
  <c r="X196" i="13"/>
  <c r="Z196" i="13" s="1"/>
  <c r="V195" i="13"/>
  <c r="W195" i="13" s="1"/>
  <c r="X195" i="13"/>
  <c r="Z195" i="13" s="1"/>
  <c r="V194" i="13"/>
  <c r="W194" i="13" s="1"/>
  <c r="X194" i="13"/>
  <c r="Z194" i="13" s="1"/>
  <c r="V193" i="13"/>
  <c r="W193" i="13" s="1"/>
  <c r="X193" i="13"/>
  <c r="Z193" i="13" s="1"/>
  <c r="V192" i="13"/>
  <c r="W192" i="13" s="1"/>
  <c r="X192" i="13"/>
  <c r="Z192" i="13" s="1"/>
  <c r="V191" i="13"/>
  <c r="W191" i="13" s="1"/>
  <c r="X191" i="13"/>
  <c r="Z191" i="13" s="1"/>
  <c r="V190" i="13"/>
  <c r="W190" i="13" s="1"/>
  <c r="X190" i="13"/>
  <c r="Z190" i="13" s="1"/>
  <c r="V189" i="13"/>
  <c r="W189" i="13" s="1"/>
  <c r="X189" i="13"/>
  <c r="Z189" i="13" s="1"/>
  <c r="V188" i="13"/>
  <c r="W188" i="13" s="1"/>
  <c r="X188" i="13"/>
  <c r="Z188" i="13" s="1"/>
  <c r="V187" i="13"/>
  <c r="W187" i="13" s="1"/>
  <c r="X187" i="13"/>
  <c r="Z187" i="13" s="1"/>
  <c r="V186" i="13"/>
  <c r="W186" i="13" s="1"/>
  <c r="X186" i="13"/>
  <c r="Z186" i="13" s="1"/>
  <c r="V185" i="13"/>
  <c r="W185" i="13" s="1"/>
  <c r="X185" i="13"/>
  <c r="Z185" i="13" s="1"/>
  <c r="V184" i="13"/>
  <c r="W184" i="13" s="1"/>
  <c r="X184" i="13"/>
  <c r="Z184" i="13" s="1"/>
  <c r="V183" i="13"/>
  <c r="W183" i="13" s="1"/>
  <c r="X183" i="13"/>
  <c r="Z183" i="13" s="1"/>
  <c r="V182" i="13"/>
  <c r="W182" i="13" s="1"/>
  <c r="X182" i="13"/>
  <c r="Z182" i="13" s="1"/>
  <c r="V181" i="13"/>
  <c r="W181" i="13" s="1"/>
  <c r="X181" i="13"/>
  <c r="Z181" i="13" s="1"/>
  <c r="V180" i="13"/>
  <c r="W180" i="13" s="1"/>
  <c r="X180" i="13"/>
  <c r="Z180" i="13" s="1"/>
  <c r="V179" i="13"/>
  <c r="W179" i="13" s="1"/>
  <c r="X179" i="13"/>
  <c r="Z179" i="13" s="1"/>
  <c r="V178" i="13"/>
  <c r="W178" i="13" s="1"/>
  <c r="X178" i="13"/>
  <c r="Z178" i="13" s="1"/>
  <c r="V177" i="13"/>
  <c r="W177" i="13" s="1"/>
  <c r="X177" i="13"/>
  <c r="Z177" i="13" s="1"/>
  <c r="V176" i="13"/>
  <c r="W176" i="13" s="1"/>
  <c r="X176" i="13"/>
  <c r="Z176" i="13" s="1"/>
  <c r="V175" i="13"/>
  <c r="W175" i="13" s="1"/>
  <c r="X175" i="13"/>
  <c r="Z175" i="13" s="1"/>
  <c r="V174" i="13"/>
  <c r="W174" i="13" s="1"/>
  <c r="X174" i="13"/>
  <c r="Z174" i="13" s="1"/>
  <c r="V173" i="13"/>
  <c r="W173" i="13" s="1"/>
  <c r="X173" i="13"/>
  <c r="Z173" i="13" s="1"/>
  <c r="V172" i="13"/>
  <c r="W172" i="13" s="1"/>
  <c r="X172" i="13"/>
  <c r="Z172" i="13" s="1"/>
  <c r="V171" i="13"/>
  <c r="W171" i="13" s="1"/>
  <c r="X171" i="13"/>
  <c r="Z171" i="13" s="1"/>
  <c r="V170" i="13"/>
  <c r="W170" i="13" s="1"/>
  <c r="X170" i="13"/>
  <c r="Z170" i="13" s="1"/>
  <c r="V169" i="13"/>
  <c r="W169" i="13" s="1"/>
  <c r="X169" i="13"/>
  <c r="Z169" i="13" s="1"/>
  <c r="V168" i="13"/>
  <c r="W168" i="13" s="1"/>
  <c r="X168" i="13"/>
  <c r="Z168" i="13" s="1"/>
  <c r="V167" i="13"/>
  <c r="W167" i="13" s="1"/>
  <c r="X167" i="13"/>
  <c r="Z167" i="13" s="1"/>
  <c r="V166" i="13"/>
  <c r="W166" i="13" s="1"/>
  <c r="X166" i="13"/>
  <c r="Z166" i="13" s="1"/>
  <c r="V165" i="13"/>
  <c r="W165" i="13" s="1"/>
  <c r="X165" i="13"/>
  <c r="Z165" i="13" s="1"/>
  <c r="V164" i="13"/>
  <c r="W164" i="13" s="1"/>
  <c r="X164" i="13"/>
  <c r="Z164" i="13" s="1"/>
  <c r="V163" i="13"/>
  <c r="W163" i="13" s="1"/>
  <c r="X163" i="13"/>
  <c r="Z163" i="13" s="1"/>
  <c r="V162" i="13"/>
  <c r="W162" i="13" s="1"/>
  <c r="X162" i="13"/>
  <c r="Z162" i="13" s="1"/>
  <c r="V161" i="13"/>
  <c r="W161" i="13" s="1"/>
  <c r="X161" i="13"/>
  <c r="Z161" i="13" s="1"/>
  <c r="V160" i="13"/>
  <c r="W160" i="13" s="1"/>
  <c r="X160" i="13"/>
  <c r="Z160" i="13" s="1"/>
  <c r="V159" i="13"/>
  <c r="W159" i="13" s="1"/>
  <c r="X159" i="13"/>
  <c r="Z159" i="13" s="1"/>
  <c r="V158" i="13"/>
  <c r="W158" i="13" s="1"/>
  <c r="X158" i="13"/>
  <c r="Z158" i="13" s="1"/>
  <c r="V157" i="13"/>
  <c r="W157" i="13" s="1"/>
  <c r="X157" i="13"/>
  <c r="Z157" i="13" s="1"/>
  <c r="V156" i="13"/>
  <c r="W156" i="13" s="1"/>
  <c r="X156" i="13"/>
  <c r="Z156" i="13" s="1"/>
  <c r="V155" i="13"/>
  <c r="W155" i="13" s="1"/>
  <c r="X155" i="13"/>
  <c r="Z155" i="13" s="1"/>
  <c r="V154" i="13"/>
  <c r="W154" i="13" s="1"/>
  <c r="X154" i="13"/>
  <c r="Z154" i="13" s="1"/>
  <c r="V153" i="13"/>
  <c r="W153" i="13" s="1"/>
  <c r="X153" i="13"/>
  <c r="Z153" i="13" s="1"/>
  <c r="V152" i="13"/>
  <c r="W152" i="13" s="1"/>
  <c r="X152" i="13"/>
  <c r="Z152" i="13" s="1"/>
  <c r="V151" i="13"/>
  <c r="W151" i="13" s="1"/>
  <c r="X151" i="13"/>
  <c r="Z151" i="13" s="1"/>
  <c r="V150" i="13"/>
  <c r="W150" i="13" s="1"/>
  <c r="X150" i="13"/>
  <c r="Z150" i="13" s="1"/>
  <c r="V149" i="13"/>
  <c r="W149" i="13" s="1"/>
  <c r="X149" i="13"/>
  <c r="Z149" i="13" s="1"/>
  <c r="V148" i="13"/>
  <c r="W148" i="13" s="1"/>
  <c r="X148" i="13"/>
  <c r="Z148" i="13" s="1"/>
  <c r="V147" i="13"/>
  <c r="W147" i="13" s="1"/>
  <c r="X147" i="13"/>
  <c r="Z147" i="13" s="1"/>
  <c r="V146" i="13"/>
  <c r="W146" i="13" s="1"/>
  <c r="X146" i="13"/>
  <c r="Z146" i="13" s="1"/>
  <c r="V145" i="13"/>
  <c r="W145" i="13" s="1"/>
  <c r="X145" i="13"/>
  <c r="Z145" i="13" s="1"/>
  <c r="V144" i="13"/>
  <c r="W144" i="13" s="1"/>
  <c r="X144" i="13"/>
  <c r="Z144" i="13" s="1"/>
  <c r="V143" i="13"/>
  <c r="W143" i="13" s="1"/>
  <c r="X143" i="13"/>
  <c r="Z143" i="13" s="1"/>
  <c r="V142" i="13"/>
  <c r="W142" i="13" s="1"/>
  <c r="X142" i="13"/>
  <c r="Z142" i="13" s="1"/>
  <c r="V141" i="13"/>
  <c r="W141" i="13" s="1"/>
  <c r="X141" i="13"/>
  <c r="Z141" i="13" s="1"/>
  <c r="V140" i="13"/>
  <c r="W140" i="13" s="1"/>
  <c r="X140" i="13"/>
  <c r="Z140" i="13" s="1"/>
  <c r="V139" i="13"/>
  <c r="W139" i="13" s="1"/>
  <c r="X139" i="13"/>
  <c r="Z139" i="13" s="1"/>
  <c r="V138" i="13"/>
  <c r="W138" i="13" s="1"/>
  <c r="X138" i="13"/>
  <c r="Z138" i="13" s="1"/>
  <c r="V137" i="13"/>
  <c r="W137" i="13" s="1"/>
  <c r="X137" i="13"/>
  <c r="Z137" i="13" s="1"/>
  <c r="V136" i="13"/>
  <c r="W136" i="13" s="1"/>
  <c r="X136" i="13"/>
  <c r="Z136" i="13" s="1"/>
  <c r="V135" i="13"/>
  <c r="W135" i="13" s="1"/>
  <c r="X135" i="13"/>
  <c r="Z135" i="13" s="1"/>
  <c r="V134" i="13"/>
  <c r="W134" i="13" s="1"/>
  <c r="X134" i="13"/>
  <c r="Z134" i="13" s="1"/>
  <c r="V133" i="13"/>
  <c r="W133" i="13" s="1"/>
  <c r="X133" i="13"/>
  <c r="Z133" i="13" s="1"/>
  <c r="V132" i="13"/>
  <c r="W132" i="13" s="1"/>
  <c r="X132" i="13"/>
  <c r="Z132" i="13" s="1"/>
  <c r="V131" i="13"/>
  <c r="W131" i="13" s="1"/>
  <c r="X131" i="13"/>
  <c r="Z131" i="13" s="1"/>
  <c r="V130" i="13"/>
  <c r="W130" i="13" s="1"/>
  <c r="X130" i="13"/>
  <c r="Z130" i="13" s="1"/>
  <c r="V129" i="13"/>
  <c r="W129" i="13" s="1"/>
  <c r="X129" i="13"/>
  <c r="Z129" i="13" s="1"/>
  <c r="V128" i="13"/>
  <c r="W128" i="13" s="1"/>
  <c r="X128" i="13"/>
  <c r="Z128" i="13" s="1"/>
  <c r="V127" i="13"/>
  <c r="W127" i="13" s="1"/>
  <c r="X127" i="13"/>
  <c r="Z127" i="13" s="1"/>
  <c r="V126" i="13"/>
  <c r="W126" i="13" s="1"/>
  <c r="X126" i="13"/>
  <c r="Z126" i="13" s="1"/>
  <c r="V125" i="13"/>
  <c r="W125" i="13" s="1"/>
  <c r="X125" i="13"/>
  <c r="Z125" i="13" s="1"/>
  <c r="V124" i="13"/>
  <c r="W124" i="13" s="1"/>
  <c r="X124" i="13"/>
  <c r="Z124" i="13" s="1"/>
  <c r="V123" i="13"/>
  <c r="W123" i="13" s="1"/>
  <c r="X123" i="13"/>
  <c r="Z123" i="13" s="1"/>
  <c r="V122" i="13"/>
  <c r="W122" i="13" s="1"/>
  <c r="X122" i="13"/>
  <c r="Z122" i="13" s="1"/>
  <c r="V121" i="13"/>
  <c r="W121" i="13" s="1"/>
  <c r="X121" i="13"/>
  <c r="Z121" i="13" s="1"/>
  <c r="V120" i="13"/>
  <c r="W120" i="13" s="1"/>
  <c r="X120" i="13"/>
  <c r="Z120" i="13" s="1"/>
  <c r="V119" i="13"/>
  <c r="W119" i="13" s="1"/>
  <c r="X119" i="13"/>
  <c r="Z119" i="13" s="1"/>
  <c r="V118" i="13"/>
  <c r="W118" i="13" s="1"/>
  <c r="X118" i="13"/>
  <c r="Z118" i="13" s="1"/>
  <c r="V117" i="13"/>
  <c r="W117" i="13" s="1"/>
  <c r="X117" i="13"/>
  <c r="Z117" i="13" s="1"/>
  <c r="V116" i="13"/>
  <c r="W116" i="13" s="1"/>
  <c r="X116" i="13"/>
  <c r="Z116" i="13" s="1"/>
  <c r="V115" i="13"/>
  <c r="W115" i="13" s="1"/>
  <c r="X115" i="13"/>
  <c r="Z115" i="13" s="1"/>
  <c r="V114" i="13"/>
  <c r="W114" i="13" s="1"/>
  <c r="X114" i="13"/>
  <c r="Z114" i="13" s="1"/>
  <c r="V113" i="13"/>
  <c r="W113" i="13" s="1"/>
  <c r="X113" i="13"/>
  <c r="Z113" i="13" s="1"/>
  <c r="V112" i="13"/>
  <c r="W112" i="13" s="1"/>
  <c r="X112" i="13"/>
  <c r="Z112" i="13" s="1"/>
  <c r="V111" i="13"/>
  <c r="W111" i="13" s="1"/>
  <c r="X111" i="13"/>
  <c r="Z111" i="13" s="1"/>
  <c r="V110" i="13"/>
  <c r="W110" i="13" s="1"/>
  <c r="X110" i="13"/>
  <c r="Z110" i="13" s="1"/>
  <c r="V109" i="13"/>
  <c r="W109" i="13" s="1"/>
  <c r="X109" i="13"/>
  <c r="Z109" i="13" s="1"/>
  <c r="V108" i="13"/>
  <c r="W108" i="13" s="1"/>
  <c r="X108" i="13"/>
  <c r="Z108" i="13" s="1"/>
  <c r="V107" i="13"/>
  <c r="W107" i="13" s="1"/>
  <c r="X107" i="13"/>
  <c r="Z107" i="13" s="1"/>
  <c r="V106" i="13"/>
  <c r="W106" i="13" s="1"/>
  <c r="X106" i="13"/>
  <c r="Z106" i="13" s="1"/>
  <c r="V105" i="13"/>
  <c r="W105" i="13" s="1"/>
  <c r="X105" i="13"/>
  <c r="Z105" i="13" s="1"/>
  <c r="V104" i="13"/>
  <c r="W104" i="13" s="1"/>
  <c r="X104" i="13"/>
  <c r="Z104" i="13" s="1"/>
  <c r="V103" i="13"/>
  <c r="W103" i="13" s="1"/>
  <c r="X103" i="13"/>
  <c r="Z103" i="13" s="1"/>
  <c r="V102" i="13"/>
  <c r="W102" i="13" s="1"/>
  <c r="X102" i="13"/>
  <c r="Z102" i="13" s="1"/>
  <c r="V101" i="13"/>
  <c r="W101" i="13" s="1"/>
  <c r="X101" i="13"/>
  <c r="Z101" i="13" s="1"/>
  <c r="V100" i="13"/>
  <c r="W100" i="13" s="1"/>
  <c r="X100" i="13"/>
  <c r="Z100" i="13" s="1"/>
  <c r="V99" i="13"/>
  <c r="W99" i="13" s="1"/>
  <c r="X99" i="13"/>
  <c r="Z99" i="13" s="1"/>
  <c r="V98" i="13"/>
  <c r="W98" i="13" s="1"/>
  <c r="X98" i="13"/>
  <c r="Z98" i="13" s="1"/>
  <c r="V97" i="13"/>
  <c r="W97" i="13" s="1"/>
  <c r="X97" i="13"/>
  <c r="Z97" i="13" s="1"/>
  <c r="V96" i="13"/>
  <c r="W96" i="13" s="1"/>
  <c r="X96" i="13"/>
  <c r="Z96" i="13" s="1"/>
  <c r="V95" i="13"/>
  <c r="W95" i="13" s="1"/>
  <c r="X95" i="13"/>
  <c r="Z95" i="13" s="1"/>
  <c r="V94" i="13"/>
  <c r="W94" i="13" s="1"/>
  <c r="X94" i="13"/>
  <c r="Z94" i="13" s="1"/>
  <c r="V93" i="13"/>
  <c r="W93" i="13" s="1"/>
  <c r="X93" i="13"/>
  <c r="Z93" i="13" s="1"/>
  <c r="V92" i="13"/>
  <c r="W92" i="13" s="1"/>
  <c r="X92" i="13"/>
  <c r="Z92" i="13" s="1"/>
  <c r="V91" i="13"/>
  <c r="W91" i="13" s="1"/>
  <c r="X91" i="13"/>
  <c r="Z91" i="13" s="1"/>
  <c r="V90" i="13"/>
  <c r="W90" i="13" s="1"/>
  <c r="X90" i="13"/>
  <c r="Z90" i="13" s="1"/>
  <c r="V89" i="13"/>
  <c r="W89" i="13" s="1"/>
  <c r="X89" i="13"/>
  <c r="Z89" i="13" s="1"/>
  <c r="V88" i="13"/>
  <c r="W88" i="13" s="1"/>
  <c r="X88" i="13"/>
  <c r="Z88" i="13" s="1"/>
  <c r="V87" i="13"/>
  <c r="W87" i="13" s="1"/>
  <c r="X87" i="13"/>
  <c r="Z87" i="13" s="1"/>
  <c r="K87" i="13"/>
  <c r="V86" i="13"/>
  <c r="AG86" i="13" s="1"/>
  <c r="X86" i="13"/>
  <c r="Z86" i="13" s="1"/>
  <c r="K86" i="13"/>
  <c r="AG85" i="13"/>
  <c r="V85" i="13"/>
  <c r="W85" i="13" s="1"/>
  <c r="X85" i="13"/>
  <c r="Z85" i="13" s="1"/>
  <c r="K85" i="13"/>
  <c r="V84" i="13"/>
  <c r="W84" i="13" s="1"/>
  <c r="X84" i="13"/>
  <c r="Z84" i="13" s="1"/>
  <c r="K84" i="13"/>
  <c r="V83" i="13"/>
  <c r="W83" i="13" s="1"/>
  <c r="X83" i="13"/>
  <c r="Z83" i="13" s="1"/>
  <c r="K83" i="13"/>
  <c r="V82" i="13"/>
  <c r="AG82" i="13" s="1"/>
  <c r="X82" i="13"/>
  <c r="Z82" i="13" s="1"/>
  <c r="K82" i="13"/>
  <c r="AG81" i="13"/>
  <c r="V81" i="13"/>
  <c r="W81" i="13" s="1"/>
  <c r="X81" i="13"/>
  <c r="Z81" i="13" s="1"/>
  <c r="K81" i="13"/>
  <c r="V80" i="13"/>
  <c r="W80" i="13" s="1"/>
  <c r="X80" i="13"/>
  <c r="Z80" i="13" s="1"/>
  <c r="K80" i="13"/>
  <c r="V79" i="13"/>
  <c r="W79" i="13" s="1"/>
  <c r="X79" i="13"/>
  <c r="Z79" i="13" s="1"/>
  <c r="K79" i="13"/>
  <c r="V78" i="13"/>
  <c r="AG78" i="13" s="1"/>
  <c r="X78" i="13"/>
  <c r="Z78" i="13" s="1"/>
  <c r="K78" i="13"/>
  <c r="AG77" i="13"/>
  <c r="V77" i="13"/>
  <c r="W77" i="13" s="1"/>
  <c r="X77" i="13"/>
  <c r="Z77" i="13" s="1"/>
  <c r="K77" i="13"/>
  <c r="V76" i="13"/>
  <c r="W76" i="13" s="1"/>
  <c r="X76" i="13"/>
  <c r="Z76" i="13" s="1"/>
  <c r="K76" i="13"/>
  <c r="V75" i="13"/>
  <c r="W75" i="13" s="1"/>
  <c r="X75" i="13"/>
  <c r="Z75" i="13" s="1"/>
  <c r="K75" i="13"/>
  <c r="V74" i="13"/>
  <c r="AG74" i="13" s="1"/>
  <c r="X74" i="13"/>
  <c r="Z74" i="13" s="1"/>
  <c r="K74" i="13"/>
  <c r="AG73" i="13"/>
  <c r="V73" i="13"/>
  <c r="W73" i="13" s="1"/>
  <c r="X73" i="13"/>
  <c r="Z73" i="13" s="1"/>
  <c r="K73" i="13"/>
  <c r="V72" i="13"/>
  <c r="AG72" i="13" s="1"/>
  <c r="X72" i="13"/>
  <c r="Z72" i="13" s="1"/>
  <c r="K72" i="13"/>
  <c r="W71" i="13"/>
  <c r="V71" i="13"/>
  <c r="AG71" i="13" s="1"/>
  <c r="X71" i="13"/>
  <c r="Z71" i="13" s="1"/>
  <c r="K71" i="13"/>
  <c r="V70" i="13"/>
  <c r="AG70" i="13" s="1"/>
  <c r="X70" i="13"/>
  <c r="Z70" i="13" s="1"/>
  <c r="K70" i="13"/>
  <c r="W69" i="13"/>
  <c r="V69" i="13"/>
  <c r="AG69" i="13" s="1"/>
  <c r="X69" i="13"/>
  <c r="Z69" i="13" s="1"/>
  <c r="K69" i="13"/>
  <c r="V68" i="13"/>
  <c r="AG68" i="13" s="1"/>
  <c r="X68" i="13"/>
  <c r="Z68" i="13" s="1"/>
  <c r="K68" i="13"/>
  <c r="W67" i="13"/>
  <c r="V67" i="13"/>
  <c r="AG67" i="13" s="1"/>
  <c r="X67" i="13"/>
  <c r="Z67" i="13" s="1"/>
  <c r="K67" i="13"/>
  <c r="V66" i="13"/>
  <c r="AG66" i="13" s="1"/>
  <c r="X66" i="13"/>
  <c r="Z66" i="13" s="1"/>
  <c r="K66" i="13"/>
  <c r="W65" i="13"/>
  <c r="V65" i="13"/>
  <c r="AG65" i="13" s="1"/>
  <c r="X65" i="13"/>
  <c r="Z65" i="13" s="1"/>
  <c r="K65" i="13"/>
  <c r="V64" i="13"/>
  <c r="AG64" i="13" s="1"/>
  <c r="X64" i="13"/>
  <c r="Z64" i="13" s="1"/>
  <c r="K64" i="13"/>
  <c r="W63" i="13"/>
  <c r="V63" i="13"/>
  <c r="AG63" i="13" s="1"/>
  <c r="X63" i="13"/>
  <c r="Z63" i="13" s="1"/>
  <c r="K63" i="13"/>
  <c r="V62" i="13"/>
  <c r="AG62" i="13" s="1"/>
  <c r="X62" i="13"/>
  <c r="Z62" i="13" s="1"/>
  <c r="K62" i="13"/>
  <c r="W61" i="13"/>
  <c r="V61" i="13"/>
  <c r="AG61" i="13" s="1"/>
  <c r="X61" i="13"/>
  <c r="Z61" i="13" s="1"/>
  <c r="K61" i="13"/>
  <c r="V60" i="13"/>
  <c r="AG60" i="13" s="1"/>
  <c r="X60" i="13"/>
  <c r="Z60" i="13" s="1"/>
  <c r="K60" i="13"/>
  <c r="W59" i="13"/>
  <c r="V59" i="13"/>
  <c r="AG59" i="13" s="1"/>
  <c r="X59" i="13"/>
  <c r="Z59" i="13" s="1"/>
  <c r="K59" i="13"/>
  <c r="V58" i="13"/>
  <c r="AG58" i="13" s="1"/>
  <c r="X58" i="13"/>
  <c r="Z58" i="13" s="1"/>
  <c r="K58" i="13"/>
  <c r="V57" i="13"/>
  <c r="AG57" i="13" s="1"/>
  <c r="X57" i="13"/>
  <c r="Z57" i="13" s="1"/>
  <c r="K57" i="13"/>
  <c r="V56" i="13"/>
  <c r="AG56" i="13" s="1"/>
  <c r="X56" i="13"/>
  <c r="Z56" i="13" s="1"/>
  <c r="K56" i="13"/>
  <c r="V55" i="13"/>
  <c r="AG55" i="13" s="1"/>
  <c r="X55" i="13"/>
  <c r="Z55" i="13" s="1"/>
  <c r="K55" i="13"/>
  <c r="V54" i="13"/>
  <c r="AG54" i="13" s="1"/>
  <c r="X54" i="13"/>
  <c r="Z54" i="13" s="1"/>
  <c r="K54" i="13"/>
  <c r="W53" i="13"/>
  <c r="V53" i="13"/>
  <c r="AG53" i="13" s="1"/>
  <c r="X53" i="13"/>
  <c r="Z53" i="13" s="1"/>
  <c r="K53" i="13"/>
  <c r="V52" i="13"/>
  <c r="AG52" i="13" s="1"/>
  <c r="X52" i="13"/>
  <c r="Z52" i="13" s="1"/>
  <c r="K52" i="13"/>
  <c r="W51" i="13"/>
  <c r="V51" i="13"/>
  <c r="AG51" i="13" s="1"/>
  <c r="X51" i="13"/>
  <c r="Z51" i="13" s="1"/>
  <c r="K51" i="13"/>
  <c r="V50" i="13"/>
  <c r="AG50" i="13" s="1"/>
  <c r="X50" i="13"/>
  <c r="Z50" i="13" s="1"/>
  <c r="K50" i="13"/>
  <c r="V49" i="13"/>
  <c r="AG49" i="13" s="1"/>
  <c r="X49" i="13"/>
  <c r="Z49" i="13" s="1"/>
  <c r="K49" i="13"/>
  <c r="V48" i="13"/>
  <c r="AG48" i="13" s="1"/>
  <c r="X48" i="13"/>
  <c r="Z48" i="13" s="1"/>
  <c r="K48" i="13"/>
  <c r="W47" i="13"/>
  <c r="V47" i="13"/>
  <c r="AG47" i="13" s="1"/>
  <c r="X47" i="13"/>
  <c r="Z47" i="13" s="1"/>
  <c r="K47" i="13"/>
  <c r="V46" i="13"/>
  <c r="AG46" i="13" s="1"/>
  <c r="X46" i="13"/>
  <c r="Z46" i="13" s="1"/>
  <c r="K46" i="13"/>
  <c r="V45" i="13"/>
  <c r="W45" i="13" s="1"/>
  <c r="X45" i="13"/>
  <c r="Z45" i="13" s="1"/>
  <c r="K45" i="13"/>
  <c r="V44" i="13"/>
  <c r="AG44" i="13" s="1"/>
  <c r="X44" i="13"/>
  <c r="Z44" i="13" s="1"/>
  <c r="K44" i="13"/>
  <c r="W43" i="13"/>
  <c r="V43" i="13"/>
  <c r="AG43" i="13" s="1"/>
  <c r="X43" i="13"/>
  <c r="Z43" i="13" s="1"/>
  <c r="K43" i="13"/>
  <c r="V42" i="13"/>
  <c r="AG42" i="13" s="1"/>
  <c r="X42" i="13"/>
  <c r="Z42" i="13" s="1"/>
  <c r="K42" i="13"/>
  <c r="V41" i="13"/>
  <c r="AG41" i="13" s="1"/>
  <c r="X41" i="13"/>
  <c r="Z41" i="13" s="1"/>
  <c r="K41" i="13"/>
  <c r="V40" i="13"/>
  <c r="AG40" i="13" s="1"/>
  <c r="X40" i="13"/>
  <c r="Z40" i="13" s="1"/>
  <c r="K40" i="13"/>
  <c r="V39" i="13"/>
  <c r="AG39" i="13" s="1"/>
  <c r="X39" i="13"/>
  <c r="Z39" i="13" s="1"/>
  <c r="K39" i="13"/>
  <c r="V38" i="13"/>
  <c r="AG38" i="13" s="1"/>
  <c r="X38" i="13"/>
  <c r="Z38" i="13" s="1"/>
  <c r="K38" i="13"/>
  <c r="AG37" i="13"/>
  <c r="V37" i="13"/>
  <c r="W37" i="13" s="1"/>
  <c r="X37" i="13"/>
  <c r="Z37" i="13" s="1"/>
  <c r="K37" i="13"/>
  <c r="V36" i="13"/>
  <c r="AG36" i="13" s="1"/>
  <c r="X36" i="13"/>
  <c r="Z36" i="13" s="1"/>
  <c r="K36" i="13"/>
  <c r="V35" i="13"/>
  <c r="AG35" i="13" s="1"/>
  <c r="X35" i="13"/>
  <c r="Z35" i="13" s="1"/>
  <c r="K35" i="13"/>
  <c r="V34" i="13"/>
  <c r="AG34" i="13" s="1"/>
  <c r="X34" i="13"/>
  <c r="Z34" i="13" s="1"/>
  <c r="K34" i="13"/>
  <c r="V33" i="13"/>
  <c r="AG33" i="13" s="1"/>
  <c r="X33" i="13"/>
  <c r="Z33" i="13" s="1"/>
  <c r="K33" i="13"/>
  <c r="V32" i="13"/>
  <c r="AG32" i="13" s="1"/>
  <c r="X32" i="13"/>
  <c r="Z32" i="13" s="1"/>
  <c r="K32" i="13"/>
  <c r="W31" i="13"/>
  <c r="V31" i="13"/>
  <c r="AG31" i="13" s="1"/>
  <c r="X31" i="13"/>
  <c r="Z31" i="13" s="1"/>
  <c r="K31" i="13"/>
  <c r="V30" i="13"/>
  <c r="AG30" i="13" s="1"/>
  <c r="X30" i="13"/>
  <c r="Z30" i="13" s="1"/>
  <c r="K30" i="13"/>
  <c r="V29" i="13"/>
  <c r="W29" i="13" s="1"/>
  <c r="X29" i="13"/>
  <c r="Z29" i="13" s="1"/>
  <c r="K29" i="13"/>
  <c r="V28" i="13"/>
  <c r="AG28" i="13" s="1"/>
  <c r="X28" i="13"/>
  <c r="Z28" i="13" s="1"/>
  <c r="K28" i="13"/>
  <c r="V27" i="13"/>
  <c r="AG27" i="13" s="1"/>
  <c r="X27" i="13"/>
  <c r="Z27" i="13" s="1"/>
  <c r="K27" i="13"/>
  <c r="V26" i="13"/>
  <c r="AG26" i="13" s="1"/>
  <c r="X26" i="13"/>
  <c r="Z26" i="13" s="1"/>
  <c r="K26" i="13"/>
  <c r="V25" i="13"/>
  <c r="AG25" i="13" s="1"/>
  <c r="X25" i="13"/>
  <c r="Z25" i="13" s="1"/>
  <c r="K25" i="13"/>
  <c r="W24" i="13"/>
  <c r="V24" i="13"/>
  <c r="AG24" i="13" s="1"/>
  <c r="X24" i="13"/>
  <c r="Z24" i="13" s="1"/>
  <c r="K24" i="13"/>
  <c r="W23" i="13"/>
  <c r="V23" i="13"/>
  <c r="AG23" i="13" s="1"/>
  <c r="X23" i="13"/>
  <c r="Z23" i="13" s="1"/>
  <c r="K23" i="13"/>
  <c r="V22" i="13"/>
  <c r="AG22" i="13" s="1"/>
  <c r="X22" i="13"/>
  <c r="Z22" i="13" s="1"/>
  <c r="K22" i="13"/>
  <c r="V21" i="13"/>
  <c r="W21" i="13" s="1"/>
  <c r="X21" i="13"/>
  <c r="Z21" i="13" s="1"/>
  <c r="K21" i="13"/>
  <c r="W20" i="13"/>
  <c r="V20" i="13"/>
  <c r="AG20" i="13" s="1"/>
  <c r="X20" i="13"/>
  <c r="Z20" i="13" s="1"/>
  <c r="K20" i="13"/>
  <c r="V19" i="13"/>
  <c r="AG19" i="13" s="1"/>
  <c r="X19" i="13"/>
  <c r="Z19" i="13" s="1"/>
  <c r="K19" i="13"/>
  <c r="V18" i="13"/>
  <c r="AG18" i="13" s="1"/>
  <c r="X18" i="13"/>
  <c r="Z18" i="13" s="1"/>
  <c r="K18" i="13"/>
  <c r="V17" i="13"/>
  <c r="AG17" i="13" s="1"/>
  <c r="X17" i="13"/>
  <c r="Z17" i="13" s="1"/>
  <c r="K17" i="13"/>
  <c r="V16" i="13"/>
  <c r="AG16" i="13" s="1"/>
  <c r="X16" i="13"/>
  <c r="Z16" i="13" s="1"/>
  <c r="K16" i="13"/>
  <c r="W15" i="13"/>
  <c r="V15" i="13"/>
  <c r="AG15" i="13" s="1"/>
  <c r="X15" i="13"/>
  <c r="Z15" i="13" s="1"/>
  <c r="K15" i="13"/>
  <c r="V14" i="13"/>
  <c r="AG14" i="13" s="1"/>
  <c r="X14" i="13"/>
  <c r="Z14" i="13" s="1"/>
  <c r="K14" i="13"/>
  <c r="V13" i="13"/>
  <c r="AG13" i="13" s="1"/>
  <c r="X13" i="13"/>
  <c r="Z13" i="13" s="1"/>
  <c r="K13" i="13"/>
  <c r="V12" i="13"/>
  <c r="AG12" i="13" s="1"/>
  <c r="X12" i="13"/>
  <c r="Z12" i="13" s="1"/>
  <c r="K12" i="13"/>
  <c r="V11" i="13"/>
  <c r="AG11" i="13" s="1"/>
  <c r="X11" i="13"/>
  <c r="Z11" i="13" s="1"/>
  <c r="K11" i="13"/>
  <c r="V10" i="13"/>
  <c r="AG10" i="13" s="1"/>
  <c r="X10" i="13"/>
  <c r="Z10" i="13" s="1"/>
  <c r="K10" i="13"/>
  <c r="W9" i="13"/>
  <c r="V9" i="13"/>
  <c r="AG9" i="13" s="1"/>
  <c r="X9" i="13"/>
  <c r="Z9" i="13" s="1"/>
  <c r="K9" i="13"/>
  <c r="V8" i="13"/>
  <c r="AG8" i="13" s="1"/>
  <c r="X8" i="13"/>
  <c r="Z8" i="13" s="1"/>
  <c r="K8" i="13"/>
  <c r="W7" i="13"/>
  <c r="V7" i="13"/>
  <c r="AG7" i="13" s="1"/>
  <c r="X7" i="13"/>
  <c r="Z7" i="13" s="1"/>
  <c r="K7" i="13"/>
  <c r="V6" i="13"/>
  <c r="AG6" i="13" s="1"/>
  <c r="X6" i="13"/>
  <c r="Z6" i="13" s="1"/>
  <c r="K6" i="13"/>
  <c r="V5" i="13"/>
  <c r="AG5" i="13" s="1"/>
  <c r="X5" i="13"/>
  <c r="Z5" i="13" s="1"/>
  <c r="K5" i="13"/>
  <c r="V4" i="13"/>
  <c r="AG4" i="13" s="1"/>
  <c r="X4" i="13"/>
  <c r="Z4" i="13" s="1"/>
  <c r="K4" i="13"/>
  <c r="V3" i="13"/>
  <c r="AG3" i="13" s="1"/>
  <c r="X3" i="13"/>
  <c r="Z3" i="13" s="1"/>
  <c r="K3" i="13"/>
  <c r="AH2" i="13"/>
  <c r="V2" i="13"/>
  <c r="AG2" i="13" s="1"/>
  <c r="X2" i="13"/>
  <c r="Z2" i="13" s="1"/>
  <c r="K2" i="13"/>
  <c r="AL267" i="12"/>
  <c r="AN267" i="12" s="1"/>
  <c r="AI267" i="12"/>
  <c r="AH267" i="12"/>
  <c r="AK267" i="12" s="1"/>
  <c r="AL266" i="12"/>
  <c r="AI266" i="12"/>
  <c r="AH266" i="12"/>
  <c r="AK266" i="12" s="1"/>
  <c r="AL265" i="12"/>
  <c r="AI265" i="12"/>
  <c r="AH265" i="12"/>
  <c r="AK265" i="12" s="1"/>
  <c r="AL264" i="12"/>
  <c r="AN264" i="12" s="1"/>
  <c r="AI264" i="12"/>
  <c r="AH264" i="12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K260" i="12" s="1"/>
  <c r="AL259" i="12"/>
  <c r="AN259" i="12" s="1"/>
  <c r="AI259" i="12"/>
  <c r="AH259" i="12"/>
  <c r="AK259" i="12" s="1"/>
  <c r="AL258" i="12"/>
  <c r="AN258" i="12" s="1"/>
  <c r="AI258" i="12"/>
  <c r="AH258" i="12"/>
  <c r="AK258" i="12" s="1"/>
  <c r="AL257" i="12"/>
  <c r="AN257" i="12" s="1"/>
  <c r="AI257" i="12"/>
  <c r="AH257" i="12"/>
  <c r="AK257" i="12" s="1"/>
  <c r="AL256" i="12"/>
  <c r="AN256" i="12" s="1"/>
  <c r="AI256" i="12"/>
  <c r="AH256" i="12"/>
  <c r="AK256" i="12" s="1"/>
  <c r="AL255" i="12"/>
  <c r="AN255" i="12" s="1"/>
  <c r="AI255" i="12"/>
  <c r="AH255" i="12"/>
  <c r="AK255" i="12" s="1"/>
  <c r="AL254" i="12"/>
  <c r="AN254" i="12" s="1"/>
  <c r="AI254" i="12"/>
  <c r="AH254" i="12"/>
  <c r="AK254" i="12" s="1"/>
  <c r="AL253" i="12"/>
  <c r="AN253" i="12" s="1"/>
  <c r="AI253" i="12"/>
  <c r="AH253" i="12"/>
  <c r="AK253" i="12" s="1"/>
  <c r="AL252" i="12"/>
  <c r="AN252" i="12" s="1"/>
  <c r="AI252" i="12"/>
  <c r="AH252" i="12"/>
  <c r="AK252" i="12" s="1"/>
  <c r="AL251" i="12"/>
  <c r="AN251" i="12" s="1"/>
  <c r="AH251" i="12"/>
  <c r="AK251" i="12" s="1"/>
  <c r="AL250" i="12"/>
  <c r="AN250" i="12" s="1"/>
  <c r="AI250" i="12"/>
  <c r="AH250" i="12"/>
  <c r="AK250" i="12" s="1"/>
  <c r="AL249" i="12"/>
  <c r="AN249" i="12" s="1"/>
  <c r="AI249" i="12"/>
  <c r="AH249" i="12"/>
  <c r="AK249" i="12" s="1"/>
  <c r="AL248" i="12"/>
  <c r="AN248" i="12" s="1"/>
  <c r="AI248" i="12"/>
  <c r="AH248" i="12"/>
  <c r="AK248" i="12" s="1"/>
  <c r="AL247" i="12"/>
  <c r="AN247" i="12" s="1"/>
  <c r="AI247" i="12"/>
  <c r="AH247" i="12"/>
  <c r="AK247" i="12" s="1"/>
  <c r="AL246" i="12"/>
  <c r="AN246" i="12" s="1"/>
  <c r="AI246" i="12"/>
  <c r="AH246" i="12"/>
  <c r="AL245" i="12"/>
  <c r="AN245" i="12" s="1"/>
  <c r="AI245" i="12"/>
  <c r="AH245" i="12"/>
  <c r="AK245" i="12" s="1"/>
  <c r="AL244" i="12"/>
  <c r="AN244" i="12" s="1"/>
  <c r="AI244" i="12"/>
  <c r="AH244" i="12"/>
  <c r="AK244" i="12" s="1"/>
  <c r="AL243" i="12"/>
  <c r="AN243" i="12" s="1"/>
  <c r="AI243" i="12"/>
  <c r="AH243" i="12"/>
  <c r="AK243" i="12" s="1"/>
  <c r="AL242" i="12"/>
  <c r="AN242" i="12" s="1"/>
  <c r="AH242" i="12"/>
  <c r="AK242" i="12" s="1"/>
  <c r="AL241" i="12"/>
  <c r="AN241" i="12" s="1"/>
  <c r="AI241" i="12"/>
  <c r="AH241" i="12"/>
  <c r="AK241" i="12" s="1"/>
  <c r="AL240" i="12"/>
  <c r="AN240" i="12" s="1"/>
  <c r="AI240" i="12"/>
  <c r="AH240" i="12"/>
  <c r="AK240" i="12" s="1"/>
  <c r="AL239" i="12"/>
  <c r="AN239" i="12" s="1"/>
  <c r="AI239" i="12"/>
  <c r="AH239" i="12"/>
  <c r="AK239" i="12" s="1"/>
  <c r="AL238" i="12"/>
  <c r="AN238" i="12" s="1"/>
  <c r="AI238" i="12"/>
  <c r="AH238" i="12"/>
  <c r="AK238" i="12" s="1"/>
  <c r="AL237" i="12"/>
  <c r="AN237" i="12" s="1"/>
  <c r="AI237" i="12"/>
  <c r="AH237" i="12"/>
  <c r="AK237" i="12" s="1"/>
  <c r="AL236" i="12"/>
  <c r="AN236" i="12" s="1"/>
  <c r="AI236" i="12"/>
  <c r="AH236" i="12"/>
  <c r="AK236" i="12" s="1"/>
  <c r="AL235" i="12"/>
  <c r="AN235" i="12" s="1"/>
  <c r="AI235" i="12"/>
  <c r="AH235" i="12"/>
  <c r="AK235" i="12" s="1"/>
  <c r="AL234" i="12"/>
  <c r="AN234" i="12" s="1"/>
  <c r="AI234" i="12"/>
  <c r="AH234" i="12"/>
  <c r="AK234" i="12" s="1"/>
  <c r="AL233" i="12"/>
  <c r="AN233" i="12" s="1"/>
  <c r="AI233" i="12"/>
  <c r="AH233" i="12"/>
  <c r="AK233" i="12" s="1"/>
  <c r="AL232" i="12"/>
  <c r="AN232" i="12" s="1"/>
  <c r="AI232" i="12"/>
  <c r="AH232" i="12"/>
  <c r="AK232" i="12" s="1"/>
  <c r="AL231" i="12"/>
  <c r="AN231" i="12" s="1"/>
  <c r="AI231" i="12"/>
  <c r="AH231" i="12"/>
  <c r="AK231" i="12" s="1"/>
  <c r="AL230" i="12"/>
  <c r="AN230" i="12" s="1"/>
  <c r="AI230" i="12"/>
  <c r="AH230" i="12"/>
  <c r="AK230" i="12" s="1"/>
  <c r="AL229" i="12"/>
  <c r="AN229" i="12" s="1"/>
  <c r="AI229" i="12"/>
  <c r="AH229" i="12"/>
  <c r="AK229" i="12" s="1"/>
  <c r="AL228" i="12"/>
  <c r="AN228" i="12" s="1"/>
  <c r="AI228" i="12"/>
  <c r="AH228" i="12"/>
  <c r="AK228" i="12" s="1"/>
  <c r="AL227" i="12"/>
  <c r="AN227" i="12" s="1"/>
  <c r="AI227" i="12"/>
  <c r="AH227" i="12"/>
  <c r="AK227" i="12" s="1"/>
  <c r="AL226" i="12"/>
  <c r="AN226" i="12" s="1"/>
  <c r="AI226" i="12"/>
  <c r="AH226" i="12"/>
  <c r="AK226" i="12" s="1"/>
  <c r="AL225" i="12"/>
  <c r="AN225" i="12" s="1"/>
  <c r="AI225" i="12"/>
  <c r="AH225" i="12"/>
  <c r="AK225" i="12" s="1"/>
  <c r="AL224" i="12"/>
  <c r="AN224" i="12" s="1"/>
  <c r="AI224" i="12"/>
  <c r="AH224" i="12"/>
  <c r="AK224" i="12" s="1"/>
  <c r="AL223" i="12"/>
  <c r="AN223" i="12" s="1"/>
  <c r="AI223" i="12"/>
  <c r="AH223" i="12"/>
  <c r="AK223" i="12" s="1"/>
  <c r="AL222" i="12"/>
  <c r="AN222" i="12" s="1"/>
  <c r="AI222" i="12"/>
  <c r="AH222" i="12"/>
  <c r="AK222" i="12" s="1"/>
  <c r="AL221" i="12"/>
  <c r="AN221" i="12" s="1"/>
  <c r="AI221" i="12"/>
  <c r="AH221" i="12"/>
  <c r="AK221" i="12" s="1"/>
  <c r="AL220" i="12"/>
  <c r="AN220" i="12" s="1"/>
  <c r="AI220" i="12"/>
  <c r="AH220" i="12"/>
  <c r="AK220" i="12" s="1"/>
  <c r="AL219" i="12"/>
  <c r="AN219" i="12" s="1"/>
  <c r="AI219" i="12"/>
  <c r="AH219" i="12"/>
  <c r="AK219" i="12" s="1"/>
  <c r="AL218" i="12"/>
  <c r="AN218" i="12" s="1"/>
  <c r="AI218" i="12"/>
  <c r="AH218" i="12"/>
  <c r="AK218" i="12" s="1"/>
  <c r="AL217" i="12"/>
  <c r="AN217" i="12" s="1"/>
  <c r="AI217" i="12"/>
  <c r="AH217" i="12"/>
  <c r="AK217" i="12" s="1"/>
  <c r="AL216" i="12"/>
  <c r="AI216" i="12"/>
  <c r="AH216" i="12"/>
  <c r="AK216" i="12" s="1"/>
  <c r="AL215" i="12"/>
  <c r="AN215" i="12" s="1"/>
  <c r="AI215" i="12"/>
  <c r="AH215" i="12"/>
  <c r="AK215" i="12" s="1"/>
  <c r="AL214" i="12"/>
  <c r="AN214" i="12" s="1"/>
  <c r="AI214" i="12"/>
  <c r="AH214" i="12"/>
  <c r="AK214" i="12" s="1"/>
  <c r="AL213" i="12"/>
  <c r="AN213" i="12" s="1"/>
  <c r="AI213" i="12"/>
  <c r="AH213" i="12"/>
  <c r="AK213" i="12" s="1"/>
  <c r="AL212" i="12"/>
  <c r="AN212" i="12" s="1"/>
  <c r="AI212" i="12"/>
  <c r="AH212" i="12"/>
  <c r="AK212" i="12" s="1"/>
  <c r="AL211" i="12"/>
  <c r="AN211" i="12" s="1"/>
  <c r="AI211" i="12"/>
  <c r="AH211" i="12"/>
  <c r="AK211" i="12" s="1"/>
  <c r="AL210" i="12"/>
  <c r="AN210" i="12" s="1"/>
  <c r="AI210" i="12"/>
  <c r="AH210" i="12"/>
  <c r="AK210" i="12" s="1"/>
  <c r="AL209" i="12"/>
  <c r="AN209" i="12" s="1"/>
  <c r="AI209" i="12"/>
  <c r="AH209" i="12"/>
  <c r="AK209" i="12" s="1"/>
  <c r="AL208" i="12"/>
  <c r="AN208" i="12" s="1"/>
  <c r="AI208" i="12"/>
  <c r="AH208" i="12"/>
  <c r="AK208" i="12" s="1"/>
  <c r="AL207" i="12"/>
  <c r="AN207" i="12" s="1"/>
  <c r="AI207" i="12"/>
  <c r="AH207" i="12"/>
  <c r="AK207" i="12" s="1"/>
  <c r="AB207" i="12"/>
  <c r="AL206" i="12"/>
  <c r="AN206" i="12" s="1"/>
  <c r="AI206" i="12"/>
  <c r="AH206" i="12"/>
  <c r="AK206" i="12" s="1"/>
  <c r="AP205" i="12"/>
  <c r="AN205" i="12"/>
  <c r="AI205" i="12"/>
  <c r="AH205" i="12"/>
  <c r="AK205" i="12" s="1"/>
  <c r="AL204" i="12"/>
  <c r="AN204" i="12" s="1"/>
  <c r="AI204" i="12"/>
  <c r="AH204" i="12"/>
  <c r="AK204" i="12" s="1"/>
  <c r="AL203" i="12"/>
  <c r="AN203" i="12" s="1"/>
  <c r="AI203" i="12"/>
  <c r="AH203" i="12"/>
  <c r="AK203" i="12" s="1"/>
  <c r="W200" i="12"/>
  <c r="V200" i="12"/>
  <c r="AG200" i="12" s="1"/>
  <c r="X200" i="12"/>
  <c r="Z200" i="12" s="1"/>
  <c r="K200" i="12"/>
  <c r="V199" i="12"/>
  <c r="W199" i="12" s="1"/>
  <c r="X199" i="12"/>
  <c r="Z199" i="12" s="1"/>
  <c r="V198" i="12"/>
  <c r="W198" i="12" s="1"/>
  <c r="X198" i="12"/>
  <c r="Z198" i="12" s="1"/>
  <c r="W197" i="12"/>
  <c r="V197" i="12"/>
  <c r="X197" i="12"/>
  <c r="Z197" i="12" s="1"/>
  <c r="V196" i="12"/>
  <c r="W196" i="12" s="1"/>
  <c r="X196" i="12"/>
  <c r="Z196" i="12" s="1"/>
  <c r="W195" i="12"/>
  <c r="V195" i="12"/>
  <c r="X195" i="12"/>
  <c r="Z195" i="12" s="1"/>
  <c r="V194" i="12"/>
  <c r="W194" i="12" s="1"/>
  <c r="X194" i="12"/>
  <c r="Z194" i="12" s="1"/>
  <c r="W193" i="12"/>
  <c r="V193" i="12"/>
  <c r="X193" i="12"/>
  <c r="Z193" i="12" s="1"/>
  <c r="V192" i="12"/>
  <c r="W192" i="12" s="1"/>
  <c r="X192" i="12"/>
  <c r="Z192" i="12" s="1"/>
  <c r="W191" i="12"/>
  <c r="V191" i="12"/>
  <c r="X191" i="12"/>
  <c r="Z191" i="12" s="1"/>
  <c r="V190" i="12"/>
  <c r="W190" i="12" s="1"/>
  <c r="X190" i="12"/>
  <c r="Z190" i="12" s="1"/>
  <c r="W189" i="12"/>
  <c r="V189" i="12"/>
  <c r="X189" i="12"/>
  <c r="Z189" i="12" s="1"/>
  <c r="V188" i="12"/>
  <c r="W188" i="12" s="1"/>
  <c r="X188" i="12"/>
  <c r="Z188" i="12" s="1"/>
  <c r="W187" i="12"/>
  <c r="V187" i="12"/>
  <c r="X187" i="12"/>
  <c r="Z187" i="12" s="1"/>
  <c r="V186" i="12"/>
  <c r="W186" i="12" s="1"/>
  <c r="X186" i="12"/>
  <c r="Z186" i="12" s="1"/>
  <c r="W185" i="12"/>
  <c r="V185" i="12"/>
  <c r="X185" i="12"/>
  <c r="Z185" i="12" s="1"/>
  <c r="V184" i="12"/>
  <c r="W184" i="12" s="1"/>
  <c r="X184" i="12"/>
  <c r="Z184" i="12" s="1"/>
  <c r="W183" i="12"/>
  <c r="V183" i="12"/>
  <c r="X183" i="12"/>
  <c r="Z183" i="12" s="1"/>
  <c r="V182" i="12"/>
  <c r="W182" i="12" s="1"/>
  <c r="X182" i="12"/>
  <c r="Z182" i="12" s="1"/>
  <c r="W181" i="12"/>
  <c r="V181" i="12"/>
  <c r="X181" i="12"/>
  <c r="Z181" i="12" s="1"/>
  <c r="V180" i="12"/>
  <c r="W180" i="12" s="1"/>
  <c r="X180" i="12"/>
  <c r="Z180" i="12" s="1"/>
  <c r="W179" i="12"/>
  <c r="V179" i="12"/>
  <c r="X179" i="12"/>
  <c r="Z179" i="12" s="1"/>
  <c r="V178" i="12"/>
  <c r="W178" i="12" s="1"/>
  <c r="X178" i="12"/>
  <c r="Z178" i="12" s="1"/>
  <c r="W177" i="12"/>
  <c r="V177" i="12"/>
  <c r="X177" i="12"/>
  <c r="Z177" i="12" s="1"/>
  <c r="V176" i="12"/>
  <c r="W176" i="12" s="1"/>
  <c r="X176" i="12"/>
  <c r="Z176" i="12" s="1"/>
  <c r="W175" i="12"/>
  <c r="V175" i="12"/>
  <c r="X175" i="12"/>
  <c r="Z175" i="12" s="1"/>
  <c r="V174" i="12"/>
  <c r="W174" i="12" s="1"/>
  <c r="X174" i="12"/>
  <c r="Z174" i="12" s="1"/>
  <c r="W173" i="12"/>
  <c r="V173" i="12"/>
  <c r="X173" i="12"/>
  <c r="Z173" i="12" s="1"/>
  <c r="V172" i="12"/>
  <c r="W172" i="12" s="1"/>
  <c r="X172" i="12"/>
  <c r="Z172" i="12" s="1"/>
  <c r="W171" i="12"/>
  <c r="V171" i="12"/>
  <c r="X171" i="12"/>
  <c r="Z171" i="12" s="1"/>
  <c r="V170" i="12"/>
  <c r="W170" i="12" s="1"/>
  <c r="X170" i="12"/>
  <c r="Z170" i="12" s="1"/>
  <c r="W169" i="12"/>
  <c r="V169" i="12"/>
  <c r="X169" i="12"/>
  <c r="Z169" i="12" s="1"/>
  <c r="V168" i="12"/>
  <c r="W168" i="12" s="1"/>
  <c r="X168" i="12"/>
  <c r="Z168" i="12" s="1"/>
  <c r="W167" i="12"/>
  <c r="V167" i="12"/>
  <c r="X167" i="12"/>
  <c r="Z167" i="12" s="1"/>
  <c r="V166" i="12"/>
  <c r="W166" i="12" s="1"/>
  <c r="X166" i="12"/>
  <c r="Z166" i="12" s="1"/>
  <c r="W165" i="12"/>
  <c r="V165" i="12"/>
  <c r="X165" i="12"/>
  <c r="Z165" i="12" s="1"/>
  <c r="V164" i="12"/>
  <c r="W164" i="12" s="1"/>
  <c r="X164" i="12"/>
  <c r="Z164" i="12" s="1"/>
  <c r="W163" i="12"/>
  <c r="V163" i="12"/>
  <c r="X163" i="12"/>
  <c r="Z163" i="12" s="1"/>
  <c r="W162" i="12"/>
  <c r="V162" i="12"/>
  <c r="X162" i="12"/>
  <c r="Z162" i="12" s="1"/>
  <c r="W161" i="12"/>
  <c r="V161" i="12"/>
  <c r="X161" i="12"/>
  <c r="Z161" i="12" s="1"/>
  <c r="W160" i="12"/>
  <c r="V160" i="12"/>
  <c r="X160" i="12"/>
  <c r="Z160" i="12" s="1"/>
  <c r="W159" i="12"/>
  <c r="V159" i="12"/>
  <c r="X159" i="12"/>
  <c r="Z159" i="12" s="1"/>
  <c r="W158" i="12"/>
  <c r="V158" i="12"/>
  <c r="X158" i="12"/>
  <c r="Z158" i="12" s="1"/>
  <c r="W157" i="12"/>
  <c r="V157" i="12"/>
  <c r="X157" i="12"/>
  <c r="Z157" i="12" s="1"/>
  <c r="W156" i="12"/>
  <c r="V156" i="12"/>
  <c r="X156" i="12"/>
  <c r="Z156" i="12" s="1"/>
  <c r="W155" i="12"/>
  <c r="V155" i="12"/>
  <c r="X155" i="12"/>
  <c r="Z155" i="12" s="1"/>
  <c r="W154" i="12"/>
  <c r="V154" i="12"/>
  <c r="X154" i="12"/>
  <c r="Z154" i="12" s="1"/>
  <c r="W153" i="12"/>
  <c r="V153" i="12"/>
  <c r="X153" i="12"/>
  <c r="Z153" i="12" s="1"/>
  <c r="W152" i="12"/>
  <c r="V152" i="12"/>
  <c r="X152" i="12"/>
  <c r="Z152" i="12" s="1"/>
  <c r="W151" i="12"/>
  <c r="V151" i="12"/>
  <c r="X151" i="12"/>
  <c r="Z151" i="12" s="1"/>
  <c r="W150" i="12"/>
  <c r="V150" i="12"/>
  <c r="X150" i="12"/>
  <c r="Z150" i="12" s="1"/>
  <c r="W149" i="12"/>
  <c r="V149" i="12"/>
  <c r="X149" i="12"/>
  <c r="Z149" i="12" s="1"/>
  <c r="W148" i="12"/>
  <c r="V148" i="12"/>
  <c r="X148" i="12"/>
  <c r="Z148" i="12" s="1"/>
  <c r="W147" i="12"/>
  <c r="V147" i="12"/>
  <c r="X147" i="12"/>
  <c r="Z147" i="12" s="1"/>
  <c r="W146" i="12"/>
  <c r="V146" i="12"/>
  <c r="X146" i="12"/>
  <c r="Z146" i="12" s="1"/>
  <c r="W145" i="12"/>
  <c r="V145" i="12"/>
  <c r="X145" i="12"/>
  <c r="Z145" i="12" s="1"/>
  <c r="W144" i="12"/>
  <c r="V144" i="12"/>
  <c r="X144" i="12"/>
  <c r="Z144" i="12" s="1"/>
  <c r="W143" i="12"/>
  <c r="V143" i="12"/>
  <c r="X143" i="12"/>
  <c r="Z143" i="12" s="1"/>
  <c r="W142" i="12"/>
  <c r="V142" i="12"/>
  <c r="X142" i="12"/>
  <c r="Z142" i="12" s="1"/>
  <c r="W141" i="12"/>
  <c r="V141" i="12"/>
  <c r="X141" i="12"/>
  <c r="Z141" i="12" s="1"/>
  <c r="W140" i="12"/>
  <c r="V140" i="12"/>
  <c r="X140" i="12"/>
  <c r="Z140" i="12" s="1"/>
  <c r="W139" i="12"/>
  <c r="V139" i="12"/>
  <c r="X139" i="12"/>
  <c r="Z139" i="12" s="1"/>
  <c r="W138" i="12"/>
  <c r="V138" i="12"/>
  <c r="X138" i="12"/>
  <c r="Z138" i="12" s="1"/>
  <c r="W137" i="12"/>
  <c r="V137" i="12"/>
  <c r="X137" i="12"/>
  <c r="Z137" i="12" s="1"/>
  <c r="W136" i="12"/>
  <c r="V136" i="12"/>
  <c r="X136" i="12"/>
  <c r="Z136" i="12" s="1"/>
  <c r="W135" i="12"/>
  <c r="V135" i="12"/>
  <c r="X135" i="12"/>
  <c r="Z135" i="12" s="1"/>
  <c r="W134" i="12"/>
  <c r="V134" i="12"/>
  <c r="X134" i="12"/>
  <c r="Z134" i="12" s="1"/>
  <c r="W133" i="12"/>
  <c r="V133" i="12"/>
  <c r="X133" i="12"/>
  <c r="Z133" i="12" s="1"/>
  <c r="W132" i="12"/>
  <c r="V132" i="12"/>
  <c r="X132" i="12"/>
  <c r="Z132" i="12" s="1"/>
  <c r="W131" i="12"/>
  <c r="V131" i="12"/>
  <c r="X131" i="12"/>
  <c r="Z131" i="12" s="1"/>
  <c r="W130" i="12"/>
  <c r="V130" i="12"/>
  <c r="X130" i="12"/>
  <c r="Z130" i="12" s="1"/>
  <c r="W129" i="12"/>
  <c r="V129" i="12"/>
  <c r="X129" i="12"/>
  <c r="Z129" i="12" s="1"/>
  <c r="W128" i="12"/>
  <c r="V128" i="12"/>
  <c r="X128" i="12"/>
  <c r="Z128" i="12" s="1"/>
  <c r="W127" i="12"/>
  <c r="V127" i="12"/>
  <c r="X127" i="12"/>
  <c r="Z127" i="12" s="1"/>
  <c r="W126" i="12"/>
  <c r="V126" i="12"/>
  <c r="X126" i="12"/>
  <c r="Z126" i="12" s="1"/>
  <c r="W125" i="12"/>
  <c r="V125" i="12"/>
  <c r="X125" i="12"/>
  <c r="Z125" i="12" s="1"/>
  <c r="W124" i="12"/>
  <c r="V124" i="12"/>
  <c r="X124" i="12"/>
  <c r="Z124" i="12" s="1"/>
  <c r="W123" i="12"/>
  <c r="V123" i="12"/>
  <c r="X123" i="12"/>
  <c r="Z123" i="12" s="1"/>
  <c r="W122" i="12"/>
  <c r="V122" i="12"/>
  <c r="X122" i="12"/>
  <c r="Z122" i="12" s="1"/>
  <c r="W121" i="12"/>
  <c r="V121" i="12"/>
  <c r="X121" i="12"/>
  <c r="Z121" i="12" s="1"/>
  <c r="W120" i="12"/>
  <c r="V120" i="12"/>
  <c r="X120" i="12"/>
  <c r="Z120" i="12" s="1"/>
  <c r="W119" i="12"/>
  <c r="V119" i="12"/>
  <c r="X119" i="12"/>
  <c r="Z119" i="12" s="1"/>
  <c r="W118" i="12"/>
  <c r="V118" i="12"/>
  <c r="X118" i="12"/>
  <c r="Z118" i="12" s="1"/>
  <c r="W117" i="12"/>
  <c r="V117" i="12"/>
  <c r="X117" i="12"/>
  <c r="Z117" i="12" s="1"/>
  <c r="W116" i="12"/>
  <c r="V116" i="12"/>
  <c r="X116" i="12"/>
  <c r="Z116" i="12" s="1"/>
  <c r="W115" i="12"/>
  <c r="V115" i="12"/>
  <c r="X115" i="12"/>
  <c r="Z115" i="12" s="1"/>
  <c r="W114" i="12"/>
  <c r="V114" i="12"/>
  <c r="X114" i="12"/>
  <c r="Z114" i="12" s="1"/>
  <c r="W113" i="12"/>
  <c r="V113" i="12"/>
  <c r="X113" i="12"/>
  <c r="Z113" i="12" s="1"/>
  <c r="W112" i="12"/>
  <c r="V112" i="12"/>
  <c r="X112" i="12"/>
  <c r="Z112" i="12" s="1"/>
  <c r="W111" i="12"/>
  <c r="V111" i="12"/>
  <c r="X111" i="12"/>
  <c r="Z111" i="12" s="1"/>
  <c r="W110" i="12"/>
  <c r="V110" i="12"/>
  <c r="X110" i="12"/>
  <c r="Z110" i="12" s="1"/>
  <c r="W109" i="12"/>
  <c r="V109" i="12"/>
  <c r="X109" i="12"/>
  <c r="Z109" i="12" s="1"/>
  <c r="W108" i="12"/>
  <c r="V108" i="12"/>
  <c r="X108" i="12"/>
  <c r="Z108" i="12" s="1"/>
  <c r="W107" i="12"/>
  <c r="V107" i="12"/>
  <c r="X107" i="12"/>
  <c r="Z107" i="12" s="1"/>
  <c r="W106" i="12"/>
  <c r="V106" i="12"/>
  <c r="X106" i="12"/>
  <c r="Z106" i="12" s="1"/>
  <c r="W105" i="12"/>
  <c r="V105" i="12"/>
  <c r="X105" i="12"/>
  <c r="Z105" i="12" s="1"/>
  <c r="W104" i="12"/>
  <c r="V104" i="12"/>
  <c r="X104" i="12"/>
  <c r="Z104" i="12" s="1"/>
  <c r="W103" i="12"/>
  <c r="V103" i="12"/>
  <c r="X103" i="12"/>
  <c r="Z103" i="12" s="1"/>
  <c r="W102" i="12"/>
  <c r="V102" i="12"/>
  <c r="X102" i="12"/>
  <c r="Z102" i="12" s="1"/>
  <c r="W101" i="12"/>
  <c r="V101" i="12"/>
  <c r="X101" i="12"/>
  <c r="Z101" i="12" s="1"/>
  <c r="W100" i="12"/>
  <c r="V100" i="12"/>
  <c r="X100" i="12"/>
  <c r="Z100" i="12" s="1"/>
  <c r="W99" i="12"/>
  <c r="V99" i="12"/>
  <c r="X99" i="12"/>
  <c r="Z99" i="12" s="1"/>
  <c r="W98" i="12"/>
  <c r="V98" i="12"/>
  <c r="X98" i="12"/>
  <c r="Z98" i="12" s="1"/>
  <c r="W97" i="12"/>
  <c r="V97" i="12"/>
  <c r="X97" i="12"/>
  <c r="Z97" i="12" s="1"/>
  <c r="W96" i="12"/>
  <c r="V96" i="12"/>
  <c r="X96" i="12"/>
  <c r="Z96" i="12" s="1"/>
  <c r="W95" i="12"/>
  <c r="V95" i="12"/>
  <c r="X95" i="12"/>
  <c r="Z95" i="12" s="1"/>
  <c r="W94" i="12"/>
  <c r="V94" i="12"/>
  <c r="X94" i="12"/>
  <c r="Z94" i="12" s="1"/>
  <c r="W93" i="12"/>
  <c r="V93" i="12"/>
  <c r="X93" i="12"/>
  <c r="Z93" i="12" s="1"/>
  <c r="W92" i="12"/>
  <c r="V92" i="12"/>
  <c r="X92" i="12"/>
  <c r="Z92" i="12" s="1"/>
  <c r="W91" i="12"/>
  <c r="V91" i="12"/>
  <c r="X91" i="12"/>
  <c r="Z91" i="12" s="1"/>
  <c r="W90" i="12"/>
  <c r="V90" i="12"/>
  <c r="X90" i="12"/>
  <c r="Z90" i="12" s="1"/>
  <c r="W89" i="12"/>
  <c r="V89" i="12"/>
  <c r="X89" i="12"/>
  <c r="Z89" i="12" s="1"/>
  <c r="W88" i="12"/>
  <c r="V88" i="12"/>
  <c r="X88" i="12"/>
  <c r="Z88" i="12" s="1"/>
  <c r="AG87" i="12"/>
  <c r="V87" i="12"/>
  <c r="W87" i="12" s="1"/>
  <c r="X87" i="12"/>
  <c r="Z87" i="12" s="1"/>
  <c r="K87" i="12"/>
  <c r="V86" i="12"/>
  <c r="W86" i="12" s="1"/>
  <c r="X86" i="12"/>
  <c r="Z86" i="12" s="1"/>
  <c r="K86" i="12"/>
  <c r="V85" i="12"/>
  <c r="W85" i="12" s="1"/>
  <c r="X85" i="12"/>
  <c r="Z85" i="12" s="1"/>
  <c r="K85" i="12"/>
  <c r="V84" i="12"/>
  <c r="W84" i="12" s="1"/>
  <c r="X84" i="12"/>
  <c r="Z84" i="12" s="1"/>
  <c r="K84" i="12"/>
  <c r="AG83" i="12"/>
  <c r="V83" i="12"/>
  <c r="W83" i="12" s="1"/>
  <c r="X83" i="12"/>
  <c r="Z83" i="12" s="1"/>
  <c r="K83" i="12"/>
  <c r="V82" i="12"/>
  <c r="W82" i="12" s="1"/>
  <c r="X82" i="12"/>
  <c r="Z82" i="12" s="1"/>
  <c r="K82" i="12"/>
  <c r="AG81" i="12"/>
  <c r="V81" i="12"/>
  <c r="W81" i="12" s="1"/>
  <c r="X81" i="12"/>
  <c r="Z81" i="12" s="1"/>
  <c r="K81" i="12"/>
  <c r="V80" i="12"/>
  <c r="W80" i="12" s="1"/>
  <c r="X80" i="12"/>
  <c r="Z80" i="12" s="1"/>
  <c r="K80" i="12"/>
  <c r="V79" i="12"/>
  <c r="W79" i="12" s="1"/>
  <c r="X79" i="12"/>
  <c r="Z79" i="12" s="1"/>
  <c r="K79" i="12"/>
  <c r="V78" i="12"/>
  <c r="AG78" i="12" s="1"/>
  <c r="X78" i="12"/>
  <c r="Z78" i="12" s="1"/>
  <c r="K78" i="12"/>
  <c r="AG77" i="12"/>
  <c r="V77" i="12"/>
  <c r="W77" i="12" s="1"/>
  <c r="X77" i="12"/>
  <c r="Z77" i="12" s="1"/>
  <c r="K77" i="12"/>
  <c r="V76" i="12"/>
  <c r="W76" i="12" s="1"/>
  <c r="X76" i="12"/>
  <c r="Z76" i="12" s="1"/>
  <c r="K76" i="12"/>
  <c r="V75" i="12"/>
  <c r="W75" i="12" s="1"/>
  <c r="X75" i="12"/>
  <c r="Z75" i="12" s="1"/>
  <c r="K75" i="12"/>
  <c r="V74" i="12"/>
  <c r="AG74" i="12" s="1"/>
  <c r="X74" i="12"/>
  <c r="Z74" i="12" s="1"/>
  <c r="K74" i="12"/>
  <c r="AG73" i="12"/>
  <c r="V73" i="12"/>
  <c r="W73" i="12" s="1"/>
  <c r="X73" i="12"/>
  <c r="Z73" i="12" s="1"/>
  <c r="K73" i="12"/>
  <c r="V72" i="12"/>
  <c r="W72" i="12" s="1"/>
  <c r="X72" i="12"/>
  <c r="Z72" i="12" s="1"/>
  <c r="K72" i="12"/>
  <c r="V71" i="12"/>
  <c r="W71" i="12" s="1"/>
  <c r="X71" i="12"/>
  <c r="Z71" i="12" s="1"/>
  <c r="K71" i="12"/>
  <c r="V70" i="12"/>
  <c r="AG70" i="12" s="1"/>
  <c r="X70" i="12"/>
  <c r="Z70" i="12" s="1"/>
  <c r="K70" i="12"/>
  <c r="AG69" i="12"/>
  <c r="V69" i="12"/>
  <c r="W69" i="12" s="1"/>
  <c r="X69" i="12"/>
  <c r="Z69" i="12" s="1"/>
  <c r="K69" i="12"/>
  <c r="V68" i="12"/>
  <c r="W68" i="12" s="1"/>
  <c r="X68" i="12"/>
  <c r="Z68" i="12" s="1"/>
  <c r="K68" i="12"/>
  <c r="V67" i="12"/>
  <c r="W67" i="12" s="1"/>
  <c r="X67" i="12"/>
  <c r="Z67" i="12" s="1"/>
  <c r="K67" i="12"/>
  <c r="V66" i="12"/>
  <c r="AG66" i="12" s="1"/>
  <c r="X66" i="12"/>
  <c r="Z66" i="12" s="1"/>
  <c r="K66" i="12"/>
  <c r="AG65" i="12"/>
  <c r="V65" i="12"/>
  <c r="W65" i="12" s="1"/>
  <c r="X65" i="12"/>
  <c r="Z65" i="12" s="1"/>
  <c r="K65" i="12"/>
  <c r="V64" i="12"/>
  <c r="W64" i="12" s="1"/>
  <c r="X64" i="12"/>
  <c r="Z64" i="12" s="1"/>
  <c r="K64" i="12"/>
  <c r="V63" i="12"/>
  <c r="W63" i="12" s="1"/>
  <c r="X63" i="12"/>
  <c r="Z63" i="12" s="1"/>
  <c r="K63" i="12"/>
  <c r="V62" i="12"/>
  <c r="AG62" i="12" s="1"/>
  <c r="X62" i="12"/>
  <c r="Z62" i="12" s="1"/>
  <c r="K62" i="12"/>
  <c r="AG61" i="12"/>
  <c r="V61" i="12"/>
  <c r="W61" i="12" s="1"/>
  <c r="X61" i="12"/>
  <c r="Z61" i="12" s="1"/>
  <c r="K61" i="12"/>
  <c r="V60" i="12"/>
  <c r="W60" i="12" s="1"/>
  <c r="X60" i="12"/>
  <c r="Z60" i="12" s="1"/>
  <c r="K60" i="12"/>
  <c r="V59" i="12"/>
  <c r="W59" i="12" s="1"/>
  <c r="X59" i="12"/>
  <c r="Z59" i="12" s="1"/>
  <c r="K59" i="12"/>
  <c r="V58" i="12"/>
  <c r="AG58" i="12" s="1"/>
  <c r="X58" i="12"/>
  <c r="Z58" i="12" s="1"/>
  <c r="K58" i="12"/>
  <c r="AG57" i="12"/>
  <c r="V57" i="12"/>
  <c r="W57" i="12" s="1"/>
  <c r="X57" i="12"/>
  <c r="Z57" i="12" s="1"/>
  <c r="K57" i="12"/>
  <c r="V56" i="12"/>
  <c r="W56" i="12" s="1"/>
  <c r="X56" i="12"/>
  <c r="Z56" i="12" s="1"/>
  <c r="K56" i="12"/>
  <c r="V55" i="12"/>
  <c r="W55" i="12" s="1"/>
  <c r="X55" i="12"/>
  <c r="Z55" i="12" s="1"/>
  <c r="K55" i="12"/>
  <c r="V54" i="12"/>
  <c r="AG54" i="12" s="1"/>
  <c r="X54" i="12"/>
  <c r="Z54" i="12" s="1"/>
  <c r="K54" i="12"/>
  <c r="AG53" i="12"/>
  <c r="V53" i="12"/>
  <c r="W53" i="12" s="1"/>
  <c r="X53" i="12"/>
  <c r="Z53" i="12" s="1"/>
  <c r="K53" i="12"/>
  <c r="V52" i="12"/>
  <c r="W52" i="12" s="1"/>
  <c r="X52" i="12"/>
  <c r="Z52" i="12" s="1"/>
  <c r="K52" i="12"/>
  <c r="V51" i="12"/>
  <c r="W51" i="12" s="1"/>
  <c r="X51" i="12"/>
  <c r="Z51" i="12" s="1"/>
  <c r="K51" i="12"/>
  <c r="V50" i="12"/>
  <c r="AG50" i="12" s="1"/>
  <c r="X50" i="12"/>
  <c r="Z50" i="12" s="1"/>
  <c r="K50" i="12"/>
  <c r="AG49" i="12"/>
  <c r="V49" i="12"/>
  <c r="W49" i="12" s="1"/>
  <c r="X49" i="12"/>
  <c r="Z49" i="12" s="1"/>
  <c r="K49" i="12"/>
  <c r="V48" i="12"/>
  <c r="W48" i="12" s="1"/>
  <c r="X48" i="12"/>
  <c r="Z48" i="12" s="1"/>
  <c r="K48" i="12"/>
  <c r="V47" i="12"/>
  <c r="W47" i="12" s="1"/>
  <c r="X47" i="12"/>
  <c r="Z47" i="12" s="1"/>
  <c r="K47" i="12"/>
  <c r="V46" i="12"/>
  <c r="AG46" i="12" s="1"/>
  <c r="X46" i="12"/>
  <c r="Z46" i="12" s="1"/>
  <c r="K46" i="12"/>
  <c r="AG45" i="12"/>
  <c r="V45" i="12"/>
  <c r="W45" i="12" s="1"/>
  <c r="X45" i="12"/>
  <c r="Z45" i="12" s="1"/>
  <c r="K45" i="12"/>
  <c r="V44" i="12"/>
  <c r="W44" i="12" s="1"/>
  <c r="X44" i="12"/>
  <c r="Z44" i="12" s="1"/>
  <c r="K44" i="12"/>
  <c r="V43" i="12"/>
  <c r="W43" i="12" s="1"/>
  <c r="X43" i="12"/>
  <c r="Z43" i="12" s="1"/>
  <c r="K43" i="12"/>
  <c r="V42" i="12"/>
  <c r="AG42" i="12" s="1"/>
  <c r="X42" i="12"/>
  <c r="Z42" i="12" s="1"/>
  <c r="K42" i="12"/>
  <c r="AG41" i="12"/>
  <c r="V41" i="12"/>
  <c r="W41" i="12" s="1"/>
  <c r="X41" i="12"/>
  <c r="Z41" i="12" s="1"/>
  <c r="K41" i="12"/>
  <c r="V40" i="12"/>
  <c r="W40" i="12" s="1"/>
  <c r="X40" i="12"/>
  <c r="Z40" i="12" s="1"/>
  <c r="K40" i="12"/>
  <c r="V39" i="12"/>
  <c r="W39" i="12" s="1"/>
  <c r="X39" i="12"/>
  <c r="Z39" i="12" s="1"/>
  <c r="K39" i="12"/>
  <c r="V38" i="12"/>
  <c r="AG38" i="12" s="1"/>
  <c r="X38" i="12"/>
  <c r="Z38" i="12" s="1"/>
  <c r="K38" i="12"/>
  <c r="AG37" i="12"/>
  <c r="V37" i="12"/>
  <c r="W37" i="12" s="1"/>
  <c r="X37" i="12"/>
  <c r="Z37" i="12" s="1"/>
  <c r="K37" i="12"/>
  <c r="V36" i="12"/>
  <c r="W36" i="12" s="1"/>
  <c r="X36" i="12"/>
  <c r="Z36" i="12" s="1"/>
  <c r="K36" i="12"/>
  <c r="V35" i="12"/>
  <c r="W35" i="12" s="1"/>
  <c r="X35" i="12"/>
  <c r="Z35" i="12" s="1"/>
  <c r="K35" i="12"/>
  <c r="V34" i="12"/>
  <c r="AG34" i="12" s="1"/>
  <c r="X34" i="12"/>
  <c r="Z34" i="12" s="1"/>
  <c r="K34" i="12"/>
  <c r="AG33" i="12"/>
  <c r="V33" i="12"/>
  <c r="W33" i="12" s="1"/>
  <c r="X33" i="12"/>
  <c r="Z33" i="12" s="1"/>
  <c r="K33" i="12"/>
  <c r="V32" i="12"/>
  <c r="W32" i="12" s="1"/>
  <c r="X32" i="12"/>
  <c r="Z32" i="12" s="1"/>
  <c r="K32" i="12"/>
  <c r="V31" i="12"/>
  <c r="W31" i="12" s="1"/>
  <c r="X31" i="12"/>
  <c r="Z31" i="12" s="1"/>
  <c r="K31" i="12"/>
  <c r="V30" i="12"/>
  <c r="AG30" i="12" s="1"/>
  <c r="X30" i="12"/>
  <c r="Z30" i="12" s="1"/>
  <c r="K30" i="12"/>
  <c r="AG29" i="12"/>
  <c r="V29" i="12"/>
  <c r="W29" i="12" s="1"/>
  <c r="X29" i="12"/>
  <c r="Z29" i="12" s="1"/>
  <c r="K29" i="12"/>
  <c r="V28" i="12"/>
  <c r="W28" i="12" s="1"/>
  <c r="X28" i="12"/>
  <c r="Z28" i="12" s="1"/>
  <c r="K28" i="12"/>
  <c r="V27" i="12"/>
  <c r="W27" i="12" s="1"/>
  <c r="X27" i="12"/>
  <c r="Z27" i="12" s="1"/>
  <c r="K27" i="12"/>
  <c r="V26" i="12"/>
  <c r="AG26" i="12" s="1"/>
  <c r="X26" i="12"/>
  <c r="Z26" i="12" s="1"/>
  <c r="K26" i="12"/>
  <c r="AG25" i="12"/>
  <c r="V25" i="12"/>
  <c r="W25" i="12" s="1"/>
  <c r="X25" i="12"/>
  <c r="Z25" i="12" s="1"/>
  <c r="K25" i="12"/>
  <c r="V24" i="12"/>
  <c r="W24" i="12" s="1"/>
  <c r="X24" i="12"/>
  <c r="Z24" i="12" s="1"/>
  <c r="K24" i="12"/>
  <c r="V23" i="12"/>
  <c r="W23" i="12" s="1"/>
  <c r="X23" i="12"/>
  <c r="Z23" i="12" s="1"/>
  <c r="K23" i="12"/>
  <c r="V22" i="12"/>
  <c r="AG22" i="12" s="1"/>
  <c r="X22" i="12"/>
  <c r="Z22" i="12" s="1"/>
  <c r="K22" i="12"/>
  <c r="AG21" i="12"/>
  <c r="V21" i="12"/>
  <c r="W21" i="12" s="1"/>
  <c r="X21" i="12"/>
  <c r="Z21" i="12" s="1"/>
  <c r="K21" i="12"/>
  <c r="V20" i="12"/>
  <c r="W20" i="12" s="1"/>
  <c r="X20" i="12"/>
  <c r="Z20" i="12" s="1"/>
  <c r="K20" i="12"/>
  <c r="V19" i="12"/>
  <c r="W19" i="12" s="1"/>
  <c r="X19" i="12"/>
  <c r="Z19" i="12" s="1"/>
  <c r="K19" i="12"/>
  <c r="V18" i="12"/>
  <c r="AG18" i="12" s="1"/>
  <c r="X18" i="12"/>
  <c r="Z18" i="12" s="1"/>
  <c r="K18" i="12"/>
  <c r="AG17" i="12"/>
  <c r="V17" i="12"/>
  <c r="W17" i="12" s="1"/>
  <c r="X17" i="12"/>
  <c r="Z17" i="12" s="1"/>
  <c r="V16" i="12"/>
  <c r="W16" i="12" s="1"/>
  <c r="X16" i="12"/>
  <c r="Z16" i="12" s="1"/>
  <c r="K16" i="12"/>
  <c r="V15" i="12"/>
  <c r="W15" i="12" s="1"/>
  <c r="X15" i="12"/>
  <c r="Z15" i="12" s="1"/>
  <c r="K15" i="12"/>
  <c r="V14" i="12"/>
  <c r="AG14" i="12" s="1"/>
  <c r="X14" i="12"/>
  <c r="Z14" i="12" s="1"/>
  <c r="K14" i="12"/>
  <c r="AG13" i="12"/>
  <c r="V13" i="12"/>
  <c r="W13" i="12" s="1"/>
  <c r="X13" i="12"/>
  <c r="Z13" i="12" s="1"/>
  <c r="K13" i="12"/>
  <c r="V12" i="12"/>
  <c r="W12" i="12" s="1"/>
  <c r="X12" i="12"/>
  <c r="Z12" i="12" s="1"/>
  <c r="V11" i="12"/>
  <c r="W11" i="12" s="1"/>
  <c r="X11" i="12"/>
  <c r="Z11" i="12" s="1"/>
  <c r="K11" i="12"/>
  <c r="V10" i="12"/>
  <c r="AG10" i="12" s="1"/>
  <c r="X10" i="12"/>
  <c r="Z10" i="12" s="1"/>
  <c r="K10" i="12"/>
  <c r="V9" i="12"/>
  <c r="W9" i="12" s="1"/>
  <c r="X9" i="12"/>
  <c r="Z9" i="12" s="1"/>
  <c r="K9" i="12"/>
  <c r="V8" i="12"/>
  <c r="W8" i="12" s="1"/>
  <c r="X8" i="12"/>
  <c r="Z8" i="12" s="1"/>
  <c r="K8" i="12"/>
  <c r="V7" i="12"/>
  <c r="W7" i="12" s="1"/>
  <c r="X7" i="12"/>
  <c r="Z7" i="12" s="1"/>
  <c r="K7" i="12"/>
  <c r="V6" i="12"/>
  <c r="AG6" i="12" s="1"/>
  <c r="X6" i="12"/>
  <c r="Z6" i="12" s="1"/>
  <c r="K6" i="12"/>
  <c r="AG5" i="12"/>
  <c r="V5" i="12"/>
  <c r="W5" i="12" s="1"/>
  <c r="X5" i="12"/>
  <c r="Z5" i="12" s="1"/>
  <c r="K5" i="12"/>
  <c r="V4" i="12"/>
  <c r="W4" i="12" s="1"/>
  <c r="X4" i="12"/>
  <c r="Z4" i="12" s="1"/>
  <c r="K4" i="12"/>
  <c r="V3" i="12"/>
  <c r="W3" i="12" s="1"/>
  <c r="X3" i="12"/>
  <c r="Z3" i="12" s="1"/>
  <c r="K3" i="12"/>
  <c r="AH2" i="12"/>
  <c r="V2" i="12"/>
  <c r="AG2" i="12" s="1"/>
  <c r="X2" i="12"/>
  <c r="Z2" i="12" s="1"/>
  <c r="K2" i="12"/>
  <c r="AL267" i="11"/>
  <c r="AN267" i="11" s="1"/>
  <c r="AI267" i="11"/>
  <c r="AH267" i="11"/>
  <c r="AK267" i="11" s="1"/>
  <c r="AL266" i="11"/>
  <c r="AI266" i="11"/>
  <c r="AH266" i="11"/>
  <c r="AK266" i="11" s="1"/>
  <c r="AL265" i="1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I258" i="11"/>
  <c r="AH258" i="11"/>
  <c r="AK258" i="11" s="1"/>
  <c r="AL257" i="11"/>
  <c r="AN257" i="11" s="1"/>
  <c r="AI257" i="11"/>
  <c r="AH257" i="11"/>
  <c r="AK257" i="11" s="1"/>
  <c r="AL256" i="11"/>
  <c r="AN256" i="11" s="1"/>
  <c r="AI256" i="11"/>
  <c r="AH256" i="11"/>
  <c r="AK256" i="11" s="1"/>
  <c r="AL255" i="11"/>
  <c r="AN255" i="11" s="1"/>
  <c r="AI255" i="11"/>
  <c r="AH255" i="11"/>
  <c r="AK255" i="11" s="1"/>
  <c r="AL254" i="11"/>
  <c r="AI254" i="11"/>
  <c r="AH254" i="11"/>
  <c r="AK254" i="11" s="1"/>
  <c r="AL253" i="11"/>
  <c r="AN253" i="11" s="1"/>
  <c r="AI253" i="11"/>
  <c r="AH253" i="11"/>
  <c r="AK253" i="11" s="1"/>
  <c r="AL252" i="11"/>
  <c r="AN252" i="11" s="1"/>
  <c r="AH252" i="11"/>
  <c r="AK252" i="11" s="1"/>
  <c r="AL251" i="11"/>
  <c r="AN251" i="11" s="1"/>
  <c r="AI251" i="11"/>
  <c r="AH251" i="11"/>
  <c r="AK251" i="11" s="1"/>
  <c r="AL250" i="11"/>
  <c r="AI250" i="11"/>
  <c r="AH250" i="11"/>
  <c r="AK250" i="11" s="1"/>
  <c r="AL249" i="11"/>
  <c r="AN249" i="11" s="1"/>
  <c r="AI249" i="11"/>
  <c r="AH249" i="11"/>
  <c r="AK249" i="11" s="1"/>
  <c r="AL248" i="11"/>
  <c r="AN248" i="11" s="1"/>
  <c r="AI248" i="11"/>
  <c r="AH248" i="11"/>
  <c r="AK248" i="11" s="1"/>
  <c r="AL247" i="11"/>
  <c r="AN247" i="11" s="1"/>
  <c r="AI247" i="11"/>
  <c r="AH247" i="11"/>
  <c r="AK247" i="11" s="1"/>
  <c r="AL246" i="11"/>
  <c r="AI246" i="11"/>
  <c r="AH246" i="11"/>
  <c r="AK246" i="11" s="1"/>
  <c r="AL245" i="11"/>
  <c r="AN245" i="11" s="1"/>
  <c r="AI245" i="11"/>
  <c r="AH245" i="11"/>
  <c r="AK245" i="11" s="1"/>
  <c r="AL244" i="11"/>
  <c r="AN244" i="11" s="1"/>
  <c r="AI244" i="11"/>
  <c r="AH244" i="11"/>
  <c r="AK244" i="11" s="1"/>
  <c r="AL243" i="11"/>
  <c r="AN243" i="11" s="1"/>
  <c r="AI243" i="11"/>
  <c r="AH243" i="11"/>
  <c r="AK243" i="11" s="1"/>
  <c r="AL242" i="11"/>
  <c r="AH242" i="11"/>
  <c r="AK242" i="11" s="1"/>
  <c r="AL241" i="11"/>
  <c r="AN241" i="11" s="1"/>
  <c r="AH241" i="11"/>
  <c r="AK241" i="11" s="1"/>
  <c r="AL240" i="11"/>
  <c r="AN240" i="11" s="1"/>
  <c r="AH240" i="11"/>
  <c r="AK240" i="11" s="1"/>
  <c r="AL239" i="11"/>
  <c r="AN239" i="11" s="1"/>
  <c r="AI239" i="11"/>
  <c r="AH239" i="11"/>
  <c r="AK239" i="11" s="1"/>
  <c r="AL238" i="11"/>
  <c r="AN238" i="11" s="1"/>
  <c r="AI238" i="11"/>
  <c r="AH238" i="11"/>
  <c r="AK238" i="11" s="1"/>
  <c r="AL237" i="11"/>
  <c r="AN237" i="11" s="1"/>
  <c r="AI237" i="11"/>
  <c r="AH237" i="11"/>
  <c r="AK237" i="11" s="1"/>
  <c r="AL236" i="11"/>
  <c r="AN236" i="11" s="1"/>
  <c r="AI236" i="11"/>
  <c r="AH236" i="11"/>
  <c r="AK236" i="11" s="1"/>
  <c r="AL235" i="11"/>
  <c r="AN235" i="11" s="1"/>
  <c r="AI235" i="11"/>
  <c r="AH235" i="11"/>
  <c r="AK235" i="11" s="1"/>
  <c r="AL234" i="11"/>
  <c r="AI234" i="11"/>
  <c r="AH234" i="11"/>
  <c r="AK234" i="11" s="1"/>
  <c r="AL233" i="11"/>
  <c r="AN233" i="11" s="1"/>
  <c r="AI233" i="11"/>
  <c r="AH233" i="11"/>
  <c r="AK233" i="11" s="1"/>
  <c r="AL232" i="11"/>
  <c r="AN232" i="11" s="1"/>
  <c r="AI232" i="11"/>
  <c r="AH232" i="11"/>
  <c r="AK232" i="11" s="1"/>
  <c r="AL231" i="11"/>
  <c r="AN231" i="11" s="1"/>
  <c r="AI231" i="11"/>
  <c r="AH231" i="11"/>
  <c r="AK231" i="11" s="1"/>
  <c r="AL230" i="11"/>
  <c r="AI230" i="11"/>
  <c r="AH230" i="11"/>
  <c r="AK230" i="11" s="1"/>
  <c r="AL229" i="11"/>
  <c r="AN229" i="11" s="1"/>
  <c r="AI229" i="11"/>
  <c r="AH229" i="11"/>
  <c r="AK229" i="11" s="1"/>
  <c r="AL228" i="11"/>
  <c r="AN228" i="11" s="1"/>
  <c r="AI228" i="11"/>
  <c r="AH228" i="11"/>
  <c r="AK228" i="11" s="1"/>
  <c r="AL227" i="11"/>
  <c r="AN227" i="11" s="1"/>
  <c r="AI227" i="11"/>
  <c r="AH227" i="11"/>
  <c r="AK227" i="11" s="1"/>
  <c r="AL226" i="11"/>
  <c r="AI226" i="11"/>
  <c r="AH226" i="11"/>
  <c r="AK226" i="11" s="1"/>
  <c r="AL225" i="11"/>
  <c r="AN225" i="11" s="1"/>
  <c r="AI225" i="11"/>
  <c r="AH225" i="11"/>
  <c r="AK225" i="11" s="1"/>
  <c r="AL224" i="11"/>
  <c r="AN224" i="11" s="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I206" i="11"/>
  <c r="AH206" i="11"/>
  <c r="AK206" i="11" s="1"/>
  <c r="AP205" i="11"/>
  <c r="AN205" i="11"/>
  <c r="AI205" i="11"/>
  <c r="AH205" i="11"/>
  <c r="AL204" i="11"/>
  <c r="AN204" i="11" s="1"/>
  <c r="AI204" i="11"/>
  <c r="AH204" i="11"/>
  <c r="AL203" i="11"/>
  <c r="AN203" i="11" s="1"/>
  <c r="AI203" i="11"/>
  <c r="AH203" i="11"/>
  <c r="AH200" i="11"/>
  <c r="W200" i="11"/>
  <c r="V200" i="11"/>
  <c r="AG200" i="11" s="1"/>
  <c r="X200" i="11"/>
  <c r="Z200" i="11" s="1"/>
  <c r="K200" i="11"/>
  <c r="AH199" i="11"/>
  <c r="V199" i="11"/>
  <c r="W199" i="11" s="1"/>
  <c r="X199" i="11"/>
  <c r="Z199" i="11" s="1"/>
  <c r="AH198" i="11"/>
  <c r="V198" i="11"/>
  <c r="W198" i="11" s="1"/>
  <c r="X198" i="11"/>
  <c r="Z198" i="11" s="1"/>
  <c r="AH197" i="11"/>
  <c r="V197" i="11"/>
  <c r="W197" i="11" s="1"/>
  <c r="X197" i="11"/>
  <c r="Z197" i="11" s="1"/>
  <c r="AH196" i="11"/>
  <c r="V196" i="11"/>
  <c r="W196" i="11" s="1"/>
  <c r="X196" i="11"/>
  <c r="Z196" i="11" s="1"/>
  <c r="AH195" i="11"/>
  <c r="V195" i="11"/>
  <c r="W195" i="11" s="1"/>
  <c r="X195" i="11"/>
  <c r="Z195" i="11" s="1"/>
  <c r="AH194" i="11"/>
  <c r="V194" i="11"/>
  <c r="W194" i="11" s="1"/>
  <c r="X194" i="11"/>
  <c r="Z194" i="11" s="1"/>
  <c r="AH193" i="11"/>
  <c r="V193" i="11"/>
  <c r="W193" i="11" s="1"/>
  <c r="X193" i="11"/>
  <c r="Z193" i="11" s="1"/>
  <c r="AH192" i="11"/>
  <c r="V192" i="11"/>
  <c r="W192" i="11" s="1"/>
  <c r="X192" i="11"/>
  <c r="Z192" i="11" s="1"/>
  <c r="AH191" i="11"/>
  <c r="V191" i="11"/>
  <c r="W191" i="11" s="1"/>
  <c r="X191" i="11"/>
  <c r="Z191" i="11" s="1"/>
  <c r="AH190" i="11"/>
  <c r="V190" i="11"/>
  <c r="W190" i="11" s="1"/>
  <c r="X190" i="11"/>
  <c r="Z190" i="11" s="1"/>
  <c r="AH189" i="11"/>
  <c r="V189" i="11"/>
  <c r="W189" i="11" s="1"/>
  <c r="X189" i="11"/>
  <c r="Z189" i="11" s="1"/>
  <c r="AH188" i="11"/>
  <c r="V188" i="11"/>
  <c r="W188" i="11" s="1"/>
  <c r="X188" i="11"/>
  <c r="Z188" i="11" s="1"/>
  <c r="AH187" i="11"/>
  <c r="V187" i="11"/>
  <c r="W187" i="11" s="1"/>
  <c r="X187" i="11"/>
  <c r="Z187" i="11" s="1"/>
  <c r="AH186" i="11"/>
  <c r="V186" i="11"/>
  <c r="W186" i="11" s="1"/>
  <c r="X186" i="11"/>
  <c r="Z186" i="11" s="1"/>
  <c r="AH185" i="11"/>
  <c r="V185" i="11"/>
  <c r="W185" i="11" s="1"/>
  <c r="X185" i="11"/>
  <c r="Z185" i="11" s="1"/>
  <c r="AH184" i="11"/>
  <c r="V184" i="11"/>
  <c r="W184" i="11" s="1"/>
  <c r="X184" i="11"/>
  <c r="Z184" i="11" s="1"/>
  <c r="AH183" i="11"/>
  <c r="V183" i="11"/>
  <c r="W183" i="11" s="1"/>
  <c r="X183" i="11"/>
  <c r="Z183" i="11" s="1"/>
  <c r="AH182" i="11"/>
  <c r="V182" i="11"/>
  <c r="W182" i="11" s="1"/>
  <c r="X182" i="11"/>
  <c r="Z182" i="11" s="1"/>
  <c r="AH181" i="11"/>
  <c r="V181" i="11"/>
  <c r="W181" i="11" s="1"/>
  <c r="X181" i="11"/>
  <c r="Z181" i="11" s="1"/>
  <c r="AH180" i="11"/>
  <c r="V180" i="11"/>
  <c r="W180" i="11" s="1"/>
  <c r="X180" i="11"/>
  <c r="Z180" i="11" s="1"/>
  <c r="AH179" i="11"/>
  <c r="V179" i="11"/>
  <c r="W179" i="11" s="1"/>
  <c r="X179" i="11"/>
  <c r="Z179" i="11" s="1"/>
  <c r="AH178" i="11"/>
  <c r="V178" i="11"/>
  <c r="W178" i="11" s="1"/>
  <c r="X178" i="11"/>
  <c r="Z178" i="11" s="1"/>
  <c r="AH177" i="11"/>
  <c r="V177" i="11"/>
  <c r="W177" i="11" s="1"/>
  <c r="X177" i="11"/>
  <c r="Z177" i="11" s="1"/>
  <c r="AH176" i="11"/>
  <c r="W176" i="11"/>
  <c r="V176" i="11"/>
  <c r="X176" i="11"/>
  <c r="Z176" i="11" s="1"/>
  <c r="AH175" i="11"/>
  <c r="V175" i="11"/>
  <c r="W175" i="11" s="1"/>
  <c r="X175" i="11"/>
  <c r="Z175" i="11" s="1"/>
  <c r="AH174" i="11"/>
  <c r="W174" i="11"/>
  <c r="V174" i="11"/>
  <c r="X174" i="11"/>
  <c r="Z174" i="11" s="1"/>
  <c r="AH173" i="11"/>
  <c r="V173" i="11"/>
  <c r="W173" i="11" s="1"/>
  <c r="X173" i="11"/>
  <c r="Z173" i="11" s="1"/>
  <c r="AH172" i="11"/>
  <c r="W172" i="11"/>
  <c r="V172" i="11"/>
  <c r="X172" i="11"/>
  <c r="Z172" i="11" s="1"/>
  <c r="AH171" i="11"/>
  <c r="V171" i="11"/>
  <c r="W171" i="11" s="1"/>
  <c r="X171" i="11"/>
  <c r="Z171" i="11" s="1"/>
  <c r="AH170" i="11"/>
  <c r="W170" i="11"/>
  <c r="V170" i="11"/>
  <c r="X170" i="11"/>
  <c r="Z170" i="11" s="1"/>
  <c r="AH169" i="11"/>
  <c r="V169" i="11"/>
  <c r="W169" i="11" s="1"/>
  <c r="X169" i="11"/>
  <c r="Z169" i="11" s="1"/>
  <c r="AH168" i="11"/>
  <c r="W168" i="11"/>
  <c r="V168" i="11"/>
  <c r="X168" i="11"/>
  <c r="Z168" i="11" s="1"/>
  <c r="AH167" i="11"/>
  <c r="V167" i="11"/>
  <c r="W167" i="11" s="1"/>
  <c r="X167" i="11"/>
  <c r="Z167" i="11" s="1"/>
  <c r="AH166" i="11"/>
  <c r="W166" i="11"/>
  <c r="V166" i="11"/>
  <c r="X166" i="11"/>
  <c r="Z166" i="11" s="1"/>
  <c r="AH165" i="11"/>
  <c r="V165" i="11"/>
  <c r="W165" i="11" s="1"/>
  <c r="X165" i="11"/>
  <c r="Z165" i="11" s="1"/>
  <c r="AH164" i="11"/>
  <c r="W164" i="11"/>
  <c r="V164" i="11"/>
  <c r="X164" i="11"/>
  <c r="Z164" i="11" s="1"/>
  <c r="AH163" i="11"/>
  <c r="V163" i="11"/>
  <c r="W163" i="11" s="1"/>
  <c r="X163" i="11"/>
  <c r="Z163" i="11" s="1"/>
  <c r="AH162" i="11"/>
  <c r="W162" i="11"/>
  <c r="V162" i="11"/>
  <c r="X162" i="11"/>
  <c r="Z162" i="11" s="1"/>
  <c r="AH161" i="11"/>
  <c r="V161" i="11"/>
  <c r="W161" i="11" s="1"/>
  <c r="X161" i="11"/>
  <c r="Z161" i="11" s="1"/>
  <c r="AH160" i="11"/>
  <c r="W160" i="11"/>
  <c r="V160" i="11"/>
  <c r="X160" i="11"/>
  <c r="Z160" i="11" s="1"/>
  <c r="AH159" i="11"/>
  <c r="V159" i="11"/>
  <c r="W159" i="11" s="1"/>
  <c r="X159" i="11"/>
  <c r="Z159" i="11" s="1"/>
  <c r="AH158" i="11"/>
  <c r="W158" i="11"/>
  <c r="V158" i="11"/>
  <c r="X158" i="11"/>
  <c r="Z158" i="11" s="1"/>
  <c r="AH157" i="11"/>
  <c r="V157" i="11"/>
  <c r="W157" i="11" s="1"/>
  <c r="X157" i="11"/>
  <c r="Z157" i="11" s="1"/>
  <c r="AH156" i="11"/>
  <c r="W156" i="11"/>
  <c r="V156" i="11"/>
  <c r="X156" i="11"/>
  <c r="Z156" i="11" s="1"/>
  <c r="AH155" i="11"/>
  <c r="V155" i="11"/>
  <c r="W155" i="11" s="1"/>
  <c r="X155" i="11"/>
  <c r="Z155" i="11" s="1"/>
  <c r="AH154" i="11"/>
  <c r="W154" i="11"/>
  <c r="V154" i="11"/>
  <c r="X154" i="11"/>
  <c r="Z154" i="11" s="1"/>
  <c r="AH153" i="11"/>
  <c r="V153" i="11"/>
  <c r="W153" i="11" s="1"/>
  <c r="X153" i="11"/>
  <c r="Z153" i="11" s="1"/>
  <c r="AH152" i="11"/>
  <c r="W152" i="11"/>
  <c r="V152" i="11"/>
  <c r="X152" i="11"/>
  <c r="Z152" i="11" s="1"/>
  <c r="AH151" i="11"/>
  <c r="V151" i="11"/>
  <c r="W151" i="11" s="1"/>
  <c r="X151" i="11"/>
  <c r="Z151" i="11" s="1"/>
  <c r="AH150" i="11"/>
  <c r="W150" i="11"/>
  <c r="V150" i="11"/>
  <c r="X150" i="11"/>
  <c r="Z150" i="11" s="1"/>
  <c r="AH149" i="11"/>
  <c r="V149" i="11"/>
  <c r="W149" i="11" s="1"/>
  <c r="X149" i="11"/>
  <c r="Z149" i="11" s="1"/>
  <c r="AH148" i="11"/>
  <c r="W148" i="11"/>
  <c r="V148" i="11"/>
  <c r="X148" i="11"/>
  <c r="Z148" i="11" s="1"/>
  <c r="AH147" i="11"/>
  <c r="V147" i="11"/>
  <c r="W147" i="11" s="1"/>
  <c r="X147" i="11"/>
  <c r="Z147" i="11" s="1"/>
  <c r="AH146" i="11"/>
  <c r="W146" i="11"/>
  <c r="V146" i="11"/>
  <c r="X146" i="11"/>
  <c r="Z146" i="11" s="1"/>
  <c r="AH145" i="11"/>
  <c r="V145" i="11"/>
  <c r="W145" i="11" s="1"/>
  <c r="X145" i="11"/>
  <c r="Z145" i="11" s="1"/>
  <c r="AH144" i="11"/>
  <c r="W144" i="11"/>
  <c r="V144" i="11"/>
  <c r="X144" i="11"/>
  <c r="Z144" i="11" s="1"/>
  <c r="AH143" i="11"/>
  <c r="V143" i="11"/>
  <c r="W143" i="11" s="1"/>
  <c r="X143" i="11"/>
  <c r="Z143" i="11" s="1"/>
  <c r="AH142" i="11"/>
  <c r="W142" i="11"/>
  <c r="V142" i="11"/>
  <c r="X142" i="11"/>
  <c r="Z142" i="11" s="1"/>
  <c r="AH141" i="11"/>
  <c r="V141" i="11"/>
  <c r="W141" i="11" s="1"/>
  <c r="X141" i="11"/>
  <c r="Z141" i="11" s="1"/>
  <c r="AH140" i="11"/>
  <c r="W140" i="11"/>
  <c r="V140" i="11"/>
  <c r="X140" i="11"/>
  <c r="Z140" i="11" s="1"/>
  <c r="AH139" i="11"/>
  <c r="V139" i="11"/>
  <c r="W139" i="11" s="1"/>
  <c r="X139" i="11"/>
  <c r="Z139" i="11" s="1"/>
  <c r="AH138" i="11"/>
  <c r="W138" i="11"/>
  <c r="V138" i="11"/>
  <c r="X138" i="11"/>
  <c r="Z138" i="11" s="1"/>
  <c r="AH137" i="11"/>
  <c r="V137" i="11"/>
  <c r="W137" i="11" s="1"/>
  <c r="X137" i="11"/>
  <c r="Z137" i="11" s="1"/>
  <c r="AH136" i="11"/>
  <c r="W136" i="11"/>
  <c r="V136" i="11"/>
  <c r="X136" i="11"/>
  <c r="Z136" i="11" s="1"/>
  <c r="AH135" i="11"/>
  <c r="V135" i="11"/>
  <c r="W135" i="11" s="1"/>
  <c r="X135" i="11"/>
  <c r="Z135" i="11" s="1"/>
  <c r="AH134" i="11"/>
  <c r="W134" i="11"/>
  <c r="V134" i="11"/>
  <c r="X134" i="11"/>
  <c r="Z134" i="11" s="1"/>
  <c r="AH133" i="11"/>
  <c r="V133" i="11"/>
  <c r="W133" i="11" s="1"/>
  <c r="X133" i="11"/>
  <c r="Z133" i="11" s="1"/>
  <c r="AH132" i="11"/>
  <c r="W132" i="11"/>
  <c r="V132" i="11"/>
  <c r="X132" i="11"/>
  <c r="Z132" i="11" s="1"/>
  <c r="AH131" i="11"/>
  <c r="V131" i="11"/>
  <c r="W131" i="11" s="1"/>
  <c r="X131" i="11"/>
  <c r="Z131" i="11" s="1"/>
  <c r="AH130" i="11"/>
  <c r="W130" i="11"/>
  <c r="V130" i="11"/>
  <c r="X130" i="11"/>
  <c r="Z130" i="11" s="1"/>
  <c r="AH129" i="11"/>
  <c r="V129" i="11"/>
  <c r="W129" i="11" s="1"/>
  <c r="X129" i="11"/>
  <c r="Z129" i="11" s="1"/>
  <c r="AH128" i="11"/>
  <c r="W128" i="11"/>
  <c r="V128" i="11"/>
  <c r="X128" i="11"/>
  <c r="Z128" i="11" s="1"/>
  <c r="AH127" i="11"/>
  <c r="V127" i="11"/>
  <c r="W127" i="11" s="1"/>
  <c r="X127" i="11"/>
  <c r="Z127" i="11" s="1"/>
  <c r="AH126" i="11"/>
  <c r="W126" i="11"/>
  <c r="V126" i="11"/>
  <c r="X126" i="11"/>
  <c r="Z126" i="11" s="1"/>
  <c r="AH125" i="11"/>
  <c r="V125" i="11"/>
  <c r="W125" i="11" s="1"/>
  <c r="X125" i="11"/>
  <c r="Z125" i="11" s="1"/>
  <c r="AH124" i="11"/>
  <c r="W124" i="11"/>
  <c r="V124" i="11"/>
  <c r="X124" i="11"/>
  <c r="Z124" i="11" s="1"/>
  <c r="AH123" i="11"/>
  <c r="V123" i="11"/>
  <c r="W123" i="11" s="1"/>
  <c r="X123" i="11"/>
  <c r="Z123" i="11" s="1"/>
  <c r="AH122" i="11"/>
  <c r="W122" i="11"/>
  <c r="V122" i="11"/>
  <c r="X122" i="11"/>
  <c r="Z122" i="11" s="1"/>
  <c r="AH121" i="11"/>
  <c r="V121" i="11"/>
  <c r="W121" i="11" s="1"/>
  <c r="X121" i="11"/>
  <c r="Z121" i="11" s="1"/>
  <c r="AH120" i="11"/>
  <c r="W120" i="11"/>
  <c r="V120" i="11"/>
  <c r="X120" i="11"/>
  <c r="Z120" i="11" s="1"/>
  <c r="AH119" i="11"/>
  <c r="V119" i="11"/>
  <c r="W119" i="11" s="1"/>
  <c r="X119" i="11"/>
  <c r="Z119" i="11" s="1"/>
  <c r="AH118" i="11"/>
  <c r="W118" i="11"/>
  <c r="V118" i="11"/>
  <c r="X118" i="11"/>
  <c r="Z118" i="11" s="1"/>
  <c r="AH117" i="11"/>
  <c r="V117" i="11"/>
  <c r="W117" i="11" s="1"/>
  <c r="X117" i="11"/>
  <c r="Z117" i="11" s="1"/>
  <c r="AH116" i="11"/>
  <c r="W116" i="11"/>
  <c r="V116" i="11"/>
  <c r="X116" i="11"/>
  <c r="Z116" i="11" s="1"/>
  <c r="AH115" i="11"/>
  <c r="V115" i="11"/>
  <c r="W115" i="11" s="1"/>
  <c r="X115" i="11"/>
  <c r="Z115" i="11" s="1"/>
  <c r="AH114" i="11"/>
  <c r="W114" i="11"/>
  <c r="V114" i="11"/>
  <c r="X114" i="11"/>
  <c r="Z114" i="11" s="1"/>
  <c r="AH113" i="11"/>
  <c r="V113" i="11"/>
  <c r="W113" i="11" s="1"/>
  <c r="X113" i="11"/>
  <c r="Z113" i="11" s="1"/>
  <c r="AH112" i="11"/>
  <c r="W112" i="11"/>
  <c r="V112" i="11"/>
  <c r="X112" i="11"/>
  <c r="Z112" i="11" s="1"/>
  <c r="AH111" i="11"/>
  <c r="V111" i="11"/>
  <c r="W111" i="11" s="1"/>
  <c r="X111" i="11"/>
  <c r="Z111" i="11" s="1"/>
  <c r="AH110" i="11"/>
  <c r="W110" i="11"/>
  <c r="V110" i="11"/>
  <c r="X110" i="11"/>
  <c r="Z110" i="11" s="1"/>
  <c r="AH109" i="11"/>
  <c r="V109" i="11"/>
  <c r="W109" i="11" s="1"/>
  <c r="X109" i="11"/>
  <c r="Z109" i="11" s="1"/>
  <c r="AH108" i="11"/>
  <c r="W108" i="11"/>
  <c r="V108" i="11"/>
  <c r="X108" i="11"/>
  <c r="Z108" i="11" s="1"/>
  <c r="AH107" i="11"/>
  <c r="V107" i="11"/>
  <c r="W107" i="11" s="1"/>
  <c r="X107" i="11"/>
  <c r="Z107" i="11" s="1"/>
  <c r="AH106" i="11"/>
  <c r="W106" i="11"/>
  <c r="V106" i="11"/>
  <c r="X106" i="11"/>
  <c r="Z106" i="11" s="1"/>
  <c r="AH105" i="11"/>
  <c r="V105" i="11"/>
  <c r="W105" i="11" s="1"/>
  <c r="X105" i="11"/>
  <c r="Z105" i="11" s="1"/>
  <c r="AH104" i="11"/>
  <c r="W104" i="11"/>
  <c r="V104" i="11"/>
  <c r="X104" i="11"/>
  <c r="Z104" i="11" s="1"/>
  <c r="AH103" i="11"/>
  <c r="V103" i="11"/>
  <c r="W103" i="11" s="1"/>
  <c r="X103" i="11"/>
  <c r="Z103" i="11" s="1"/>
  <c r="AH102" i="11"/>
  <c r="W102" i="11"/>
  <c r="V102" i="11"/>
  <c r="X102" i="11"/>
  <c r="Z102" i="11" s="1"/>
  <c r="AH101" i="11"/>
  <c r="V101" i="11"/>
  <c r="W101" i="11" s="1"/>
  <c r="X101" i="11"/>
  <c r="Z101" i="11" s="1"/>
  <c r="AH100" i="11"/>
  <c r="W100" i="11"/>
  <c r="V100" i="11"/>
  <c r="X100" i="11"/>
  <c r="Z100" i="11" s="1"/>
  <c r="AH99" i="11"/>
  <c r="V99" i="11"/>
  <c r="W99" i="11" s="1"/>
  <c r="X99" i="11"/>
  <c r="Z99" i="11" s="1"/>
  <c r="AH98" i="11"/>
  <c r="W98" i="11"/>
  <c r="V98" i="11"/>
  <c r="X98" i="11"/>
  <c r="Z98" i="11" s="1"/>
  <c r="AH97" i="11"/>
  <c r="V97" i="11"/>
  <c r="W97" i="11" s="1"/>
  <c r="X97" i="11"/>
  <c r="Z97" i="11" s="1"/>
  <c r="AH96" i="11"/>
  <c r="W96" i="11"/>
  <c r="V96" i="11"/>
  <c r="X96" i="11"/>
  <c r="Z96" i="11" s="1"/>
  <c r="AH95" i="11"/>
  <c r="V95" i="11"/>
  <c r="W95" i="11" s="1"/>
  <c r="X95" i="11"/>
  <c r="Z95" i="11" s="1"/>
  <c r="AH94" i="11"/>
  <c r="W94" i="11"/>
  <c r="V94" i="11"/>
  <c r="X94" i="11"/>
  <c r="Z94" i="11" s="1"/>
  <c r="AH93" i="11"/>
  <c r="V93" i="11"/>
  <c r="W93" i="11" s="1"/>
  <c r="X93" i="11"/>
  <c r="Z93" i="11" s="1"/>
  <c r="AH92" i="11"/>
  <c r="W92" i="11"/>
  <c r="V92" i="11"/>
  <c r="X92" i="11"/>
  <c r="Z92" i="11" s="1"/>
  <c r="AH91" i="11"/>
  <c r="V91" i="11"/>
  <c r="W91" i="11" s="1"/>
  <c r="X91" i="11"/>
  <c r="Z91" i="11" s="1"/>
  <c r="AH90" i="11"/>
  <c r="W90" i="11"/>
  <c r="V90" i="11"/>
  <c r="X90" i="11"/>
  <c r="Z90" i="11" s="1"/>
  <c r="AH89" i="11"/>
  <c r="V89" i="11"/>
  <c r="W89" i="11" s="1"/>
  <c r="X89" i="11"/>
  <c r="Z89" i="11" s="1"/>
  <c r="AH88" i="11"/>
  <c r="W88" i="11"/>
  <c r="V88" i="11"/>
  <c r="X88" i="11"/>
  <c r="Z88" i="11" s="1"/>
  <c r="AH87" i="11"/>
  <c r="V87" i="11"/>
  <c r="W87" i="11" s="1"/>
  <c r="X87" i="11"/>
  <c r="Z87" i="11" s="1"/>
  <c r="K87" i="11"/>
  <c r="AH86" i="11"/>
  <c r="V86" i="11"/>
  <c r="W86" i="11" s="1"/>
  <c r="X86" i="11"/>
  <c r="Z86" i="11" s="1"/>
  <c r="K86" i="11"/>
  <c r="AH85" i="11"/>
  <c r="V85" i="11"/>
  <c r="W85" i="11" s="1"/>
  <c r="X85" i="11"/>
  <c r="Z85" i="11" s="1"/>
  <c r="K85" i="11"/>
  <c r="AH84" i="11"/>
  <c r="V84" i="11"/>
  <c r="AG84" i="11" s="1"/>
  <c r="X84" i="11"/>
  <c r="Z84" i="11" s="1"/>
  <c r="K84" i="11"/>
  <c r="AH83" i="11"/>
  <c r="AG83" i="11"/>
  <c r="V83" i="11"/>
  <c r="W83" i="11" s="1"/>
  <c r="X83" i="11"/>
  <c r="Z83" i="11" s="1"/>
  <c r="K83" i="11"/>
  <c r="AH82" i="11"/>
  <c r="V82" i="11"/>
  <c r="W82" i="11" s="1"/>
  <c r="X82" i="11"/>
  <c r="Z82" i="11" s="1"/>
  <c r="K82" i="11"/>
  <c r="AH81" i="11"/>
  <c r="V81" i="11"/>
  <c r="W81" i="11" s="1"/>
  <c r="X81" i="11"/>
  <c r="Z81" i="11" s="1"/>
  <c r="K81" i="11"/>
  <c r="AH80" i="11"/>
  <c r="V80" i="11"/>
  <c r="AG80" i="11" s="1"/>
  <c r="X80" i="11"/>
  <c r="Z80" i="11" s="1"/>
  <c r="K80" i="11"/>
  <c r="AH79" i="11"/>
  <c r="V79" i="11"/>
  <c r="W79" i="11" s="1"/>
  <c r="X79" i="11"/>
  <c r="Z79" i="11" s="1"/>
  <c r="K79" i="11"/>
  <c r="AH78" i="11"/>
  <c r="V78" i="11"/>
  <c r="X78" i="11"/>
  <c r="Z78" i="11" s="1"/>
  <c r="K78" i="11"/>
  <c r="AH77" i="11"/>
  <c r="V77" i="11"/>
  <c r="W77" i="11" s="1"/>
  <c r="X77" i="11"/>
  <c r="Z77" i="11" s="1"/>
  <c r="K77" i="11"/>
  <c r="AH76" i="11"/>
  <c r="V76" i="11"/>
  <c r="X76" i="11"/>
  <c r="Z76" i="11" s="1"/>
  <c r="K76" i="11"/>
  <c r="AH75" i="11"/>
  <c r="AG75" i="11"/>
  <c r="V75" i="11"/>
  <c r="W75" i="11" s="1"/>
  <c r="X75" i="11"/>
  <c r="Z75" i="11" s="1"/>
  <c r="K75" i="11"/>
  <c r="AH74" i="11"/>
  <c r="V74" i="11"/>
  <c r="X74" i="11"/>
  <c r="Z74" i="11" s="1"/>
  <c r="K74" i="11"/>
  <c r="AH73" i="11"/>
  <c r="V73" i="11"/>
  <c r="W73" i="11" s="1"/>
  <c r="X73" i="11"/>
  <c r="Z73" i="11" s="1"/>
  <c r="K73" i="11"/>
  <c r="AH72" i="11"/>
  <c r="V72" i="11"/>
  <c r="X72" i="11"/>
  <c r="Z72" i="11" s="1"/>
  <c r="K72" i="11"/>
  <c r="AH71" i="11"/>
  <c r="V71" i="11"/>
  <c r="W71" i="11" s="1"/>
  <c r="X71" i="11"/>
  <c r="Z71" i="11" s="1"/>
  <c r="K71" i="11"/>
  <c r="AH70" i="11"/>
  <c r="V70" i="11"/>
  <c r="X70" i="11"/>
  <c r="Z70" i="11" s="1"/>
  <c r="K70" i="11"/>
  <c r="AH69" i="11"/>
  <c r="V69" i="11"/>
  <c r="W69" i="11" s="1"/>
  <c r="X69" i="11"/>
  <c r="Z69" i="11" s="1"/>
  <c r="K69" i="11"/>
  <c r="AH68" i="11"/>
  <c r="V68" i="11"/>
  <c r="AG68" i="11" s="1"/>
  <c r="X68" i="11"/>
  <c r="Z68" i="11" s="1"/>
  <c r="K68" i="11"/>
  <c r="AH67" i="11"/>
  <c r="AG67" i="11"/>
  <c r="V67" i="11"/>
  <c r="W67" i="11" s="1"/>
  <c r="X67" i="11"/>
  <c r="Z67" i="11" s="1"/>
  <c r="K67" i="11"/>
  <c r="AH66" i="11"/>
  <c r="V66" i="11"/>
  <c r="W66" i="11" s="1"/>
  <c r="X66" i="11"/>
  <c r="Z66" i="11" s="1"/>
  <c r="K66" i="11"/>
  <c r="AH65" i="11"/>
  <c r="AG65" i="11"/>
  <c r="V65" i="11"/>
  <c r="W65" i="11" s="1"/>
  <c r="X65" i="11"/>
  <c r="Z65" i="11" s="1"/>
  <c r="K65" i="11"/>
  <c r="AH64" i="11"/>
  <c r="V64" i="11"/>
  <c r="AG64" i="11" s="1"/>
  <c r="X64" i="11"/>
  <c r="Z64" i="11" s="1"/>
  <c r="K64" i="11"/>
  <c r="AH63" i="11"/>
  <c r="AG63" i="11"/>
  <c r="V63" i="11"/>
  <c r="W63" i="11" s="1"/>
  <c r="X63" i="11"/>
  <c r="Z63" i="11" s="1"/>
  <c r="K63" i="11"/>
  <c r="AH62" i="11"/>
  <c r="V62" i="11"/>
  <c r="W62" i="11" s="1"/>
  <c r="X62" i="11"/>
  <c r="Z62" i="11" s="1"/>
  <c r="K62" i="11"/>
  <c r="AH61" i="11"/>
  <c r="V61" i="11"/>
  <c r="W61" i="11" s="1"/>
  <c r="X61" i="11"/>
  <c r="Z61" i="11" s="1"/>
  <c r="K61" i="11"/>
  <c r="AH60" i="11"/>
  <c r="V60" i="11"/>
  <c r="AG60" i="11" s="1"/>
  <c r="X60" i="11"/>
  <c r="Z60" i="11" s="1"/>
  <c r="K60" i="11"/>
  <c r="AH59" i="11"/>
  <c r="V59" i="11"/>
  <c r="W59" i="11" s="1"/>
  <c r="X59" i="11"/>
  <c r="Z59" i="11" s="1"/>
  <c r="K59" i="11"/>
  <c r="AH58" i="11"/>
  <c r="V58" i="11"/>
  <c r="W58" i="11" s="1"/>
  <c r="X58" i="11"/>
  <c r="Z58" i="11" s="1"/>
  <c r="K58" i="11"/>
  <c r="AH57" i="11"/>
  <c r="V57" i="11"/>
  <c r="W57" i="11" s="1"/>
  <c r="X57" i="11"/>
  <c r="Z57" i="11" s="1"/>
  <c r="K57" i="11"/>
  <c r="AH56" i="11"/>
  <c r="W56" i="11"/>
  <c r="V56" i="11"/>
  <c r="AG56" i="11" s="1"/>
  <c r="X56" i="11"/>
  <c r="Z56" i="11" s="1"/>
  <c r="K56" i="11"/>
  <c r="AH55" i="11"/>
  <c r="V55" i="11"/>
  <c r="W55" i="11" s="1"/>
  <c r="X55" i="11"/>
  <c r="Z55" i="11" s="1"/>
  <c r="K55" i="11"/>
  <c r="AH54" i="11"/>
  <c r="AG54" i="11"/>
  <c r="V54" i="11"/>
  <c r="W54" i="11" s="1"/>
  <c r="X54" i="11"/>
  <c r="Z54" i="11" s="1"/>
  <c r="K54" i="11"/>
  <c r="AH53" i="11"/>
  <c r="V53" i="11"/>
  <c r="W53" i="11" s="1"/>
  <c r="X53" i="11"/>
  <c r="Z53" i="11" s="1"/>
  <c r="K53" i="11"/>
  <c r="AH52" i="11"/>
  <c r="V52" i="11"/>
  <c r="AG52" i="11" s="1"/>
  <c r="X52" i="11"/>
  <c r="Z52" i="11" s="1"/>
  <c r="K52" i="11"/>
  <c r="AH51" i="11"/>
  <c r="V51" i="11"/>
  <c r="W51" i="11" s="1"/>
  <c r="X51" i="11"/>
  <c r="Z51" i="11" s="1"/>
  <c r="K51" i="11"/>
  <c r="AH50" i="11"/>
  <c r="V50" i="11"/>
  <c r="W50" i="11" s="1"/>
  <c r="X50" i="11"/>
  <c r="Z50" i="11" s="1"/>
  <c r="K50" i="11"/>
  <c r="AH49" i="11"/>
  <c r="AG49" i="11"/>
  <c r="V49" i="11"/>
  <c r="W49" i="11" s="1"/>
  <c r="X49" i="11"/>
  <c r="Z49" i="11" s="1"/>
  <c r="K49" i="11"/>
  <c r="AH48" i="11"/>
  <c r="V48" i="11"/>
  <c r="AG48" i="11" s="1"/>
  <c r="X48" i="11"/>
  <c r="Z48" i="11" s="1"/>
  <c r="K48" i="11"/>
  <c r="AH47" i="11"/>
  <c r="V47" i="11"/>
  <c r="W47" i="11" s="1"/>
  <c r="X47" i="11"/>
  <c r="Z47" i="11" s="1"/>
  <c r="K47" i="11"/>
  <c r="AH46" i="11"/>
  <c r="V46" i="11"/>
  <c r="W46" i="11" s="1"/>
  <c r="X46" i="11"/>
  <c r="Z46" i="11" s="1"/>
  <c r="K46" i="11"/>
  <c r="AH45" i="11"/>
  <c r="V45" i="11"/>
  <c r="W45" i="11" s="1"/>
  <c r="X45" i="11"/>
  <c r="Z45" i="11" s="1"/>
  <c r="K45" i="11"/>
  <c r="AH44" i="11"/>
  <c r="V44" i="11"/>
  <c r="AG44" i="11" s="1"/>
  <c r="X44" i="11"/>
  <c r="Z44" i="11" s="1"/>
  <c r="K44" i="11"/>
  <c r="AH43" i="11"/>
  <c r="AG43" i="11"/>
  <c r="V43" i="11"/>
  <c r="W43" i="11" s="1"/>
  <c r="X43" i="11"/>
  <c r="Z43" i="11" s="1"/>
  <c r="K43" i="11"/>
  <c r="AH42" i="11"/>
  <c r="V42" i="11"/>
  <c r="W42" i="11" s="1"/>
  <c r="X42" i="11"/>
  <c r="Z42" i="11" s="1"/>
  <c r="K42" i="11"/>
  <c r="AH41" i="11"/>
  <c r="V41" i="11"/>
  <c r="W41" i="11" s="1"/>
  <c r="X41" i="11"/>
  <c r="Z41" i="11" s="1"/>
  <c r="K41" i="11"/>
  <c r="AH40" i="11"/>
  <c r="W40" i="11"/>
  <c r="V40" i="11"/>
  <c r="AG40" i="11" s="1"/>
  <c r="X40" i="11"/>
  <c r="Z40" i="11" s="1"/>
  <c r="K40" i="11"/>
  <c r="AH39" i="11"/>
  <c r="V39" i="11"/>
  <c r="W39" i="11" s="1"/>
  <c r="X39" i="11"/>
  <c r="Z39" i="11" s="1"/>
  <c r="K39" i="11"/>
  <c r="AH38" i="11"/>
  <c r="V38" i="11"/>
  <c r="W38" i="11" s="1"/>
  <c r="X38" i="11"/>
  <c r="Z38" i="11" s="1"/>
  <c r="K38" i="11"/>
  <c r="AH37" i="11"/>
  <c r="V37" i="11"/>
  <c r="W37" i="11" s="1"/>
  <c r="X37" i="11"/>
  <c r="Z37" i="11" s="1"/>
  <c r="K37" i="11"/>
  <c r="AH36" i="11"/>
  <c r="V36" i="11"/>
  <c r="AG36" i="11" s="1"/>
  <c r="X36" i="11"/>
  <c r="Z36" i="11" s="1"/>
  <c r="K36" i="11"/>
  <c r="AH35" i="11"/>
  <c r="V35" i="11"/>
  <c r="W35" i="11" s="1"/>
  <c r="X35" i="11"/>
  <c r="Z35" i="11" s="1"/>
  <c r="K35" i="11"/>
  <c r="AH34" i="11"/>
  <c r="V34" i="11"/>
  <c r="W34" i="11" s="1"/>
  <c r="X34" i="11"/>
  <c r="Z34" i="11" s="1"/>
  <c r="K34" i="11"/>
  <c r="AH33" i="11"/>
  <c r="V33" i="11"/>
  <c r="W33" i="11" s="1"/>
  <c r="X33" i="11"/>
  <c r="Z33" i="11" s="1"/>
  <c r="K33" i="11"/>
  <c r="AH32" i="11"/>
  <c r="W32" i="11"/>
  <c r="V32" i="11"/>
  <c r="AG32" i="11" s="1"/>
  <c r="X32" i="11"/>
  <c r="Z32" i="11" s="1"/>
  <c r="K32" i="11"/>
  <c r="AH31" i="11"/>
  <c r="V31" i="11"/>
  <c r="W31" i="11" s="1"/>
  <c r="X31" i="11"/>
  <c r="Z31" i="11" s="1"/>
  <c r="K31" i="11"/>
  <c r="AH30" i="11"/>
  <c r="V30" i="11"/>
  <c r="W30" i="11" s="1"/>
  <c r="X30" i="11"/>
  <c r="Z30" i="11" s="1"/>
  <c r="K30" i="11"/>
  <c r="AH29" i="11"/>
  <c r="V29" i="11"/>
  <c r="W29" i="11" s="1"/>
  <c r="X29" i="11"/>
  <c r="Z29" i="11" s="1"/>
  <c r="K29" i="11"/>
  <c r="AH28" i="11"/>
  <c r="V28" i="11"/>
  <c r="AG28" i="11" s="1"/>
  <c r="X28" i="11"/>
  <c r="Z28" i="11" s="1"/>
  <c r="K28" i="11"/>
  <c r="AH27" i="11"/>
  <c r="AG27" i="11"/>
  <c r="V27" i="11"/>
  <c r="W27" i="11" s="1"/>
  <c r="X27" i="11"/>
  <c r="Z27" i="11" s="1"/>
  <c r="K27" i="11"/>
  <c r="AH26" i="11"/>
  <c r="V26" i="11"/>
  <c r="W26" i="11" s="1"/>
  <c r="X26" i="11"/>
  <c r="Z26" i="11" s="1"/>
  <c r="K26" i="11"/>
  <c r="AH25" i="11"/>
  <c r="V25" i="11"/>
  <c r="W25" i="11" s="1"/>
  <c r="X25" i="11"/>
  <c r="Z25" i="11" s="1"/>
  <c r="K25" i="11"/>
  <c r="AH24" i="11"/>
  <c r="V24" i="11"/>
  <c r="AG24" i="11" s="1"/>
  <c r="X24" i="11"/>
  <c r="Z24" i="11" s="1"/>
  <c r="K24" i="11"/>
  <c r="AH23" i="11"/>
  <c r="V23" i="11"/>
  <c r="W23" i="11" s="1"/>
  <c r="X23" i="11"/>
  <c r="Z23" i="11" s="1"/>
  <c r="K23" i="11"/>
  <c r="AH22" i="11"/>
  <c r="V22" i="11"/>
  <c r="W22" i="11" s="1"/>
  <c r="X22" i="11"/>
  <c r="Z22" i="11" s="1"/>
  <c r="K22" i="11"/>
  <c r="AH21" i="11"/>
  <c r="V21" i="11"/>
  <c r="W21" i="11" s="1"/>
  <c r="X21" i="11"/>
  <c r="Z21" i="11" s="1"/>
  <c r="K21" i="11"/>
  <c r="AH20" i="11"/>
  <c r="V20" i="11"/>
  <c r="AG20" i="11" s="1"/>
  <c r="X20" i="11"/>
  <c r="Z20" i="11" s="1"/>
  <c r="K20" i="11"/>
  <c r="AH19" i="11"/>
  <c r="V19" i="11"/>
  <c r="W19" i="11" s="1"/>
  <c r="X19" i="11"/>
  <c r="Z19" i="11" s="1"/>
  <c r="K19" i="11"/>
  <c r="AH18" i="11"/>
  <c r="AG18" i="11"/>
  <c r="V18" i="11"/>
  <c r="W18" i="11" s="1"/>
  <c r="X18" i="11"/>
  <c r="Z18" i="11" s="1"/>
  <c r="K18" i="11"/>
  <c r="AH17" i="11"/>
  <c r="V17" i="11"/>
  <c r="W17" i="11" s="1"/>
  <c r="X17" i="11"/>
  <c r="Z17" i="11" s="1"/>
  <c r="K17" i="11"/>
  <c r="AH16" i="11"/>
  <c r="V16" i="11"/>
  <c r="AG16" i="11" s="1"/>
  <c r="X16" i="11"/>
  <c r="Z16" i="11" s="1"/>
  <c r="K16" i="11"/>
  <c r="AH15" i="11"/>
  <c r="V15" i="11"/>
  <c r="W15" i="11" s="1"/>
  <c r="X15" i="11"/>
  <c r="Z15" i="11" s="1"/>
  <c r="K15" i="11"/>
  <c r="AH14" i="11"/>
  <c r="V14" i="11"/>
  <c r="W14" i="11" s="1"/>
  <c r="X14" i="11"/>
  <c r="Z14" i="11" s="1"/>
  <c r="K14" i="11"/>
  <c r="AH13" i="11"/>
  <c r="V13" i="11"/>
  <c r="W13" i="11" s="1"/>
  <c r="X13" i="11"/>
  <c r="Z13" i="11" s="1"/>
  <c r="K13" i="11"/>
  <c r="AH12" i="11"/>
  <c r="V12" i="11"/>
  <c r="AG12" i="11" s="1"/>
  <c r="X12" i="11"/>
  <c r="Z12" i="11" s="1"/>
  <c r="K12" i="11"/>
  <c r="AH11" i="11"/>
  <c r="V11" i="11"/>
  <c r="W11" i="11" s="1"/>
  <c r="X11" i="11"/>
  <c r="Z11" i="11" s="1"/>
  <c r="K11" i="11"/>
  <c r="AH10" i="11"/>
  <c r="V10" i="11"/>
  <c r="W10" i="11" s="1"/>
  <c r="X10" i="11"/>
  <c r="Z10" i="11" s="1"/>
  <c r="K10" i="11"/>
  <c r="AH9" i="11"/>
  <c r="V9" i="11"/>
  <c r="W9" i="11" s="1"/>
  <c r="X9" i="11"/>
  <c r="Z9" i="11" s="1"/>
  <c r="K9" i="11"/>
  <c r="AH8" i="11"/>
  <c r="V8" i="11"/>
  <c r="AG8" i="11" s="1"/>
  <c r="X8" i="11"/>
  <c r="Z8" i="11" s="1"/>
  <c r="K8" i="11"/>
  <c r="AH7" i="11"/>
  <c r="AH6" i="11"/>
  <c r="AH5" i="11"/>
  <c r="AH4" i="11"/>
  <c r="AH3" i="11"/>
  <c r="AH2" i="11"/>
  <c r="AL267" i="10"/>
  <c r="AN267" i="10" s="1"/>
  <c r="AI267" i="10"/>
  <c r="AH267" i="10"/>
  <c r="AK267" i="10" s="1"/>
  <c r="AL266" i="10"/>
  <c r="AI266" i="10"/>
  <c r="AH266" i="10"/>
  <c r="AK266" i="10" s="1"/>
  <c r="AL265" i="10"/>
  <c r="AN265" i="10" s="1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K259" i="10" s="1"/>
  <c r="AL258" i="10"/>
  <c r="AN258" i="10" s="1"/>
  <c r="AI258" i="10"/>
  <c r="AH258" i="10"/>
  <c r="AK258" i="10" s="1"/>
  <c r="AL257" i="10"/>
  <c r="AN257" i="10" s="1"/>
  <c r="AI257" i="10"/>
  <c r="AH257" i="10"/>
  <c r="AK257" i="10" s="1"/>
  <c r="AL256" i="10"/>
  <c r="AN256" i="10" s="1"/>
  <c r="AI256" i="10"/>
  <c r="AH256" i="10"/>
  <c r="AK256" i="10" s="1"/>
  <c r="AL255" i="10"/>
  <c r="AN255" i="10" s="1"/>
  <c r="AI255" i="10"/>
  <c r="AH255" i="10"/>
  <c r="AK255" i="10" s="1"/>
  <c r="AL254" i="10"/>
  <c r="AN254" i="10" s="1"/>
  <c r="AI254" i="10"/>
  <c r="AH254" i="10"/>
  <c r="AK254" i="10" s="1"/>
  <c r="AL253" i="10"/>
  <c r="AN253" i="10" s="1"/>
  <c r="AI253" i="10"/>
  <c r="AH253" i="10"/>
  <c r="AK253" i="10" s="1"/>
  <c r="AL252" i="10"/>
  <c r="AN252" i="10" s="1"/>
  <c r="AI252" i="10"/>
  <c r="AH252" i="10"/>
  <c r="AK252" i="10" s="1"/>
  <c r="AL251" i="10"/>
  <c r="AN251" i="10" s="1"/>
  <c r="AI251" i="10"/>
  <c r="AH251" i="10"/>
  <c r="AK251" i="10" s="1"/>
  <c r="AL250" i="10"/>
  <c r="AN250" i="10" s="1"/>
  <c r="AI250" i="10"/>
  <c r="AH250" i="10"/>
  <c r="AK250" i="10" s="1"/>
  <c r="AL249" i="10"/>
  <c r="AN249" i="10" s="1"/>
  <c r="AI249" i="10"/>
  <c r="AH249" i="10"/>
  <c r="AK249" i="10" s="1"/>
  <c r="AL248" i="10"/>
  <c r="AN248" i="10" s="1"/>
  <c r="AI248" i="10"/>
  <c r="AH248" i="10"/>
  <c r="AK248" i="10" s="1"/>
  <c r="AL247" i="10"/>
  <c r="AN247" i="10" s="1"/>
  <c r="AI247" i="10"/>
  <c r="AH247" i="10"/>
  <c r="AK247" i="10" s="1"/>
  <c r="AL246" i="10"/>
  <c r="AN246" i="10" s="1"/>
  <c r="AI246" i="10"/>
  <c r="AH246" i="10"/>
  <c r="AK246" i="10" s="1"/>
  <c r="AL245" i="10"/>
  <c r="AN245" i="10" s="1"/>
  <c r="AI245" i="10"/>
  <c r="AH245" i="10"/>
  <c r="AK245" i="10" s="1"/>
  <c r="AL244" i="10"/>
  <c r="AN244" i="10" s="1"/>
  <c r="AI244" i="10"/>
  <c r="AH244" i="10"/>
  <c r="AK244" i="10" s="1"/>
  <c r="AL243" i="10"/>
  <c r="AN243" i="10" s="1"/>
  <c r="AI243" i="10"/>
  <c r="AH243" i="10"/>
  <c r="AK243" i="10" s="1"/>
  <c r="AL242" i="10"/>
  <c r="AN242" i="10" s="1"/>
  <c r="AH242" i="10"/>
  <c r="AK242" i="10" s="1"/>
  <c r="AL241" i="10"/>
  <c r="AN241" i="10" s="1"/>
  <c r="AH241" i="10"/>
  <c r="AK241" i="10" s="1"/>
  <c r="AL240" i="10"/>
  <c r="AN240" i="10" s="1"/>
  <c r="AH240" i="10"/>
  <c r="AK240" i="10" s="1"/>
  <c r="AL239" i="10"/>
  <c r="AN239" i="10" s="1"/>
  <c r="AI239" i="10"/>
  <c r="AH239" i="10"/>
  <c r="AK239" i="10" s="1"/>
  <c r="AL238" i="10"/>
  <c r="AN238" i="10" s="1"/>
  <c r="AI238" i="10"/>
  <c r="AH238" i="10"/>
  <c r="AK238" i="10" s="1"/>
  <c r="AL237" i="10"/>
  <c r="AN237" i="10" s="1"/>
  <c r="AI237" i="10"/>
  <c r="AH237" i="10"/>
  <c r="AK237" i="10" s="1"/>
  <c r="AL236" i="10"/>
  <c r="AN236" i="10" s="1"/>
  <c r="AI236" i="10"/>
  <c r="AH236" i="10"/>
  <c r="AK236" i="10" s="1"/>
  <c r="AL235" i="10"/>
  <c r="AN235" i="10" s="1"/>
  <c r="AI235" i="10"/>
  <c r="AH235" i="10"/>
  <c r="AK235" i="10" s="1"/>
  <c r="AL234" i="10"/>
  <c r="AN234" i="10" s="1"/>
  <c r="AI234" i="10"/>
  <c r="AH234" i="10"/>
  <c r="AK234" i="10" s="1"/>
  <c r="AL233" i="10"/>
  <c r="AN233" i="10" s="1"/>
  <c r="AI233" i="10"/>
  <c r="AH233" i="10"/>
  <c r="AK233" i="10" s="1"/>
  <c r="AL232" i="10"/>
  <c r="AN232" i="10" s="1"/>
  <c r="AI232" i="10"/>
  <c r="AH232" i="10"/>
  <c r="AK232" i="10" s="1"/>
  <c r="AL231" i="10"/>
  <c r="AN231" i="10" s="1"/>
  <c r="AI231" i="10"/>
  <c r="AH231" i="10"/>
  <c r="AK231" i="10" s="1"/>
  <c r="AL230" i="10"/>
  <c r="AN230" i="10" s="1"/>
  <c r="AI230" i="10"/>
  <c r="AH230" i="10"/>
  <c r="AK230" i="10" s="1"/>
  <c r="AL229" i="10"/>
  <c r="AN229" i="10" s="1"/>
  <c r="AI229" i="10"/>
  <c r="AH229" i="10"/>
  <c r="AK229" i="10" s="1"/>
  <c r="AL228" i="10"/>
  <c r="AN228" i="10" s="1"/>
  <c r="AI228" i="10"/>
  <c r="AH228" i="10"/>
  <c r="AK228" i="10" s="1"/>
  <c r="AL227" i="10"/>
  <c r="AN227" i="10" s="1"/>
  <c r="AI227" i="10"/>
  <c r="AH227" i="10"/>
  <c r="AK227" i="10" s="1"/>
  <c r="AL226" i="10"/>
  <c r="AN226" i="10" s="1"/>
  <c r="AI226" i="10"/>
  <c r="AH226" i="10"/>
  <c r="AK226" i="10" s="1"/>
  <c r="AL225" i="10"/>
  <c r="AN225" i="10" s="1"/>
  <c r="AI225" i="10"/>
  <c r="AH225" i="10"/>
  <c r="AK225" i="10" s="1"/>
  <c r="AL224" i="10"/>
  <c r="AN224" i="10" s="1"/>
  <c r="AI224" i="10"/>
  <c r="AH224" i="10"/>
  <c r="AK224" i="10" s="1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K220" i="10" s="1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K205" i="10" s="1"/>
  <c r="AL204" i="10"/>
  <c r="AN204" i="10" s="1"/>
  <c r="AI204" i="10"/>
  <c r="AH204" i="10"/>
  <c r="AK204" i="10" s="1"/>
  <c r="AL203" i="10"/>
  <c r="AN203" i="10" s="1"/>
  <c r="AI203" i="10"/>
  <c r="AH203" i="10"/>
  <c r="AK203" i="10" s="1"/>
  <c r="W200" i="10"/>
  <c r="V200" i="10"/>
  <c r="AG200" i="10" s="1"/>
  <c r="X200" i="10"/>
  <c r="Z200" i="10" s="1"/>
  <c r="K200" i="10"/>
  <c r="V199" i="10"/>
  <c r="W199" i="10" s="1"/>
  <c r="X199" i="10"/>
  <c r="Z199" i="10" s="1"/>
  <c r="V198" i="10"/>
  <c r="W198" i="10" s="1"/>
  <c r="X198" i="10"/>
  <c r="Z198" i="10" s="1"/>
  <c r="V197" i="10"/>
  <c r="W197" i="10" s="1"/>
  <c r="X197" i="10"/>
  <c r="Z197" i="10" s="1"/>
  <c r="W196" i="10"/>
  <c r="V196" i="10"/>
  <c r="X196" i="10"/>
  <c r="Z196" i="10" s="1"/>
  <c r="V195" i="10"/>
  <c r="W195" i="10" s="1"/>
  <c r="X195" i="10"/>
  <c r="Z195" i="10" s="1"/>
  <c r="W194" i="10"/>
  <c r="V194" i="10"/>
  <c r="X194" i="10"/>
  <c r="Z194" i="10" s="1"/>
  <c r="V193" i="10"/>
  <c r="W193" i="10" s="1"/>
  <c r="X193" i="10"/>
  <c r="Z193" i="10" s="1"/>
  <c r="W192" i="10"/>
  <c r="V192" i="10"/>
  <c r="X192" i="10"/>
  <c r="Z192" i="10" s="1"/>
  <c r="V191" i="10"/>
  <c r="W191" i="10" s="1"/>
  <c r="X191" i="10"/>
  <c r="Z191" i="10" s="1"/>
  <c r="W190" i="10"/>
  <c r="V190" i="10"/>
  <c r="X190" i="10"/>
  <c r="Z190" i="10" s="1"/>
  <c r="V189" i="10"/>
  <c r="W189" i="10" s="1"/>
  <c r="X189" i="10"/>
  <c r="Z189" i="10" s="1"/>
  <c r="W188" i="10"/>
  <c r="V188" i="10"/>
  <c r="X188" i="10"/>
  <c r="Z188" i="10" s="1"/>
  <c r="V187" i="10"/>
  <c r="W187" i="10" s="1"/>
  <c r="X187" i="10"/>
  <c r="Z187" i="10" s="1"/>
  <c r="W186" i="10"/>
  <c r="V186" i="10"/>
  <c r="X186" i="10"/>
  <c r="Z186" i="10" s="1"/>
  <c r="V185" i="10"/>
  <c r="W185" i="10" s="1"/>
  <c r="X185" i="10"/>
  <c r="Z185" i="10" s="1"/>
  <c r="W184" i="10"/>
  <c r="V184" i="10"/>
  <c r="X184" i="10"/>
  <c r="Z184" i="10" s="1"/>
  <c r="V183" i="10"/>
  <c r="W183" i="10" s="1"/>
  <c r="X183" i="10"/>
  <c r="Z183" i="10" s="1"/>
  <c r="W182" i="10"/>
  <c r="V182" i="10"/>
  <c r="X182" i="10"/>
  <c r="Z182" i="10" s="1"/>
  <c r="V181" i="10"/>
  <c r="W181" i="10" s="1"/>
  <c r="X181" i="10"/>
  <c r="Z181" i="10" s="1"/>
  <c r="W180" i="10"/>
  <c r="V180" i="10"/>
  <c r="X180" i="10"/>
  <c r="Z180" i="10" s="1"/>
  <c r="V179" i="10"/>
  <c r="W179" i="10" s="1"/>
  <c r="X179" i="10"/>
  <c r="Z179" i="10" s="1"/>
  <c r="W178" i="10"/>
  <c r="V178" i="10"/>
  <c r="X178" i="10"/>
  <c r="Z178" i="10" s="1"/>
  <c r="V177" i="10"/>
  <c r="W177" i="10" s="1"/>
  <c r="X177" i="10"/>
  <c r="Z177" i="10" s="1"/>
  <c r="W176" i="10"/>
  <c r="V176" i="10"/>
  <c r="X176" i="10"/>
  <c r="Z176" i="10" s="1"/>
  <c r="V175" i="10"/>
  <c r="W175" i="10" s="1"/>
  <c r="X175" i="10"/>
  <c r="Z175" i="10" s="1"/>
  <c r="W174" i="10"/>
  <c r="V174" i="10"/>
  <c r="X174" i="10"/>
  <c r="Z174" i="10" s="1"/>
  <c r="V173" i="10"/>
  <c r="W173" i="10" s="1"/>
  <c r="X173" i="10"/>
  <c r="Z173" i="10" s="1"/>
  <c r="W172" i="10"/>
  <c r="V172" i="10"/>
  <c r="X172" i="10"/>
  <c r="Z172" i="10" s="1"/>
  <c r="V171" i="10"/>
  <c r="W171" i="10" s="1"/>
  <c r="X171" i="10"/>
  <c r="Z171" i="10" s="1"/>
  <c r="W170" i="10"/>
  <c r="V170" i="10"/>
  <c r="X170" i="10"/>
  <c r="Z170" i="10" s="1"/>
  <c r="V169" i="10"/>
  <c r="W169" i="10" s="1"/>
  <c r="X169" i="10"/>
  <c r="Z169" i="10" s="1"/>
  <c r="W168" i="10"/>
  <c r="V168" i="10"/>
  <c r="X168" i="10"/>
  <c r="Z168" i="10" s="1"/>
  <c r="V167" i="10"/>
  <c r="W167" i="10" s="1"/>
  <c r="X167" i="10"/>
  <c r="Z167" i="10" s="1"/>
  <c r="W166" i="10"/>
  <c r="V166" i="10"/>
  <c r="X166" i="10"/>
  <c r="Z166" i="10" s="1"/>
  <c r="V165" i="10"/>
  <c r="W165" i="10" s="1"/>
  <c r="X165" i="10"/>
  <c r="Z165" i="10" s="1"/>
  <c r="W164" i="10"/>
  <c r="V164" i="10"/>
  <c r="X164" i="10"/>
  <c r="Z164" i="10" s="1"/>
  <c r="V163" i="10"/>
  <c r="W163" i="10" s="1"/>
  <c r="X163" i="10"/>
  <c r="Z163" i="10" s="1"/>
  <c r="W162" i="10"/>
  <c r="V162" i="10"/>
  <c r="X162" i="10"/>
  <c r="Z162" i="10" s="1"/>
  <c r="V161" i="10"/>
  <c r="W161" i="10" s="1"/>
  <c r="X161" i="10"/>
  <c r="Z161" i="10" s="1"/>
  <c r="W160" i="10"/>
  <c r="V160" i="10"/>
  <c r="X160" i="10"/>
  <c r="Z160" i="10" s="1"/>
  <c r="V159" i="10"/>
  <c r="W159" i="10" s="1"/>
  <c r="X159" i="10"/>
  <c r="Z159" i="10" s="1"/>
  <c r="W158" i="10"/>
  <c r="V158" i="10"/>
  <c r="X158" i="10"/>
  <c r="Z158" i="10" s="1"/>
  <c r="V157" i="10"/>
  <c r="W157" i="10" s="1"/>
  <c r="X157" i="10"/>
  <c r="Z157" i="10" s="1"/>
  <c r="W156" i="10"/>
  <c r="V156" i="10"/>
  <c r="X156" i="10"/>
  <c r="Z156" i="10" s="1"/>
  <c r="V155" i="10"/>
  <c r="W155" i="10" s="1"/>
  <c r="X155" i="10"/>
  <c r="Z155" i="10" s="1"/>
  <c r="W154" i="10"/>
  <c r="V154" i="10"/>
  <c r="X154" i="10"/>
  <c r="Z154" i="10" s="1"/>
  <c r="V153" i="10"/>
  <c r="W153" i="10" s="1"/>
  <c r="X153" i="10"/>
  <c r="Z153" i="10" s="1"/>
  <c r="W152" i="10"/>
  <c r="V152" i="10"/>
  <c r="X152" i="10"/>
  <c r="Z152" i="10" s="1"/>
  <c r="V151" i="10"/>
  <c r="W151" i="10" s="1"/>
  <c r="X151" i="10"/>
  <c r="Z151" i="10" s="1"/>
  <c r="W150" i="10"/>
  <c r="V150" i="10"/>
  <c r="X150" i="10"/>
  <c r="Z150" i="10" s="1"/>
  <c r="V149" i="10"/>
  <c r="W149" i="10" s="1"/>
  <c r="X149" i="10"/>
  <c r="Z149" i="10" s="1"/>
  <c r="W148" i="10"/>
  <c r="V148" i="10"/>
  <c r="X148" i="10"/>
  <c r="Z148" i="10" s="1"/>
  <c r="V147" i="10"/>
  <c r="W147" i="10" s="1"/>
  <c r="X147" i="10"/>
  <c r="Z147" i="10" s="1"/>
  <c r="W146" i="10"/>
  <c r="V146" i="10"/>
  <c r="X146" i="10"/>
  <c r="Z146" i="10" s="1"/>
  <c r="V145" i="10"/>
  <c r="W145" i="10" s="1"/>
  <c r="X145" i="10"/>
  <c r="Z145" i="10" s="1"/>
  <c r="W144" i="10"/>
  <c r="V144" i="10"/>
  <c r="X144" i="10"/>
  <c r="Z144" i="10" s="1"/>
  <c r="V143" i="10"/>
  <c r="W143" i="10" s="1"/>
  <c r="X143" i="10"/>
  <c r="Z143" i="10" s="1"/>
  <c r="W142" i="10"/>
  <c r="V142" i="10"/>
  <c r="X142" i="10"/>
  <c r="Z142" i="10" s="1"/>
  <c r="V141" i="10"/>
  <c r="W141" i="10" s="1"/>
  <c r="X141" i="10"/>
  <c r="Z141" i="10" s="1"/>
  <c r="W140" i="10"/>
  <c r="V140" i="10"/>
  <c r="X140" i="10"/>
  <c r="Z140" i="10" s="1"/>
  <c r="V139" i="10"/>
  <c r="W139" i="10" s="1"/>
  <c r="X139" i="10"/>
  <c r="Z139" i="10" s="1"/>
  <c r="W138" i="10"/>
  <c r="V138" i="10"/>
  <c r="X138" i="10"/>
  <c r="Z138" i="10" s="1"/>
  <c r="V137" i="10"/>
  <c r="W137" i="10" s="1"/>
  <c r="X137" i="10"/>
  <c r="Z137" i="10" s="1"/>
  <c r="W136" i="10"/>
  <c r="V136" i="10"/>
  <c r="X136" i="10"/>
  <c r="Z136" i="10" s="1"/>
  <c r="V135" i="10"/>
  <c r="W135" i="10" s="1"/>
  <c r="X135" i="10"/>
  <c r="Z135" i="10" s="1"/>
  <c r="W134" i="10"/>
  <c r="V134" i="10"/>
  <c r="X134" i="10"/>
  <c r="Z134" i="10" s="1"/>
  <c r="V133" i="10"/>
  <c r="W133" i="10" s="1"/>
  <c r="X133" i="10"/>
  <c r="Z133" i="10" s="1"/>
  <c r="W132" i="10"/>
  <c r="V132" i="10"/>
  <c r="X132" i="10"/>
  <c r="Z132" i="10" s="1"/>
  <c r="V131" i="10"/>
  <c r="W131" i="10" s="1"/>
  <c r="X131" i="10"/>
  <c r="Z131" i="10" s="1"/>
  <c r="W130" i="10"/>
  <c r="V130" i="10"/>
  <c r="X130" i="10"/>
  <c r="Z130" i="10" s="1"/>
  <c r="V129" i="10"/>
  <c r="W129" i="10" s="1"/>
  <c r="X129" i="10"/>
  <c r="Z129" i="10" s="1"/>
  <c r="W128" i="10"/>
  <c r="V128" i="10"/>
  <c r="X128" i="10"/>
  <c r="Z128" i="10" s="1"/>
  <c r="V127" i="10"/>
  <c r="W127" i="10" s="1"/>
  <c r="X127" i="10"/>
  <c r="Z127" i="10" s="1"/>
  <c r="W126" i="10"/>
  <c r="V126" i="10"/>
  <c r="X126" i="10"/>
  <c r="Z126" i="10" s="1"/>
  <c r="V125" i="10"/>
  <c r="W125" i="10" s="1"/>
  <c r="X125" i="10"/>
  <c r="Z125" i="10" s="1"/>
  <c r="W124" i="10"/>
  <c r="V124" i="10"/>
  <c r="X124" i="10"/>
  <c r="Z124" i="10" s="1"/>
  <c r="V123" i="10"/>
  <c r="W123" i="10" s="1"/>
  <c r="X123" i="10"/>
  <c r="Z123" i="10" s="1"/>
  <c r="W122" i="10"/>
  <c r="V122" i="10"/>
  <c r="X122" i="10"/>
  <c r="Z122" i="10" s="1"/>
  <c r="V121" i="10"/>
  <c r="W121" i="10" s="1"/>
  <c r="X121" i="10"/>
  <c r="Z121" i="10" s="1"/>
  <c r="W120" i="10"/>
  <c r="V120" i="10"/>
  <c r="X120" i="10"/>
  <c r="Z120" i="10" s="1"/>
  <c r="V119" i="10"/>
  <c r="W119" i="10" s="1"/>
  <c r="X119" i="10"/>
  <c r="Z119" i="10" s="1"/>
  <c r="W118" i="10"/>
  <c r="V118" i="10"/>
  <c r="X118" i="10"/>
  <c r="Z118" i="10" s="1"/>
  <c r="V117" i="10"/>
  <c r="W117" i="10" s="1"/>
  <c r="X117" i="10"/>
  <c r="Z117" i="10" s="1"/>
  <c r="W116" i="10"/>
  <c r="V116" i="10"/>
  <c r="X116" i="10"/>
  <c r="Z116" i="10" s="1"/>
  <c r="V115" i="10"/>
  <c r="W115" i="10" s="1"/>
  <c r="X115" i="10"/>
  <c r="Z115" i="10" s="1"/>
  <c r="W114" i="10"/>
  <c r="V114" i="10"/>
  <c r="X114" i="10"/>
  <c r="Z114" i="10" s="1"/>
  <c r="V113" i="10"/>
  <c r="W113" i="10" s="1"/>
  <c r="X113" i="10"/>
  <c r="Z113" i="10" s="1"/>
  <c r="W112" i="10"/>
  <c r="V112" i="10"/>
  <c r="X112" i="10"/>
  <c r="Z112" i="10" s="1"/>
  <c r="V111" i="10"/>
  <c r="W111" i="10" s="1"/>
  <c r="X111" i="10"/>
  <c r="Z111" i="10" s="1"/>
  <c r="W110" i="10"/>
  <c r="V110" i="10"/>
  <c r="X110" i="10"/>
  <c r="Z110" i="10" s="1"/>
  <c r="V109" i="10"/>
  <c r="W109" i="10" s="1"/>
  <c r="X109" i="10"/>
  <c r="Z109" i="10" s="1"/>
  <c r="W108" i="10"/>
  <c r="V108" i="10"/>
  <c r="X108" i="10"/>
  <c r="Z108" i="10" s="1"/>
  <c r="V107" i="10"/>
  <c r="W107" i="10" s="1"/>
  <c r="X107" i="10"/>
  <c r="Z107" i="10" s="1"/>
  <c r="W106" i="10"/>
  <c r="V106" i="10"/>
  <c r="X106" i="10"/>
  <c r="Z106" i="10" s="1"/>
  <c r="V105" i="10"/>
  <c r="W105" i="10" s="1"/>
  <c r="X105" i="10"/>
  <c r="Z105" i="10" s="1"/>
  <c r="W104" i="10"/>
  <c r="V104" i="10"/>
  <c r="X104" i="10"/>
  <c r="Z104" i="10" s="1"/>
  <c r="V103" i="10"/>
  <c r="W103" i="10" s="1"/>
  <c r="X103" i="10"/>
  <c r="Z103" i="10" s="1"/>
  <c r="W102" i="10"/>
  <c r="V102" i="10"/>
  <c r="X102" i="10"/>
  <c r="Z102" i="10" s="1"/>
  <c r="V101" i="10"/>
  <c r="W101" i="10" s="1"/>
  <c r="X101" i="10"/>
  <c r="Z101" i="10" s="1"/>
  <c r="W100" i="10"/>
  <c r="V100" i="10"/>
  <c r="X100" i="10"/>
  <c r="Z100" i="10" s="1"/>
  <c r="V99" i="10"/>
  <c r="W99" i="10" s="1"/>
  <c r="X99" i="10"/>
  <c r="Z99" i="10" s="1"/>
  <c r="W98" i="10"/>
  <c r="V98" i="10"/>
  <c r="X98" i="10"/>
  <c r="Z98" i="10" s="1"/>
  <c r="V97" i="10"/>
  <c r="W97" i="10" s="1"/>
  <c r="X97" i="10"/>
  <c r="Z97" i="10" s="1"/>
  <c r="W96" i="10"/>
  <c r="V96" i="10"/>
  <c r="X96" i="10"/>
  <c r="Z96" i="10" s="1"/>
  <c r="V95" i="10"/>
  <c r="W95" i="10" s="1"/>
  <c r="X95" i="10"/>
  <c r="Z95" i="10" s="1"/>
  <c r="W94" i="10"/>
  <c r="V94" i="10"/>
  <c r="X94" i="10"/>
  <c r="Z94" i="10" s="1"/>
  <c r="V93" i="10"/>
  <c r="W93" i="10" s="1"/>
  <c r="X93" i="10"/>
  <c r="Z93" i="10" s="1"/>
  <c r="W92" i="10"/>
  <c r="V92" i="10"/>
  <c r="X92" i="10"/>
  <c r="Z92" i="10" s="1"/>
  <c r="V91" i="10"/>
  <c r="W91" i="10" s="1"/>
  <c r="X91" i="10"/>
  <c r="Z91" i="10" s="1"/>
  <c r="W90" i="10"/>
  <c r="V90" i="10"/>
  <c r="X90" i="10"/>
  <c r="Z90" i="10" s="1"/>
  <c r="V89" i="10"/>
  <c r="W89" i="10" s="1"/>
  <c r="X89" i="10"/>
  <c r="Z89" i="10" s="1"/>
  <c r="W88" i="10"/>
  <c r="V88" i="10"/>
  <c r="X88" i="10"/>
  <c r="Z88" i="10" s="1"/>
  <c r="V87" i="10"/>
  <c r="W87" i="10" s="1"/>
  <c r="X87" i="10"/>
  <c r="Z87" i="10" s="1"/>
  <c r="K87" i="10"/>
  <c r="V86" i="10"/>
  <c r="AG86" i="10" s="1"/>
  <c r="X86" i="10"/>
  <c r="Z86" i="10" s="1"/>
  <c r="K86" i="10"/>
  <c r="AG85" i="10"/>
  <c r="V85" i="10"/>
  <c r="W85" i="10" s="1"/>
  <c r="X85" i="10"/>
  <c r="Z85" i="10" s="1"/>
  <c r="K85" i="10"/>
  <c r="V84" i="10"/>
  <c r="AG84" i="10" s="1"/>
  <c r="X84" i="10"/>
  <c r="Z84" i="10" s="1"/>
  <c r="K84" i="10"/>
  <c r="V83" i="10"/>
  <c r="W83" i="10" s="1"/>
  <c r="X83" i="10"/>
  <c r="Z83" i="10" s="1"/>
  <c r="K83" i="10"/>
  <c r="V82" i="10"/>
  <c r="AG82" i="10" s="1"/>
  <c r="X82" i="10"/>
  <c r="Z82" i="10" s="1"/>
  <c r="K82" i="10"/>
  <c r="AG81" i="10"/>
  <c r="V81" i="10"/>
  <c r="W81" i="10" s="1"/>
  <c r="X81" i="10"/>
  <c r="Z81" i="10" s="1"/>
  <c r="K81" i="10"/>
  <c r="V80" i="10"/>
  <c r="AG80" i="10" s="1"/>
  <c r="X80" i="10"/>
  <c r="Z80" i="10" s="1"/>
  <c r="K80" i="10"/>
  <c r="V79" i="10"/>
  <c r="W79" i="10" s="1"/>
  <c r="X79" i="10"/>
  <c r="Z79" i="10" s="1"/>
  <c r="K79" i="10"/>
  <c r="V78" i="10"/>
  <c r="AG78" i="10" s="1"/>
  <c r="X78" i="10"/>
  <c r="Z78" i="10" s="1"/>
  <c r="K78" i="10"/>
  <c r="AG77" i="10"/>
  <c r="V77" i="10"/>
  <c r="W77" i="10" s="1"/>
  <c r="X77" i="10"/>
  <c r="Z77" i="10" s="1"/>
  <c r="K77" i="10"/>
  <c r="V76" i="10"/>
  <c r="AG76" i="10" s="1"/>
  <c r="X76" i="10"/>
  <c r="Z76" i="10" s="1"/>
  <c r="K76" i="10"/>
  <c r="V75" i="10"/>
  <c r="W75" i="10" s="1"/>
  <c r="X75" i="10"/>
  <c r="Z75" i="10" s="1"/>
  <c r="K75" i="10"/>
  <c r="V74" i="10"/>
  <c r="AG74" i="10" s="1"/>
  <c r="X74" i="10"/>
  <c r="Z74" i="10" s="1"/>
  <c r="K74" i="10"/>
  <c r="AG73" i="10"/>
  <c r="V73" i="10"/>
  <c r="W73" i="10" s="1"/>
  <c r="X73" i="10"/>
  <c r="Z73" i="10" s="1"/>
  <c r="K73" i="10"/>
  <c r="V72" i="10"/>
  <c r="AG72" i="10" s="1"/>
  <c r="X72" i="10"/>
  <c r="Z72" i="10" s="1"/>
  <c r="K72" i="10"/>
  <c r="V71" i="10"/>
  <c r="W71" i="10" s="1"/>
  <c r="X71" i="10"/>
  <c r="Z71" i="10" s="1"/>
  <c r="K71" i="10"/>
  <c r="V70" i="10"/>
  <c r="AG70" i="10" s="1"/>
  <c r="X70" i="10"/>
  <c r="Z70" i="10" s="1"/>
  <c r="K70" i="10"/>
  <c r="AG69" i="10"/>
  <c r="V69" i="10"/>
  <c r="W69" i="10" s="1"/>
  <c r="X69" i="10"/>
  <c r="Z69" i="10" s="1"/>
  <c r="K69" i="10"/>
  <c r="W68" i="10"/>
  <c r="V68" i="10"/>
  <c r="AG68" i="10" s="1"/>
  <c r="X68" i="10"/>
  <c r="Z68" i="10" s="1"/>
  <c r="K68" i="10"/>
  <c r="V67" i="10"/>
  <c r="W67" i="10" s="1"/>
  <c r="X67" i="10"/>
  <c r="Z67" i="10" s="1"/>
  <c r="K67" i="10"/>
  <c r="V66" i="10"/>
  <c r="AG66" i="10" s="1"/>
  <c r="X66" i="10"/>
  <c r="Z66" i="10" s="1"/>
  <c r="K66" i="10"/>
  <c r="V65" i="10"/>
  <c r="AG65" i="10" s="1"/>
  <c r="X65" i="10"/>
  <c r="Z65" i="10" s="1"/>
  <c r="K65" i="10"/>
  <c r="V64" i="10"/>
  <c r="AG64" i="10" s="1"/>
  <c r="X64" i="10"/>
  <c r="Z64" i="10" s="1"/>
  <c r="K64" i="10"/>
  <c r="V63" i="10"/>
  <c r="W63" i="10" s="1"/>
  <c r="X63" i="10"/>
  <c r="Z63" i="10" s="1"/>
  <c r="K63" i="10"/>
  <c r="V62" i="10"/>
  <c r="AG62" i="10" s="1"/>
  <c r="X62" i="10"/>
  <c r="Z62" i="10" s="1"/>
  <c r="K62" i="10"/>
  <c r="V61" i="10"/>
  <c r="AG61" i="10" s="1"/>
  <c r="X61" i="10"/>
  <c r="Z61" i="10" s="1"/>
  <c r="K61" i="10"/>
  <c r="V60" i="10"/>
  <c r="AG60" i="10" s="1"/>
  <c r="X60" i="10"/>
  <c r="Z60" i="10" s="1"/>
  <c r="K60" i="10"/>
  <c r="V59" i="10"/>
  <c r="W59" i="10" s="1"/>
  <c r="X59" i="10"/>
  <c r="Z59" i="10" s="1"/>
  <c r="K59" i="10"/>
  <c r="V58" i="10"/>
  <c r="AG58" i="10" s="1"/>
  <c r="X58" i="10"/>
  <c r="Z58" i="10" s="1"/>
  <c r="K58" i="10"/>
  <c r="V57" i="10"/>
  <c r="AG57" i="10" s="1"/>
  <c r="X57" i="10"/>
  <c r="Z57" i="10" s="1"/>
  <c r="K57" i="10"/>
  <c r="W56" i="10"/>
  <c r="V56" i="10"/>
  <c r="AG56" i="10" s="1"/>
  <c r="X56" i="10"/>
  <c r="Z56" i="10" s="1"/>
  <c r="K56" i="10"/>
  <c r="AG55" i="10"/>
  <c r="V55" i="10"/>
  <c r="W55" i="10" s="1"/>
  <c r="X55" i="10"/>
  <c r="Z55" i="10" s="1"/>
  <c r="K55" i="10"/>
  <c r="V54" i="10"/>
  <c r="AG54" i="10" s="1"/>
  <c r="X54" i="10"/>
  <c r="Z54" i="10" s="1"/>
  <c r="K54" i="10"/>
  <c r="V53" i="10"/>
  <c r="W53" i="10" s="1"/>
  <c r="X53" i="10"/>
  <c r="Z53" i="10" s="1"/>
  <c r="K53" i="10"/>
  <c r="V52" i="10"/>
  <c r="AG52" i="10" s="1"/>
  <c r="X52" i="10"/>
  <c r="Z52" i="10" s="1"/>
  <c r="K52" i="10"/>
  <c r="AG51" i="10"/>
  <c r="V51" i="10"/>
  <c r="W51" i="10" s="1"/>
  <c r="X51" i="10"/>
  <c r="Z51" i="10" s="1"/>
  <c r="K51" i="10"/>
  <c r="W50" i="10"/>
  <c r="V50" i="10"/>
  <c r="AG50" i="10" s="1"/>
  <c r="X50" i="10"/>
  <c r="Z50" i="10" s="1"/>
  <c r="K50" i="10"/>
  <c r="AG49" i="10"/>
  <c r="W49" i="10"/>
  <c r="V49" i="10"/>
  <c r="X49" i="10"/>
  <c r="Z49" i="10" s="1"/>
  <c r="K49" i="10"/>
  <c r="V48" i="10"/>
  <c r="AG48" i="10" s="1"/>
  <c r="X48" i="10"/>
  <c r="Z48" i="10" s="1"/>
  <c r="K48" i="10"/>
  <c r="V47" i="10"/>
  <c r="W47" i="10" s="1"/>
  <c r="X47" i="10"/>
  <c r="Z47" i="10" s="1"/>
  <c r="K47" i="10"/>
  <c r="W46" i="10"/>
  <c r="V46" i="10"/>
  <c r="AG46" i="10" s="1"/>
  <c r="X46" i="10"/>
  <c r="Z46" i="10" s="1"/>
  <c r="K46" i="10"/>
  <c r="AG45" i="10"/>
  <c r="W45" i="10"/>
  <c r="V45" i="10"/>
  <c r="X45" i="10"/>
  <c r="Z45" i="10" s="1"/>
  <c r="K45" i="10"/>
  <c r="V44" i="10"/>
  <c r="AG44" i="10" s="1"/>
  <c r="X44" i="10"/>
  <c r="Z44" i="10" s="1"/>
  <c r="K44" i="10"/>
  <c r="V43" i="10"/>
  <c r="W43" i="10" s="1"/>
  <c r="X43" i="10"/>
  <c r="Z43" i="10" s="1"/>
  <c r="K43" i="10"/>
  <c r="W42" i="10"/>
  <c r="V42" i="10"/>
  <c r="AG42" i="10" s="1"/>
  <c r="X42" i="10"/>
  <c r="Z42" i="10" s="1"/>
  <c r="K42" i="10"/>
  <c r="AG41" i="10"/>
  <c r="W41" i="10"/>
  <c r="V41" i="10"/>
  <c r="X41" i="10"/>
  <c r="Z41" i="10" s="1"/>
  <c r="K41" i="10"/>
  <c r="V40" i="10"/>
  <c r="AG40" i="10" s="1"/>
  <c r="X40" i="10"/>
  <c r="Z40" i="10" s="1"/>
  <c r="K40" i="10"/>
  <c r="V39" i="10"/>
  <c r="W39" i="10" s="1"/>
  <c r="X39" i="10"/>
  <c r="Z39" i="10" s="1"/>
  <c r="K39" i="10"/>
  <c r="V38" i="10"/>
  <c r="AG38" i="10" s="1"/>
  <c r="X38" i="10"/>
  <c r="Z38" i="10" s="1"/>
  <c r="K38" i="10"/>
  <c r="AG37" i="10"/>
  <c r="V37" i="10"/>
  <c r="W37" i="10" s="1"/>
  <c r="X37" i="10"/>
  <c r="Z37" i="10" s="1"/>
  <c r="K37" i="10"/>
  <c r="V36" i="10"/>
  <c r="AG36" i="10" s="1"/>
  <c r="X36" i="10"/>
  <c r="Z36" i="10" s="1"/>
  <c r="K36" i="10"/>
  <c r="AG35" i="10"/>
  <c r="V35" i="10"/>
  <c r="W35" i="10" s="1"/>
  <c r="X35" i="10"/>
  <c r="Z35" i="10" s="1"/>
  <c r="K35" i="10"/>
  <c r="V34" i="10"/>
  <c r="AG34" i="10" s="1"/>
  <c r="X34" i="10"/>
  <c r="Z34" i="10" s="1"/>
  <c r="K34" i="10"/>
  <c r="V33" i="10"/>
  <c r="W33" i="10" s="1"/>
  <c r="X33" i="10"/>
  <c r="Z33" i="10" s="1"/>
  <c r="K33" i="10"/>
  <c r="V32" i="10"/>
  <c r="AG32" i="10" s="1"/>
  <c r="X32" i="10"/>
  <c r="Z32" i="10" s="1"/>
  <c r="K32" i="10"/>
  <c r="V31" i="10"/>
  <c r="W31" i="10" s="1"/>
  <c r="X31" i="10"/>
  <c r="Z31" i="10" s="1"/>
  <c r="K31" i="10"/>
  <c r="V30" i="10"/>
  <c r="X30" i="10"/>
  <c r="Z30" i="10" s="1"/>
  <c r="K30" i="10"/>
  <c r="V29" i="10"/>
  <c r="W29" i="10" s="1"/>
  <c r="X29" i="10"/>
  <c r="Z29" i="10" s="1"/>
  <c r="K29" i="10"/>
  <c r="V28" i="10"/>
  <c r="AG28" i="10" s="1"/>
  <c r="X28" i="10"/>
  <c r="Z28" i="10" s="1"/>
  <c r="K28" i="10"/>
  <c r="V27" i="10"/>
  <c r="AG27" i="10" s="1"/>
  <c r="X27" i="10"/>
  <c r="Z27" i="10" s="1"/>
  <c r="K27" i="10"/>
  <c r="W26" i="10"/>
  <c r="V26" i="10"/>
  <c r="AG26" i="10" s="1"/>
  <c r="X26" i="10"/>
  <c r="Z26" i="10" s="1"/>
  <c r="K26" i="10"/>
  <c r="V25" i="10"/>
  <c r="AG25" i="10" s="1"/>
  <c r="X25" i="10"/>
  <c r="Z25" i="10" s="1"/>
  <c r="K25" i="10"/>
  <c r="V24" i="10"/>
  <c r="X24" i="10"/>
  <c r="Z24" i="10" s="1"/>
  <c r="K24" i="10"/>
  <c r="V23" i="10"/>
  <c r="W23" i="10" s="1"/>
  <c r="X23" i="10"/>
  <c r="Z23" i="10" s="1"/>
  <c r="K23" i="10"/>
  <c r="V22" i="10"/>
  <c r="AG22" i="10" s="1"/>
  <c r="X22" i="10"/>
  <c r="Z22" i="10" s="1"/>
  <c r="K22" i="10"/>
  <c r="AG21" i="10"/>
  <c r="V21" i="10"/>
  <c r="W21" i="10" s="1"/>
  <c r="X21" i="10"/>
  <c r="Z21" i="10" s="1"/>
  <c r="K21" i="10"/>
  <c r="V20" i="10"/>
  <c r="AG20" i="10" s="1"/>
  <c r="X20" i="10"/>
  <c r="Z20" i="10" s="1"/>
  <c r="K20" i="10"/>
  <c r="V19" i="10"/>
  <c r="AG19" i="10" s="1"/>
  <c r="X19" i="10"/>
  <c r="Z19" i="10" s="1"/>
  <c r="K19" i="10"/>
  <c r="V18" i="10"/>
  <c r="AG18" i="10" s="1"/>
  <c r="X18" i="10"/>
  <c r="Z18" i="10" s="1"/>
  <c r="K18" i="10"/>
  <c r="V17" i="10"/>
  <c r="AG17" i="10" s="1"/>
  <c r="X17" i="10"/>
  <c r="Z17" i="10" s="1"/>
  <c r="K17" i="10"/>
  <c r="V16" i="10"/>
  <c r="AG16" i="10" s="1"/>
  <c r="X16" i="10"/>
  <c r="Z16" i="10" s="1"/>
  <c r="K16" i="10"/>
  <c r="V15" i="10"/>
  <c r="W15" i="10" s="1"/>
  <c r="X15" i="10"/>
  <c r="Z15" i="10" s="1"/>
  <c r="K15" i="10"/>
  <c r="V14" i="10"/>
  <c r="AG14" i="10" s="1"/>
  <c r="X14" i="10"/>
  <c r="Z14" i="10" s="1"/>
  <c r="K14" i="10"/>
  <c r="V13" i="10"/>
  <c r="W13" i="10" s="1"/>
  <c r="X13" i="10"/>
  <c r="Z13" i="10" s="1"/>
  <c r="K13" i="10"/>
  <c r="V12" i="10"/>
  <c r="AG12" i="10" s="1"/>
  <c r="X12" i="10"/>
  <c r="Z12" i="10" s="1"/>
  <c r="K12" i="10"/>
  <c r="V11" i="10"/>
  <c r="AG11" i="10" s="1"/>
  <c r="X11" i="10"/>
  <c r="Z11" i="10" s="1"/>
  <c r="K11" i="10"/>
  <c r="W10" i="10"/>
  <c r="V10" i="10"/>
  <c r="AG10" i="10" s="1"/>
  <c r="X10" i="10"/>
  <c r="Z10" i="10" s="1"/>
  <c r="K10" i="10"/>
  <c r="W9" i="10"/>
  <c r="V9" i="10"/>
  <c r="AG9" i="10" s="1"/>
  <c r="X9" i="10"/>
  <c r="Z9" i="10" s="1"/>
  <c r="K9" i="10"/>
  <c r="V8" i="10"/>
  <c r="AG8" i="10" s="1"/>
  <c r="X8" i="10"/>
  <c r="Z8" i="10" s="1"/>
  <c r="K8" i="10"/>
  <c r="AG7" i="10"/>
  <c r="V7" i="10"/>
  <c r="W7" i="10" s="1"/>
  <c r="X7" i="10"/>
  <c r="Z7" i="10" s="1"/>
  <c r="K7" i="10"/>
  <c r="V6" i="10"/>
  <c r="AG6" i="10" s="1"/>
  <c r="X6" i="10"/>
  <c r="Z6" i="10" s="1"/>
  <c r="K6" i="10"/>
  <c r="AG5" i="10"/>
  <c r="V5" i="10"/>
  <c r="W5" i="10" s="1"/>
  <c r="X5" i="10"/>
  <c r="Z5" i="10" s="1"/>
  <c r="K5" i="10"/>
  <c r="V4" i="10"/>
  <c r="AG4" i="10" s="1"/>
  <c r="X4" i="10"/>
  <c r="Z4" i="10" s="1"/>
  <c r="K4" i="10"/>
  <c r="V3" i="10"/>
  <c r="W3" i="10" s="1"/>
  <c r="X3" i="10"/>
  <c r="Z3" i="10" s="1"/>
  <c r="K3" i="10"/>
  <c r="AH2" i="10"/>
  <c r="V2" i="10"/>
  <c r="AG2" i="10" s="1"/>
  <c r="X2" i="10"/>
  <c r="Z2" i="10" s="1"/>
  <c r="K2" i="10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K261" i="9" s="1"/>
  <c r="AL260" i="9"/>
  <c r="AN260" i="9" s="1"/>
  <c r="AI260" i="9"/>
  <c r="AH260" i="9"/>
  <c r="AK260" i="9" s="1"/>
  <c r="AL259" i="9"/>
  <c r="AN259" i="9" s="1"/>
  <c r="AI259" i="9"/>
  <c r="AH259" i="9"/>
  <c r="AK259" i="9" s="1"/>
  <c r="AL258" i="9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N254" i="9" s="1"/>
  <c r="AI254" i="9"/>
  <c r="AH254" i="9"/>
  <c r="AK254" i="9" s="1"/>
  <c r="AL253" i="9"/>
  <c r="AN253" i="9" s="1"/>
  <c r="AI253" i="9"/>
  <c r="AH253" i="9"/>
  <c r="AK253" i="9" s="1"/>
  <c r="AL252" i="9"/>
  <c r="AN252" i="9" s="1"/>
  <c r="AI252" i="9"/>
  <c r="AH252" i="9"/>
  <c r="AK252" i="9" s="1"/>
  <c r="AL251" i="9"/>
  <c r="AN251" i="9" s="1"/>
  <c r="AI251" i="9"/>
  <c r="AH251" i="9"/>
  <c r="AK251" i="9" s="1"/>
  <c r="AL250" i="9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K239" i="9" s="1"/>
  <c r="AL238" i="9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AH200" i="9"/>
  <c r="V200" i="9"/>
  <c r="AG200" i="9" s="1"/>
  <c r="X200" i="9"/>
  <c r="Z200" i="9" s="1"/>
  <c r="K200" i="9"/>
  <c r="AH199" i="9"/>
  <c r="V199" i="9"/>
  <c r="W199" i="9" s="1"/>
  <c r="X199" i="9"/>
  <c r="Z199" i="9" s="1"/>
  <c r="AH198" i="9"/>
  <c r="V198" i="9"/>
  <c r="W198" i="9" s="1"/>
  <c r="X198" i="9"/>
  <c r="Z198" i="9" s="1"/>
  <c r="AH197" i="9"/>
  <c r="W197" i="9"/>
  <c r="V197" i="9"/>
  <c r="X197" i="9"/>
  <c r="Z197" i="9" s="1"/>
  <c r="AH196" i="9"/>
  <c r="V196" i="9"/>
  <c r="W196" i="9" s="1"/>
  <c r="X196" i="9"/>
  <c r="Z196" i="9" s="1"/>
  <c r="AH195" i="9"/>
  <c r="W195" i="9"/>
  <c r="V195" i="9"/>
  <c r="X195" i="9"/>
  <c r="Z195" i="9" s="1"/>
  <c r="AH194" i="9"/>
  <c r="V194" i="9"/>
  <c r="W194" i="9" s="1"/>
  <c r="X194" i="9"/>
  <c r="Z194" i="9" s="1"/>
  <c r="AH193" i="9"/>
  <c r="W193" i="9"/>
  <c r="V193" i="9"/>
  <c r="X193" i="9"/>
  <c r="Z193" i="9" s="1"/>
  <c r="AH192" i="9"/>
  <c r="V192" i="9"/>
  <c r="W192" i="9" s="1"/>
  <c r="X192" i="9"/>
  <c r="Z192" i="9" s="1"/>
  <c r="AH191" i="9"/>
  <c r="W191" i="9"/>
  <c r="V191" i="9"/>
  <c r="X191" i="9"/>
  <c r="Z191" i="9" s="1"/>
  <c r="AH190" i="9"/>
  <c r="V190" i="9"/>
  <c r="W190" i="9" s="1"/>
  <c r="X190" i="9"/>
  <c r="Z190" i="9" s="1"/>
  <c r="AH189" i="9"/>
  <c r="W189" i="9"/>
  <c r="V189" i="9"/>
  <c r="X189" i="9"/>
  <c r="Z189" i="9" s="1"/>
  <c r="AH188" i="9"/>
  <c r="V188" i="9"/>
  <c r="W188" i="9" s="1"/>
  <c r="X188" i="9"/>
  <c r="Z188" i="9" s="1"/>
  <c r="AH187" i="9"/>
  <c r="W187" i="9"/>
  <c r="V187" i="9"/>
  <c r="X187" i="9"/>
  <c r="Z187" i="9" s="1"/>
  <c r="AH186" i="9"/>
  <c r="V186" i="9"/>
  <c r="W186" i="9" s="1"/>
  <c r="X186" i="9"/>
  <c r="Z186" i="9" s="1"/>
  <c r="AH185" i="9"/>
  <c r="W185" i="9"/>
  <c r="V185" i="9"/>
  <c r="X185" i="9"/>
  <c r="Z185" i="9" s="1"/>
  <c r="AH184" i="9"/>
  <c r="V184" i="9"/>
  <c r="W184" i="9" s="1"/>
  <c r="X184" i="9"/>
  <c r="Z184" i="9" s="1"/>
  <c r="AH183" i="9"/>
  <c r="W183" i="9"/>
  <c r="V183" i="9"/>
  <c r="X183" i="9"/>
  <c r="Z183" i="9" s="1"/>
  <c r="AH182" i="9"/>
  <c r="V182" i="9"/>
  <c r="W182" i="9" s="1"/>
  <c r="X182" i="9"/>
  <c r="Z182" i="9" s="1"/>
  <c r="AH181" i="9"/>
  <c r="V181" i="9"/>
  <c r="W181" i="9" s="1"/>
  <c r="X181" i="9"/>
  <c r="Z181" i="9" s="1"/>
  <c r="AH180" i="9"/>
  <c r="V180" i="9"/>
  <c r="W180" i="9" s="1"/>
  <c r="X180" i="9"/>
  <c r="Z180" i="9" s="1"/>
  <c r="AH179" i="9"/>
  <c r="V179" i="9"/>
  <c r="W179" i="9" s="1"/>
  <c r="X179" i="9"/>
  <c r="Z179" i="9" s="1"/>
  <c r="AH178" i="9"/>
  <c r="V178" i="9"/>
  <c r="W178" i="9" s="1"/>
  <c r="X178" i="9"/>
  <c r="Z178" i="9" s="1"/>
  <c r="AH177" i="9"/>
  <c r="V177" i="9"/>
  <c r="W177" i="9" s="1"/>
  <c r="X177" i="9"/>
  <c r="Z177" i="9" s="1"/>
  <c r="AH176" i="9"/>
  <c r="V176" i="9"/>
  <c r="W176" i="9" s="1"/>
  <c r="X176" i="9"/>
  <c r="Z176" i="9" s="1"/>
  <c r="AH175" i="9"/>
  <c r="V175" i="9"/>
  <c r="W175" i="9" s="1"/>
  <c r="X175" i="9"/>
  <c r="Z175" i="9" s="1"/>
  <c r="AH174" i="9"/>
  <c r="V174" i="9"/>
  <c r="W174" i="9" s="1"/>
  <c r="X174" i="9"/>
  <c r="Z174" i="9" s="1"/>
  <c r="AH173" i="9"/>
  <c r="V173" i="9"/>
  <c r="W173" i="9" s="1"/>
  <c r="X173" i="9"/>
  <c r="Z173" i="9" s="1"/>
  <c r="AH172" i="9"/>
  <c r="V172" i="9"/>
  <c r="W172" i="9" s="1"/>
  <c r="X172" i="9"/>
  <c r="Z172" i="9" s="1"/>
  <c r="AH171" i="9"/>
  <c r="V171" i="9"/>
  <c r="W171" i="9" s="1"/>
  <c r="X171" i="9"/>
  <c r="Z171" i="9" s="1"/>
  <c r="AH170" i="9"/>
  <c r="V170" i="9"/>
  <c r="W170" i="9" s="1"/>
  <c r="X170" i="9"/>
  <c r="Z170" i="9" s="1"/>
  <c r="AH169" i="9"/>
  <c r="V169" i="9"/>
  <c r="W169" i="9" s="1"/>
  <c r="X169" i="9"/>
  <c r="Z169" i="9" s="1"/>
  <c r="AH168" i="9"/>
  <c r="V168" i="9"/>
  <c r="W168" i="9" s="1"/>
  <c r="X168" i="9"/>
  <c r="Z168" i="9" s="1"/>
  <c r="AH167" i="9"/>
  <c r="V167" i="9"/>
  <c r="W167" i="9" s="1"/>
  <c r="X167" i="9"/>
  <c r="Z167" i="9" s="1"/>
  <c r="AH166" i="9"/>
  <c r="V166" i="9"/>
  <c r="W166" i="9" s="1"/>
  <c r="X166" i="9"/>
  <c r="Z166" i="9" s="1"/>
  <c r="AH165" i="9"/>
  <c r="V165" i="9"/>
  <c r="W165" i="9" s="1"/>
  <c r="X165" i="9"/>
  <c r="Z165" i="9" s="1"/>
  <c r="AH164" i="9"/>
  <c r="V164" i="9"/>
  <c r="W164" i="9" s="1"/>
  <c r="X164" i="9"/>
  <c r="Z164" i="9" s="1"/>
  <c r="AH163" i="9"/>
  <c r="V163" i="9"/>
  <c r="W163" i="9" s="1"/>
  <c r="X163" i="9"/>
  <c r="Z163" i="9" s="1"/>
  <c r="AH162" i="9"/>
  <c r="V162" i="9"/>
  <c r="W162" i="9" s="1"/>
  <c r="X162" i="9"/>
  <c r="Z162" i="9" s="1"/>
  <c r="AH161" i="9"/>
  <c r="V161" i="9"/>
  <c r="W161" i="9" s="1"/>
  <c r="X161" i="9"/>
  <c r="Z161" i="9" s="1"/>
  <c r="AH160" i="9"/>
  <c r="V160" i="9"/>
  <c r="W160" i="9" s="1"/>
  <c r="X160" i="9"/>
  <c r="Z160" i="9" s="1"/>
  <c r="AH159" i="9"/>
  <c r="V159" i="9"/>
  <c r="W159" i="9" s="1"/>
  <c r="X159" i="9"/>
  <c r="Z159" i="9" s="1"/>
  <c r="AH158" i="9"/>
  <c r="V158" i="9"/>
  <c r="W158" i="9" s="1"/>
  <c r="X158" i="9"/>
  <c r="Z158" i="9" s="1"/>
  <c r="AH157" i="9"/>
  <c r="V157" i="9"/>
  <c r="W157" i="9" s="1"/>
  <c r="X157" i="9"/>
  <c r="Z157" i="9" s="1"/>
  <c r="AH156" i="9"/>
  <c r="V156" i="9"/>
  <c r="W156" i="9" s="1"/>
  <c r="X156" i="9"/>
  <c r="Z156" i="9" s="1"/>
  <c r="AH155" i="9"/>
  <c r="V155" i="9"/>
  <c r="W155" i="9" s="1"/>
  <c r="X155" i="9"/>
  <c r="Z155" i="9" s="1"/>
  <c r="AH154" i="9"/>
  <c r="V154" i="9"/>
  <c r="W154" i="9" s="1"/>
  <c r="X154" i="9"/>
  <c r="Z154" i="9" s="1"/>
  <c r="AH153" i="9"/>
  <c r="V153" i="9"/>
  <c r="W153" i="9" s="1"/>
  <c r="X153" i="9"/>
  <c r="Z153" i="9" s="1"/>
  <c r="AH152" i="9"/>
  <c r="V152" i="9"/>
  <c r="W152" i="9" s="1"/>
  <c r="X152" i="9"/>
  <c r="Z152" i="9" s="1"/>
  <c r="AH151" i="9"/>
  <c r="V151" i="9"/>
  <c r="W151" i="9" s="1"/>
  <c r="X151" i="9"/>
  <c r="Z151" i="9" s="1"/>
  <c r="AH150" i="9"/>
  <c r="V150" i="9"/>
  <c r="W150" i="9" s="1"/>
  <c r="X150" i="9"/>
  <c r="Z150" i="9" s="1"/>
  <c r="AH149" i="9"/>
  <c r="V149" i="9"/>
  <c r="W149" i="9" s="1"/>
  <c r="X149" i="9"/>
  <c r="Z149" i="9" s="1"/>
  <c r="AH148" i="9"/>
  <c r="V148" i="9"/>
  <c r="W148" i="9" s="1"/>
  <c r="X148" i="9"/>
  <c r="Z148" i="9" s="1"/>
  <c r="AH147" i="9"/>
  <c r="V147" i="9"/>
  <c r="W147" i="9" s="1"/>
  <c r="X147" i="9"/>
  <c r="Z147" i="9" s="1"/>
  <c r="AH146" i="9"/>
  <c r="V146" i="9"/>
  <c r="W146" i="9" s="1"/>
  <c r="X146" i="9"/>
  <c r="Z146" i="9" s="1"/>
  <c r="AH145" i="9"/>
  <c r="V145" i="9"/>
  <c r="W145" i="9" s="1"/>
  <c r="X145" i="9"/>
  <c r="Z145" i="9" s="1"/>
  <c r="AH144" i="9"/>
  <c r="V144" i="9"/>
  <c r="W144" i="9" s="1"/>
  <c r="X144" i="9"/>
  <c r="Z144" i="9" s="1"/>
  <c r="AH143" i="9"/>
  <c r="W143" i="9"/>
  <c r="V143" i="9"/>
  <c r="X143" i="9"/>
  <c r="Z143" i="9" s="1"/>
  <c r="AH142" i="9"/>
  <c r="V142" i="9"/>
  <c r="W142" i="9" s="1"/>
  <c r="X142" i="9"/>
  <c r="Z142" i="9" s="1"/>
  <c r="AH141" i="9"/>
  <c r="W141" i="9"/>
  <c r="V141" i="9"/>
  <c r="X141" i="9"/>
  <c r="Z141" i="9" s="1"/>
  <c r="AH140" i="9"/>
  <c r="V140" i="9"/>
  <c r="W140" i="9" s="1"/>
  <c r="X140" i="9"/>
  <c r="Z140" i="9" s="1"/>
  <c r="AH139" i="9"/>
  <c r="W139" i="9"/>
  <c r="V139" i="9"/>
  <c r="X139" i="9"/>
  <c r="Z139" i="9" s="1"/>
  <c r="AH138" i="9"/>
  <c r="V138" i="9"/>
  <c r="W138" i="9" s="1"/>
  <c r="X138" i="9"/>
  <c r="Z138" i="9" s="1"/>
  <c r="AH137" i="9"/>
  <c r="W137" i="9"/>
  <c r="V137" i="9"/>
  <c r="X137" i="9"/>
  <c r="Z137" i="9" s="1"/>
  <c r="AH136" i="9"/>
  <c r="V136" i="9"/>
  <c r="W136" i="9" s="1"/>
  <c r="X136" i="9"/>
  <c r="Z136" i="9" s="1"/>
  <c r="AH135" i="9"/>
  <c r="W135" i="9"/>
  <c r="V135" i="9"/>
  <c r="X135" i="9"/>
  <c r="Z135" i="9" s="1"/>
  <c r="AH134" i="9"/>
  <c r="V134" i="9"/>
  <c r="W134" i="9" s="1"/>
  <c r="X134" i="9"/>
  <c r="Z134" i="9" s="1"/>
  <c r="AH133" i="9"/>
  <c r="W133" i="9"/>
  <c r="V133" i="9"/>
  <c r="X133" i="9"/>
  <c r="Z133" i="9" s="1"/>
  <c r="AH132" i="9"/>
  <c r="V132" i="9"/>
  <c r="W132" i="9" s="1"/>
  <c r="X132" i="9"/>
  <c r="Z132" i="9" s="1"/>
  <c r="AH131" i="9"/>
  <c r="W131" i="9"/>
  <c r="V131" i="9"/>
  <c r="X131" i="9"/>
  <c r="Z131" i="9" s="1"/>
  <c r="AH130" i="9"/>
  <c r="V130" i="9"/>
  <c r="W130" i="9" s="1"/>
  <c r="X130" i="9"/>
  <c r="Z130" i="9" s="1"/>
  <c r="AH129" i="9"/>
  <c r="W129" i="9"/>
  <c r="V129" i="9"/>
  <c r="X129" i="9"/>
  <c r="Z129" i="9" s="1"/>
  <c r="AH128" i="9"/>
  <c r="W128" i="9"/>
  <c r="V128" i="9"/>
  <c r="X128" i="9"/>
  <c r="Z128" i="9" s="1"/>
  <c r="AH127" i="9"/>
  <c r="W127" i="9"/>
  <c r="V127" i="9"/>
  <c r="X127" i="9"/>
  <c r="Z127" i="9" s="1"/>
  <c r="AH126" i="9"/>
  <c r="W126" i="9"/>
  <c r="V126" i="9"/>
  <c r="X126" i="9"/>
  <c r="Z126" i="9" s="1"/>
  <c r="AH125" i="9"/>
  <c r="W125" i="9"/>
  <c r="V125" i="9"/>
  <c r="X125" i="9"/>
  <c r="Z125" i="9" s="1"/>
  <c r="AH124" i="9"/>
  <c r="W124" i="9"/>
  <c r="V124" i="9"/>
  <c r="X124" i="9"/>
  <c r="Z124" i="9" s="1"/>
  <c r="AH123" i="9"/>
  <c r="W123" i="9"/>
  <c r="V123" i="9"/>
  <c r="X123" i="9"/>
  <c r="Z123" i="9" s="1"/>
  <c r="AH122" i="9"/>
  <c r="W122" i="9"/>
  <c r="V122" i="9"/>
  <c r="X122" i="9"/>
  <c r="Z122" i="9" s="1"/>
  <c r="AH121" i="9"/>
  <c r="W121" i="9"/>
  <c r="V121" i="9"/>
  <c r="X121" i="9"/>
  <c r="Z121" i="9" s="1"/>
  <c r="AH120" i="9"/>
  <c r="W120" i="9"/>
  <c r="V120" i="9"/>
  <c r="X120" i="9"/>
  <c r="Z120" i="9" s="1"/>
  <c r="AH119" i="9"/>
  <c r="W119" i="9"/>
  <c r="V119" i="9"/>
  <c r="X119" i="9"/>
  <c r="Z119" i="9" s="1"/>
  <c r="AH118" i="9"/>
  <c r="W118" i="9"/>
  <c r="V118" i="9"/>
  <c r="X118" i="9"/>
  <c r="Z118" i="9" s="1"/>
  <c r="AH117" i="9"/>
  <c r="W117" i="9"/>
  <c r="V117" i="9"/>
  <c r="X117" i="9"/>
  <c r="Z117" i="9" s="1"/>
  <c r="AH116" i="9"/>
  <c r="W116" i="9"/>
  <c r="V116" i="9"/>
  <c r="X116" i="9"/>
  <c r="Z116" i="9" s="1"/>
  <c r="AH115" i="9"/>
  <c r="W115" i="9"/>
  <c r="V115" i="9"/>
  <c r="X115" i="9"/>
  <c r="Z115" i="9" s="1"/>
  <c r="AH114" i="9"/>
  <c r="W114" i="9"/>
  <c r="V114" i="9"/>
  <c r="X114" i="9"/>
  <c r="Z114" i="9" s="1"/>
  <c r="AH113" i="9"/>
  <c r="W113" i="9"/>
  <c r="V113" i="9"/>
  <c r="X113" i="9"/>
  <c r="Z113" i="9" s="1"/>
  <c r="AH112" i="9"/>
  <c r="W112" i="9"/>
  <c r="V112" i="9"/>
  <c r="X112" i="9"/>
  <c r="Z112" i="9" s="1"/>
  <c r="AH111" i="9"/>
  <c r="W111" i="9"/>
  <c r="V111" i="9"/>
  <c r="X111" i="9"/>
  <c r="Z111" i="9" s="1"/>
  <c r="AH110" i="9"/>
  <c r="W110" i="9"/>
  <c r="V110" i="9"/>
  <c r="X110" i="9"/>
  <c r="Z110" i="9" s="1"/>
  <c r="AH109" i="9"/>
  <c r="W109" i="9"/>
  <c r="V109" i="9"/>
  <c r="X109" i="9"/>
  <c r="Z109" i="9" s="1"/>
  <c r="AH108" i="9"/>
  <c r="W108" i="9"/>
  <c r="V108" i="9"/>
  <c r="X108" i="9"/>
  <c r="Z108" i="9" s="1"/>
  <c r="AH107" i="9"/>
  <c r="W107" i="9"/>
  <c r="V107" i="9"/>
  <c r="X107" i="9"/>
  <c r="Z107" i="9" s="1"/>
  <c r="AH106" i="9"/>
  <c r="W106" i="9"/>
  <c r="V106" i="9"/>
  <c r="X106" i="9"/>
  <c r="Z106" i="9" s="1"/>
  <c r="AH105" i="9"/>
  <c r="W105" i="9"/>
  <c r="V105" i="9"/>
  <c r="X105" i="9"/>
  <c r="Z105" i="9" s="1"/>
  <c r="AH104" i="9"/>
  <c r="W104" i="9"/>
  <c r="V104" i="9"/>
  <c r="X104" i="9"/>
  <c r="Z104" i="9" s="1"/>
  <c r="AH103" i="9"/>
  <c r="W103" i="9"/>
  <c r="V103" i="9"/>
  <c r="X103" i="9"/>
  <c r="Z103" i="9" s="1"/>
  <c r="AH102" i="9"/>
  <c r="W102" i="9"/>
  <c r="V102" i="9"/>
  <c r="X102" i="9"/>
  <c r="Z102" i="9" s="1"/>
  <c r="AH101" i="9"/>
  <c r="W101" i="9"/>
  <c r="V101" i="9"/>
  <c r="X101" i="9"/>
  <c r="Z101" i="9" s="1"/>
  <c r="AH100" i="9"/>
  <c r="W100" i="9"/>
  <c r="V100" i="9"/>
  <c r="X100" i="9"/>
  <c r="Z100" i="9" s="1"/>
  <c r="AH99" i="9"/>
  <c r="W99" i="9"/>
  <c r="V99" i="9"/>
  <c r="X99" i="9"/>
  <c r="Z99" i="9" s="1"/>
  <c r="AH98" i="9"/>
  <c r="W98" i="9"/>
  <c r="V98" i="9"/>
  <c r="X98" i="9"/>
  <c r="Z98" i="9" s="1"/>
  <c r="AH97" i="9"/>
  <c r="W97" i="9"/>
  <c r="V97" i="9"/>
  <c r="X97" i="9"/>
  <c r="Z97" i="9" s="1"/>
  <c r="AH96" i="9"/>
  <c r="W96" i="9"/>
  <c r="V96" i="9"/>
  <c r="X96" i="9"/>
  <c r="Z96" i="9" s="1"/>
  <c r="AH95" i="9"/>
  <c r="W95" i="9"/>
  <c r="V95" i="9"/>
  <c r="X95" i="9"/>
  <c r="Z95" i="9" s="1"/>
  <c r="AH94" i="9"/>
  <c r="W94" i="9"/>
  <c r="V94" i="9"/>
  <c r="X94" i="9"/>
  <c r="Z94" i="9" s="1"/>
  <c r="AH93" i="9"/>
  <c r="W93" i="9"/>
  <c r="V93" i="9"/>
  <c r="X93" i="9"/>
  <c r="Z93" i="9" s="1"/>
  <c r="AH92" i="9"/>
  <c r="W92" i="9"/>
  <c r="V92" i="9"/>
  <c r="X92" i="9"/>
  <c r="Z92" i="9" s="1"/>
  <c r="AH91" i="9"/>
  <c r="W91" i="9"/>
  <c r="V91" i="9"/>
  <c r="X91" i="9"/>
  <c r="Z91" i="9" s="1"/>
  <c r="AH90" i="9"/>
  <c r="W90" i="9"/>
  <c r="V90" i="9"/>
  <c r="X90" i="9"/>
  <c r="Z90" i="9" s="1"/>
  <c r="AH89" i="9"/>
  <c r="W89" i="9"/>
  <c r="V89" i="9"/>
  <c r="X89" i="9"/>
  <c r="Z89" i="9" s="1"/>
  <c r="AH88" i="9"/>
  <c r="W88" i="9"/>
  <c r="V88" i="9"/>
  <c r="X88" i="9"/>
  <c r="Z88" i="9" s="1"/>
  <c r="AH87" i="9"/>
  <c r="AG87" i="9"/>
  <c r="V87" i="9"/>
  <c r="W87" i="9" s="1"/>
  <c r="X87" i="9"/>
  <c r="Z87" i="9" s="1"/>
  <c r="K87" i="9"/>
  <c r="AH86" i="9"/>
  <c r="V86" i="9"/>
  <c r="X86" i="9"/>
  <c r="Z86" i="9" s="1"/>
  <c r="K86" i="9"/>
  <c r="AH85" i="9"/>
  <c r="V85" i="9"/>
  <c r="W85" i="9" s="1"/>
  <c r="X85" i="9"/>
  <c r="Z85" i="9" s="1"/>
  <c r="K85" i="9"/>
  <c r="AH84" i="9"/>
  <c r="V84" i="9"/>
  <c r="X84" i="9"/>
  <c r="Z84" i="9" s="1"/>
  <c r="K84" i="9"/>
  <c r="AH83" i="9"/>
  <c r="AG83" i="9"/>
  <c r="V83" i="9"/>
  <c r="W83" i="9" s="1"/>
  <c r="X83" i="9"/>
  <c r="Z83" i="9" s="1"/>
  <c r="K83" i="9"/>
  <c r="AH82" i="9"/>
  <c r="V82" i="9"/>
  <c r="X82" i="9"/>
  <c r="Z82" i="9" s="1"/>
  <c r="K82" i="9"/>
  <c r="AH81" i="9"/>
  <c r="V81" i="9"/>
  <c r="W81" i="9" s="1"/>
  <c r="X81" i="9"/>
  <c r="Z81" i="9" s="1"/>
  <c r="K81" i="9"/>
  <c r="AH80" i="9"/>
  <c r="V80" i="9"/>
  <c r="X80" i="9"/>
  <c r="Z80" i="9" s="1"/>
  <c r="K80" i="9"/>
  <c r="AH79" i="9"/>
  <c r="AG79" i="9"/>
  <c r="V79" i="9"/>
  <c r="W79" i="9" s="1"/>
  <c r="X79" i="9"/>
  <c r="Z79" i="9" s="1"/>
  <c r="K79" i="9"/>
  <c r="AH78" i="9"/>
  <c r="V78" i="9"/>
  <c r="X78" i="9"/>
  <c r="Z78" i="9" s="1"/>
  <c r="K78" i="9"/>
  <c r="AH77" i="9"/>
  <c r="V77" i="9"/>
  <c r="W77" i="9" s="1"/>
  <c r="X77" i="9"/>
  <c r="Z77" i="9" s="1"/>
  <c r="K77" i="9"/>
  <c r="AH76" i="9"/>
  <c r="V76" i="9"/>
  <c r="AG76" i="9" s="1"/>
  <c r="X76" i="9"/>
  <c r="Z76" i="9" s="1"/>
  <c r="K76" i="9"/>
  <c r="AH75" i="9"/>
  <c r="AG75" i="9"/>
  <c r="V75" i="9"/>
  <c r="W75" i="9" s="1"/>
  <c r="X75" i="9"/>
  <c r="Z75" i="9" s="1"/>
  <c r="K75" i="9"/>
  <c r="AH74" i="9"/>
  <c r="V74" i="9"/>
  <c r="W74" i="9" s="1"/>
  <c r="X74" i="9"/>
  <c r="Z74" i="9" s="1"/>
  <c r="K74" i="9"/>
  <c r="AH73" i="9"/>
  <c r="AG73" i="9"/>
  <c r="V73" i="9"/>
  <c r="W73" i="9" s="1"/>
  <c r="X73" i="9"/>
  <c r="Z73" i="9" s="1"/>
  <c r="K73" i="9"/>
  <c r="AH72" i="9"/>
  <c r="V72" i="9"/>
  <c r="AG72" i="9" s="1"/>
  <c r="X72" i="9"/>
  <c r="Z72" i="9" s="1"/>
  <c r="K72" i="9"/>
  <c r="AH71" i="9"/>
  <c r="AG71" i="9"/>
  <c r="V71" i="9"/>
  <c r="W71" i="9" s="1"/>
  <c r="X71" i="9"/>
  <c r="Z71" i="9" s="1"/>
  <c r="K71" i="9"/>
  <c r="AH70" i="9"/>
  <c r="V70" i="9"/>
  <c r="W70" i="9" s="1"/>
  <c r="X70" i="9"/>
  <c r="Z70" i="9" s="1"/>
  <c r="K70" i="9"/>
  <c r="AH69" i="9"/>
  <c r="V69" i="9"/>
  <c r="W69" i="9" s="1"/>
  <c r="X69" i="9"/>
  <c r="Z69" i="9" s="1"/>
  <c r="K69" i="9"/>
  <c r="AH68" i="9"/>
  <c r="V68" i="9"/>
  <c r="AG68" i="9" s="1"/>
  <c r="X68" i="9"/>
  <c r="Z68" i="9" s="1"/>
  <c r="K68" i="9"/>
  <c r="AH67" i="9"/>
  <c r="V67" i="9"/>
  <c r="W67" i="9" s="1"/>
  <c r="X67" i="9"/>
  <c r="Z67" i="9" s="1"/>
  <c r="K67" i="9"/>
  <c r="AH66" i="9"/>
  <c r="V66" i="9"/>
  <c r="W66" i="9" s="1"/>
  <c r="X66" i="9"/>
  <c r="Z66" i="9" s="1"/>
  <c r="K66" i="9"/>
  <c r="AH65" i="9"/>
  <c r="V65" i="9"/>
  <c r="W65" i="9" s="1"/>
  <c r="X65" i="9"/>
  <c r="Z65" i="9" s="1"/>
  <c r="K65" i="9"/>
  <c r="AH64" i="9"/>
  <c r="V64" i="9"/>
  <c r="AG64" i="9" s="1"/>
  <c r="X64" i="9"/>
  <c r="Z64" i="9" s="1"/>
  <c r="K64" i="9"/>
  <c r="AH63" i="9"/>
  <c r="AG63" i="9"/>
  <c r="V63" i="9"/>
  <c r="W63" i="9" s="1"/>
  <c r="X63" i="9"/>
  <c r="Z63" i="9" s="1"/>
  <c r="K63" i="9"/>
  <c r="AH62" i="9"/>
  <c r="V62" i="9"/>
  <c r="W62" i="9" s="1"/>
  <c r="X62" i="9"/>
  <c r="Z62" i="9" s="1"/>
  <c r="K62" i="9"/>
  <c r="AH61" i="9"/>
  <c r="V61" i="9"/>
  <c r="W61" i="9" s="1"/>
  <c r="X61" i="9"/>
  <c r="Z61" i="9" s="1"/>
  <c r="K61" i="9"/>
  <c r="AH60" i="9"/>
  <c r="V60" i="9"/>
  <c r="AG60" i="9" s="1"/>
  <c r="X60" i="9"/>
  <c r="Z60" i="9" s="1"/>
  <c r="K60" i="9"/>
  <c r="AH59" i="9"/>
  <c r="AG59" i="9"/>
  <c r="V59" i="9"/>
  <c r="W59" i="9" s="1"/>
  <c r="X59" i="9"/>
  <c r="Z59" i="9" s="1"/>
  <c r="K59" i="9"/>
  <c r="AH58" i="9"/>
  <c r="V58" i="9"/>
  <c r="W58" i="9" s="1"/>
  <c r="X58" i="9"/>
  <c r="Z58" i="9" s="1"/>
  <c r="K58" i="9"/>
  <c r="AH57" i="9"/>
  <c r="AG57" i="9"/>
  <c r="V57" i="9"/>
  <c r="W57" i="9" s="1"/>
  <c r="X57" i="9"/>
  <c r="Z57" i="9" s="1"/>
  <c r="K57" i="9"/>
  <c r="AH56" i="9"/>
  <c r="V56" i="9"/>
  <c r="AG56" i="9" s="1"/>
  <c r="X56" i="9"/>
  <c r="Z56" i="9" s="1"/>
  <c r="K56" i="9"/>
  <c r="AH55" i="9"/>
  <c r="AG55" i="9"/>
  <c r="V55" i="9"/>
  <c r="W55" i="9" s="1"/>
  <c r="X55" i="9"/>
  <c r="Z55" i="9" s="1"/>
  <c r="K55" i="9"/>
  <c r="AH54" i="9"/>
  <c r="V54" i="9"/>
  <c r="W54" i="9" s="1"/>
  <c r="X54" i="9"/>
  <c r="Z54" i="9" s="1"/>
  <c r="K54" i="9"/>
  <c r="AH53" i="9"/>
  <c r="V53" i="9"/>
  <c r="W53" i="9" s="1"/>
  <c r="X53" i="9"/>
  <c r="Z53" i="9" s="1"/>
  <c r="K53" i="9"/>
  <c r="AH52" i="9"/>
  <c r="V52" i="9"/>
  <c r="AG52" i="9" s="1"/>
  <c r="X52" i="9"/>
  <c r="Z52" i="9" s="1"/>
  <c r="K52" i="9"/>
  <c r="AH51" i="9"/>
  <c r="V51" i="9"/>
  <c r="W51" i="9" s="1"/>
  <c r="X51" i="9"/>
  <c r="Z51" i="9" s="1"/>
  <c r="K51" i="9"/>
  <c r="AH50" i="9"/>
  <c r="V50" i="9"/>
  <c r="W50" i="9" s="1"/>
  <c r="X50" i="9"/>
  <c r="Z50" i="9" s="1"/>
  <c r="K50" i="9"/>
  <c r="AH49" i="9"/>
  <c r="V49" i="9"/>
  <c r="W49" i="9" s="1"/>
  <c r="X49" i="9"/>
  <c r="Z49" i="9" s="1"/>
  <c r="K49" i="9"/>
  <c r="AH48" i="9"/>
  <c r="V48" i="9"/>
  <c r="AG48" i="9" s="1"/>
  <c r="X48" i="9"/>
  <c r="Z48" i="9" s="1"/>
  <c r="K48" i="9"/>
  <c r="AH47" i="9"/>
  <c r="AG47" i="9"/>
  <c r="V47" i="9"/>
  <c r="W47" i="9" s="1"/>
  <c r="X47" i="9"/>
  <c r="Z47" i="9" s="1"/>
  <c r="K47" i="9"/>
  <c r="AH46" i="9"/>
  <c r="V46" i="9"/>
  <c r="W46" i="9" s="1"/>
  <c r="X46" i="9"/>
  <c r="Z46" i="9" s="1"/>
  <c r="K46" i="9"/>
  <c r="AH45" i="9"/>
  <c r="V45" i="9"/>
  <c r="W45" i="9" s="1"/>
  <c r="X45" i="9"/>
  <c r="Z45" i="9" s="1"/>
  <c r="K45" i="9"/>
  <c r="AH44" i="9"/>
  <c r="V44" i="9"/>
  <c r="AG44" i="9" s="1"/>
  <c r="X44" i="9"/>
  <c r="Z44" i="9" s="1"/>
  <c r="K44" i="9"/>
  <c r="AH43" i="9"/>
  <c r="AG43" i="9"/>
  <c r="V43" i="9"/>
  <c r="W43" i="9" s="1"/>
  <c r="X43" i="9"/>
  <c r="Z43" i="9" s="1"/>
  <c r="K43" i="9"/>
  <c r="AH42" i="9"/>
  <c r="V42" i="9"/>
  <c r="W42" i="9" s="1"/>
  <c r="X42" i="9"/>
  <c r="Z42" i="9" s="1"/>
  <c r="K42" i="9"/>
  <c r="AH41" i="9"/>
  <c r="AG41" i="9"/>
  <c r="V41" i="9"/>
  <c r="W41" i="9" s="1"/>
  <c r="X41" i="9"/>
  <c r="Z41" i="9" s="1"/>
  <c r="K41" i="9"/>
  <c r="AH40" i="9"/>
  <c r="V40" i="9"/>
  <c r="AG40" i="9" s="1"/>
  <c r="X40" i="9"/>
  <c r="Z40" i="9" s="1"/>
  <c r="K40" i="9"/>
  <c r="AH39" i="9"/>
  <c r="V39" i="9"/>
  <c r="W39" i="9" s="1"/>
  <c r="X39" i="9"/>
  <c r="Z39" i="9" s="1"/>
  <c r="K39" i="9"/>
  <c r="AH38" i="9"/>
  <c r="V38" i="9"/>
  <c r="W38" i="9" s="1"/>
  <c r="X38" i="9"/>
  <c r="Z38" i="9" s="1"/>
  <c r="K38" i="9"/>
  <c r="AH37" i="9"/>
  <c r="V37" i="9"/>
  <c r="W37" i="9" s="1"/>
  <c r="X37" i="9"/>
  <c r="Z37" i="9" s="1"/>
  <c r="K37" i="9"/>
  <c r="AH36" i="9"/>
  <c r="V36" i="9"/>
  <c r="AG36" i="9" s="1"/>
  <c r="X36" i="9"/>
  <c r="Z36" i="9" s="1"/>
  <c r="K36" i="9"/>
  <c r="AH35" i="9"/>
  <c r="AG35" i="9"/>
  <c r="V35" i="9"/>
  <c r="W35" i="9" s="1"/>
  <c r="X35" i="9"/>
  <c r="Z35" i="9" s="1"/>
  <c r="K35" i="9"/>
  <c r="AH34" i="9"/>
  <c r="V34" i="9"/>
  <c r="W34" i="9" s="1"/>
  <c r="X34" i="9"/>
  <c r="Z34" i="9" s="1"/>
  <c r="K34" i="9"/>
  <c r="AH33" i="9"/>
  <c r="V33" i="9"/>
  <c r="W33" i="9" s="1"/>
  <c r="X33" i="9"/>
  <c r="Z33" i="9" s="1"/>
  <c r="K33" i="9"/>
  <c r="AH32" i="9"/>
  <c r="V32" i="9"/>
  <c r="AG32" i="9" s="1"/>
  <c r="X32" i="9"/>
  <c r="Z32" i="9" s="1"/>
  <c r="K32" i="9"/>
  <c r="AH31" i="9"/>
  <c r="V31" i="9"/>
  <c r="W31" i="9" s="1"/>
  <c r="X31" i="9"/>
  <c r="Z31" i="9" s="1"/>
  <c r="K31" i="9"/>
  <c r="AH30" i="9"/>
  <c r="V30" i="9"/>
  <c r="W30" i="9" s="1"/>
  <c r="X30" i="9"/>
  <c r="Z30" i="9" s="1"/>
  <c r="K30" i="9"/>
  <c r="AH29" i="9"/>
  <c r="V29" i="9"/>
  <c r="W29" i="9" s="1"/>
  <c r="X29" i="9"/>
  <c r="Z29" i="9" s="1"/>
  <c r="K29" i="9"/>
  <c r="AH28" i="9"/>
  <c r="W28" i="9"/>
  <c r="V28" i="9"/>
  <c r="AG28" i="9" s="1"/>
  <c r="X28" i="9"/>
  <c r="Z28" i="9" s="1"/>
  <c r="K28" i="9"/>
  <c r="AH27" i="9"/>
  <c r="V27" i="9"/>
  <c r="W27" i="9" s="1"/>
  <c r="X27" i="9"/>
  <c r="Z27" i="9" s="1"/>
  <c r="K27" i="9"/>
  <c r="AH26" i="9"/>
  <c r="AG26" i="9"/>
  <c r="V26" i="9"/>
  <c r="W26" i="9" s="1"/>
  <c r="X26" i="9"/>
  <c r="Z26" i="9" s="1"/>
  <c r="K26" i="9"/>
  <c r="AH25" i="9"/>
  <c r="V25" i="9"/>
  <c r="W25" i="9" s="1"/>
  <c r="X25" i="9"/>
  <c r="Z25" i="9" s="1"/>
  <c r="K25" i="9"/>
  <c r="AH24" i="9"/>
  <c r="V24" i="9"/>
  <c r="AG24" i="9" s="1"/>
  <c r="X24" i="9"/>
  <c r="Z24" i="9" s="1"/>
  <c r="K24" i="9"/>
  <c r="AH23" i="9"/>
  <c r="AG23" i="9"/>
  <c r="V23" i="9"/>
  <c r="W23" i="9" s="1"/>
  <c r="X23" i="9"/>
  <c r="Z23" i="9" s="1"/>
  <c r="K23" i="9"/>
  <c r="AH22" i="9"/>
  <c r="V22" i="9"/>
  <c r="W22" i="9" s="1"/>
  <c r="X22" i="9"/>
  <c r="Z22" i="9" s="1"/>
  <c r="K22" i="9"/>
  <c r="AH21" i="9"/>
  <c r="AH20" i="9"/>
  <c r="AG20" i="9"/>
  <c r="AH19" i="9"/>
  <c r="V19" i="9"/>
  <c r="W19" i="9" s="1"/>
  <c r="X19" i="9"/>
  <c r="Z19" i="9" s="1"/>
  <c r="K19" i="9"/>
  <c r="AH18" i="9"/>
  <c r="V18" i="9"/>
  <c r="W18" i="9" s="1"/>
  <c r="X18" i="9"/>
  <c r="Z18" i="9" s="1"/>
  <c r="K18" i="9"/>
  <c r="AH17" i="9"/>
  <c r="V17" i="9"/>
  <c r="W17" i="9" s="1"/>
  <c r="X17" i="9"/>
  <c r="Z17" i="9" s="1"/>
  <c r="K17" i="9"/>
  <c r="AH16" i="9"/>
  <c r="V16" i="9"/>
  <c r="AG16" i="9" s="1"/>
  <c r="X16" i="9"/>
  <c r="Z16" i="9" s="1"/>
  <c r="K16" i="9"/>
  <c r="AH15" i="9"/>
  <c r="V15" i="9"/>
  <c r="W15" i="9" s="1"/>
  <c r="X15" i="9"/>
  <c r="Z15" i="9" s="1"/>
  <c r="K15" i="9"/>
  <c r="AH14" i="9"/>
  <c r="V14" i="9"/>
  <c r="W14" i="9" s="1"/>
  <c r="X14" i="9"/>
  <c r="Z14" i="9" s="1"/>
  <c r="K14" i="9"/>
  <c r="AH13" i="9"/>
  <c r="V13" i="9"/>
  <c r="W13" i="9" s="1"/>
  <c r="X13" i="9"/>
  <c r="Z13" i="9" s="1"/>
  <c r="K13" i="9"/>
  <c r="AH12" i="9"/>
  <c r="V12" i="9"/>
  <c r="AG12" i="9" s="1"/>
  <c r="X12" i="9"/>
  <c r="Z12" i="9" s="1"/>
  <c r="K12" i="9"/>
  <c r="AH11" i="9"/>
  <c r="AG11" i="9"/>
  <c r="V11" i="9"/>
  <c r="W11" i="9" s="1"/>
  <c r="X11" i="9"/>
  <c r="Z11" i="9" s="1"/>
  <c r="K11" i="9"/>
  <c r="AH10" i="9"/>
  <c r="V10" i="9"/>
  <c r="W10" i="9" s="1"/>
  <c r="X10" i="9"/>
  <c r="Z10" i="9" s="1"/>
  <c r="K10" i="9"/>
  <c r="AH9" i="9"/>
  <c r="V9" i="9"/>
  <c r="W9" i="9" s="1"/>
  <c r="X9" i="9"/>
  <c r="Z9" i="9" s="1"/>
  <c r="K9" i="9"/>
  <c r="AH8" i="9"/>
  <c r="V8" i="9"/>
  <c r="AG8" i="9" s="1"/>
  <c r="X8" i="9"/>
  <c r="Z8" i="9" s="1"/>
  <c r="K8" i="9"/>
  <c r="AH7" i="9"/>
  <c r="V7" i="9"/>
  <c r="W7" i="9" s="1"/>
  <c r="X7" i="9"/>
  <c r="Z7" i="9" s="1"/>
  <c r="K7" i="9"/>
  <c r="AH6" i="9"/>
  <c r="V6" i="9"/>
  <c r="W6" i="9" s="1"/>
  <c r="X6" i="9"/>
  <c r="Z6" i="9" s="1"/>
  <c r="K6" i="9"/>
  <c r="AH5" i="9"/>
  <c r="V5" i="9"/>
  <c r="W5" i="9" s="1"/>
  <c r="X5" i="9"/>
  <c r="Z5" i="9" s="1"/>
  <c r="K5" i="9"/>
  <c r="AH4" i="9"/>
  <c r="V4" i="9"/>
  <c r="AG4" i="9" s="1"/>
  <c r="X4" i="9"/>
  <c r="Z4" i="9" s="1"/>
  <c r="K4" i="9"/>
  <c r="AH3" i="9"/>
  <c r="V3" i="9"/>
  <c r="W3" i="9" s="1"/>
  <c r="X3" i="9"/>
  <c r="Z3" i="9" s="1"/>
  <c r="K3" i="9"/>
  <c r="AH2" i="9"/>
  <c r="V2" i="9"/>
  <c r="W2" i="9" s="1"/>
  <c r="X2" i="9"/>
  <c r="Z2" i="9" s="1"/>
  <c r="K2" i="9"/>
  <c r="AL267" i="8"/>
  <c r="AN267" i="8" s="1"/>
  <c r="AI267" i="8"/>
  <c r="AH267" i="8"/>
  <c r="AK267" i="8" s="1"/>
  <c r="AL266" i="8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N260" i="8" s="1"/>
  <c r="AI260" i="8"/>
  <c r="AH260" i="8"/>
  <c r="AK260" i="8" s="1"/>
  <c r="AL259" i="8"/>
  <c r="AN259" i="8" s="1"/>
  <c r="AI259" i="8"/>
  <c r="AH259" i="8"/>
  <c r="AK259" i="8" s="1"/>
  <c r="AL258" i="8"/>
  <c r="AN258" i="8" s="1"/>
  <c r="AI258" i="8"/>
  <c r="AH258" i="8"/>
  <c r="AK258" i="8" s="1"/>
  <c r="AL257" i="8"/>
  <c r="AN257" i="8" s="1"/>
  <c r="AI257" i="8"/>
  <c r="AH257" i="8"/>
  <c r="AK257" i="8" s="1"/>
  <c r="AL256" i="8"/>
  <c r="AN256" i="8" s="1"/>
  <c r="AI256" i="8"/>
  <c r="AH256" i="8"/>
  <c r="AK256" i="8" s="1"/>
  <c r="AL255" i="8"/>
  <c r="AN255" i="8" s="1"/>
  <c r="AI255" i="8"/>
  <c r="AH255" i="8"/>
  <c r="AK255" i="8" s="1"/>
  <c r="AL254" i="8"/>
  <c r="AN254" i="8" s="1"/>
  <c r="AI254" i="8"/>
  <c r="AH254" i="8"/>
  <c r="AK254" i="8" s="1"/>
  <c r="AL253" i="8"/>
  <c r="AN253" i="8" s="1"/>
  <c r="AI253" i="8"/>
  <c r="AH253" i="8"/>
  <c r="AK253" i="8" s="1"/>
  <c r="AL252" i="8"/>
  <c r="AN252" i="8" s="1"/>
  <c r="AH252" i="8"/>
  <c r="AK252" i="8" s="1"/>
  <c r="AL251" i="8"/>
  <c r="AN251" i="8" s="1"/>
  <c r="AI251" i="8"/>
  <c r="AH251" i="8"/>
  <c r="AK251" i="8" s="1"/>
  <c r="AL250" i="8"/>
  <c r="AN250" i="8" s="1"/>
  <c r="AI250" i="8"/>
  <c r="AH250" i="8"/>
  <c r="AK250" i="8" s="1"/>
  <c r="AL249" i="8"/>
  <c r="AN249" i="8" s="1"/>
  <c r="AI249" i="8"/>
  <c r="AH249" i="8"/>
  <c r="AK249" i="8" s="1"/>
  <c r="AL248" i="8"/>
  <c r="AN248" i="8" s="1"/>
  <c r="AI248" i="8"/>
  <c r="AH248" i="8"/>
  <c r="AK248" i="8" s="1"/>
  <c r="AL247" i="8"/>
  <c r="AN247" i="8" s="1"/>
  <c r="AI247" i="8"/>
  <c r="AH247" i="8"/>
  <c r="AK247" i="8" s="1"/>
  <c r="AL246" i="8"/>
  <c r="AN246" i="8" s="1"/>
  <c r="AI246" i="8"/>
  <c r="AH246" i="8"/>
  <c r="AK246" i="8" s="1"/>
  <c r="AL245" i="8"/>
  <c r="AN245" i="8" s="1"/>
  <c r="AI245" i="8"/>
  <c r="AH245" i="8"/>
  <c r="AK245" i="8" s="1"/>
  <c r="AL244" i="8"/>
  <c r="AN244" i="8" s="1"/>
  <c r="AI244" i="8"/>
  <c r="AH244" i="8"/>
  <c r="AK244" i="8" s="1"/>
  <c r="AL243" i="8"/>
  <c r="AN243" i="8" s="1"/>
  <c r="AI243" i="8"/>
  <c r="AH243" i="8"/>
  <c r="AK243" i="8" s="1"/>
  <c r="AL242" i="8"/>
  <c r="AN242" i="8" s="1"/>
  <c r="AH242" i="8"/>
  <c r="AK242" i="8" s="1"/>
  <c r="AL241" i="8"/>
  <c r="AN241" i="8" s="1"/>
  <c r="AH241" i="8"/>
  <c r="AK241" i="8" s="1"/>
  <c r="AL240" i="8"/>
  <c r="AN240" i="8" s="1"/>
  <c r="AH240" i="8"/>
  <c r="AK240" i="8" s="1"/>
  <c r="AL239" i="8"/>
  <c r="AN239" i="8" s="1"/>
  <c r="AI239" i="8"/>
  <c r="AH239" i="8"/>
  <c r="AK239" i="8" s="1"/>
  <c r="AL238" i="8"/>
  <c r="AN238" i="8" s="1"/>
  <c r="AI238" i="8"/>
  <c r="AH238" i="8"/>
  <c r="AK238" i="8" s="1"/>
  <c r="AL237" i="8"/>
  <c r="AN237" i="8" s="1"/>
  <c r="AI237" i="8"/>
  <c r="AH237" i="8"/>
  <c r="AK237" i="8" s="1"/>
  <c r="AL236" i="8"/>
  <c r="AN236" i="8" s="1"/>
  <c r="AI236" i="8"/>
  <c r="AH236" i="8"/>
  <c r="AK236" i="8" s="1"/>
  <c r="AL235" i="8"/>
  <c r="AN235" i="8" s="1"/>
  <c r="AI235" i="8"/>
  <c r="AH235" i="8"/>
  <c r="AK235" i="8" s="1"/>
  <c r="AL234" i="8"/>
  <c r="AN234" i="8" s="1"/>
  <c r="AI234" i="8"/>
  <c r="AH234" i="8"/>
  <c r="AK234" i="8" s="1"/>
  <c r="AL233" i="8"/>
  <c r="AN233" i="8" s="1"/>
  <c r="AI233" i="8"/>
  <c r="AH233" i="8"/>
  <c r="AK233" i="8" s="1"/>
  <c r="AL232" i="8"/>
  <c r="AN232" i="8" s="1"/>
  <c r="AI232" i="8"/>
  <c r="AH232" i="8"/>
  <c r="AK232" i="8" s="1"/>
  <c r="AL231" i="8"/>
  <c r="AN231" i="8" s="1"/>
  <c r="AI231" i="8"/>
  <c r="AH231" i="8"/>
  <c r="AK231" i="8" s="1"/>
  <c r="AL230" i="8"/>
  <c r="AN230" i="8" s="1"/>
  <c r="AI230" i="8"/>
  <c r="AH230" i="8"/>
  <c r="AK230" i="8" s="1"/>
  <c r="AL229" i="8"/>
  <c r="AN229" i="8" s="1"/>
  <c r="AI229" i="8"/>
  <c r="AH229" i="8"/>
  <c r="AK229" i="8" s="1"/>
  <c r="AL228" i="8"/>
  <c r="AN228" i="8" s="1"/>
  <c r="AI228" i="8"/>
  <c r="AH228" i="8"/>
  <c r="AK228" i="8" s="1"/>
  <c r="AL227" i="8"/>
  <c r="AN227" i="8" s="1"/>
  <c r="AI227" i="8"/>
  <c r="AH227" i="8"/>
  <c r="AK227" i="8" s="1"/>
  <c r="AL226" i="8"/>
  <c r="AN226" i="8" s="1"/>
  <c r="AI226" i="8"/>
  <c r="AH226" i="8"/>
  <c r="AK226" i="8" s="1"/>
  <c r="AL225" i="8"/>
  <c r="AN225" i="8" s="1"/>
  <c r="AI225" i="8"/>
  <c r="AH225" i="8"/>
  <c r="AK225" i="8" s="1"/>
  <c r="AL224" i="8"/>
  <c r="AN224" i="8" s="1"/>
  <c r="AI224" i="8"/>
  <c r="AH224" i="8"/>
  <c r="AK224" i="8" s="1"/>
  <c r="AL223" i="8"/>
  <c r="AN223" i="8" s="1"/>
  <c r="AI223" i="8"/>
  <c r="AH223" i="8"/>
  <c r="AK223" i="8" s="1"/>
  <c r="AL222" i="8"/>
  <c r="AN222" i="8" s="1"/>
  <c r="AI222" i="8"/>
  <c r="AH222" i="8"/>
  <c r="AK222" i="8" s="1"/>
  <c r="AL221" i="8"/>
  <c r="AN221" i="8" s="1"/>
  <c r="AI221" i="8"/>
  <c r="AH221" i="8"/>
  <c r="AK221" i="8" s="1"/>
  <c r="AL220" i="8"/>
  <c r="AN220" i="8" s="1"/>
  <c r="AI220" i="8"/>
  <c r="AH220" i="8"/>
  <c r="AK220" i="8" s="1"/>
  <c r="AL219" i="8"/>
  <c r="AN219" i="8" s="1"/>
  <c r="AI219" i="8"/>
  <c r="AH219" i="8"/>
  <c r="AK219" i="8" s="1"/>
  <c r="AL218" i="8"/>
  <c r="AN218" i="8" s="1"/>
  <c r="AI218" i="8"/>
  <c r="AH218" i="8"/>
  <c r="AK218" i="8" s="1"/>
  <c r="AL217" i="8"/>
  <c r="AN217" i="8" s="1"/>
  <c r="AI217" i="8"/>
  <c r="AH217" i="8"/>
  <c r="AK217" i="8" s="1"/>
  <c r="AL216" i="8"/>
  <c r="AN216" i="8" s="1"/>
  <c r="AI216" i="8"/>
  <c r="AH216" i="8"/>
  <c r="AK216" i="8" s="1"/>
  <c r="AL215" i="8"/>
  <c r="AN215" i="8" s="1"/>
  <c r="AI215" i="8"/>
  <c r="AH215" i="8"/>
  <c r="AK215" i="8" s="1"/>
  <c r="AL214" i="8"/>
  <c r="AN214" i="8" s="1"/>
  <c r="AI214" i="8"/>
  <c r="AH214" i="8"/>
  <c r="AK214" i="8" s="1"/>
  <c r="AL213" i="8"/>
  <c r="AN213" i="8" s="1"/>
  <c r="AI213" i="8"/>
  <c r="AH213" i="8"/>
  <c r="AK213" i="8" s="1"/>
  <c r="AL212" i="8"/>
  <c r="AN212" i="8" s="1"/>
  <c r="AI212" i="8"/>
  <c r="AH212" i="8"/>
  <c r="AK212" i="8" s="1"/>
  <c r="AL211" i="8"/>
  <c r="AN211" i="8" s="1"/>
  <c r="AI211" i="8"/>
  <c r="AH211" i="8"/>
  <c r="AK211" i="8" s="1"/>
  <c r="AL210" i="8"/>
  <c r="AN210" i="8" s="1"/>
  <c r="AI210" i="8"/>
  <c r="AH210" i="8"/>
  <c r="AK210" i="8" s="1"/>
  <c r="AL209" i="8"/>
  <c r="AN209" i="8" s="1"/>
  <c r="AI209" i="8"/>
  <c r="AH209" i="8"/>
  <c r="AK209" i="8" s="1"/>
  <c r="AL208" i="8"/>
  <c r="AN208" i="8" s="1"/>
  <c r="AI208" i="8"/>
  <c r="AH208" i="8"/>
  <c r="AK208" i="8" s="1"/>
  <c r="AL207" i="8"/>
  <c r="AN207" i="8" s="1"/>
  <c r="AI207" i="8"/>
  <c r="AH207" i="8"/>
  <c r="AK207" i="8" s="1"/>
  <c r="AB207" i="8"/>
  <c r="AL206" i="8"/>
  <c r="AN206" i="8" s="1"/>
  <c r="AI206" i="8"/>
  <c r="AH206" i="8"/>
  <c r="AK206" i="8" s="1"/>
  <c r="AP205" i="8"/>
  <c r="AN205" i="8"/>
  <c r="AI205" i="8"/>
  <c r="AH205" i="8"/>
  <c r="AK205" i="8" s="1"/>
  <c r="AL204" i="8"/>
  <c r="AN204" i="8" s="1"/>
  <c r="AI204" i="8"/>
  <c r="AH204" i="8"/>
  <c r="AK204" i="8" s="1"/>
  <c r="AL203" i="8"/>
  <c r="AN203" i="8" s="1"/>
  <c r="AI203" i="8"/>
  <c r="AH203" i="8"/>
  <c r="AK203" i="8" s="1"/>
  <c r="V200" i="8"/>
  <c r="AG200" i="8" s="1"/>
  <c r="X200" i="8"/>
  <c r="Z200" i="8" s="1"/>
  <c r="K200" i="8"/>
  <c r="V199" i="8"/>
  <c r="W199" i="8" s="1"/>
  <c r="X199" i="8"/>
  <c r="Z199" i="8" s="1"/>
  <c r="V198" i="8"/>
  <c r="W198" i="8" s="1"/>
  <c r="X198" i="8"/>
  <c r="Z198" i="8" s="1"/>
  <c r="W197" i="8"/>
  <c r="V197" i="8"/>
  <c r="X197" i="8"/>
  <c r="Z197" i="8" s="1"/>
  <c r="V196" i="8"/>
  <c r="W196" i="8" s="1"/>
  <c r="X196" i="8"/>
  <c r="Z196" i="8" s="1"/>
  <c r="W195" i="8"/>
  <c r="V195" i="8"/>
  <c r="X195" i="8"/>
  <c r="Z195" i="8" s="1"/>
  <c r="V194" i="8"/>
  <c r="W194" i="8" s="1"/>
  <c r="X194" i="8"/>
  <c r="Z194" i="8" s="1"/>
  <c r="W193" i="8"/>
  <c r="V193" i="8"/>
  <c r="X193" i="8"/>
  <c r="Z193" i="8" s="1"/>
  <c r="V192" i="8"/>
  <c r="W192" i="8" s="1"/>
  <c r="X192" i="8"/>
  <c r="Z192" i="8" s="1"/>
  <c r="W191" i="8"/>
  <c r="V191" i="8"/>
  <c r="X191" i="8"/>
  <c r="Z191" i="8" s="1"/>
  <c r="V190" i="8"/>
  <c r="W190" i="8" s="1"/>
  <c r="X190" i="8"/>
  <c r="Z190" i="8" s="1"/>
  <c r="W189" i="8"/>
  <c r="V189" i="8"/>
  <c r="X189" i="8"/>
  <c r="Z189" i="8" s="1"/>
  <c r="V188" i="8"/>
  <c r="W188" i="8" s="1"/>
  <c r="X188" i="8"/>
  <c r="Z188" i="8" s="1"/>
  <c r="W187" i="8"/>
  <c r="V187" i="8"/>
  <c r="X187" i="8"/>
  <c r="Z187" i="8" s="1"/>
  <c r="V186" i="8"/>
  <c r="W186" i="8" s="1"/>
  <c r="X186" i="8"/>
  <c r="Z186" i="8" s="1"/>
  <c r="W185" i="8"/>
  <c r="V185" i="8"/>
  <c r="X185" i="8"/>
  <c r="Z185" i="8" s="1"/>
  <c r="V184" i="8"/>
  <c r="W184" i="8" s="1"/>
  <c r="X184" i="8"/>
  <c r="Z184" i="8" s="1"/>
  <c r="W183" i="8"/>
  <c r="V183" i="8"/>
  <c r="X183" i="8"/>
  <c r="Z183" i="8" s="1"/>
  <c r="V182" i="8"/>
  <c r="W182" i="8" s="1"/>
  <c r="X182" i="8"/>
  <c r="Z182" i="8" s="1"/>
  <c r="W181" i="8"/>
  <c r="V181" i="8"/>
  <c r="X181" i="8"/>
  <c r="Z181" i="8" s="1"/>
  <c r="V180" i="8"/>
  <c r="W180" i="8" s="1"/>
  <c r="X180" i="8"/>
  <c r="Z180" i="8" s="1"/>
  <c r="W179" i="8"/>
  <c r="V179" i="8"/>
  <c r="X179" i="8"/>
  <c r="Z179" i="8" s="1"/>
  <c r="V178" i="8"/>
  <c r="W178" i="8" s="1"/>
  <c r="X178" i="8"/>
  <c r="Z178" i="8" s="1"/>
  <c r="W177" i="8"/>
  <c r="V177" i="8"/>
  <c r="X177" i="8"/>
  <c r="Z177" i="8" s="1"/>
  <c r="V176" i="8"/>
  <c r="W176" i="8" s="1"/>
  <c r="X176" i="8"/>
  <c r="Z176" i="8" s="1"/>
  <c r="W175" i="8"/>
  <c r="V175" i="8"/>
  <c r="X175" i="8"/>
  <c r="Z175" i="8" s="1"/>
  <c r="W174" i="8"/>
  <c r="V174" i="8"/>
  <c r="X174" i="8"/>
  <c r="Z174" i="8" s="1"/>
  <c r="W173" i="8"/>
  <c r="V173" i="8"/>
  <c r="X173" i="8"/>
  <c r="Z173" i="8" s="1"/>
  <c r="V172" i="8"/>
  <c r="W172" i="8" s="1"/>
  <c r="X172" i="8"/>
  <c r="Z172" i="8" s="1"/>
  <c r="W171" i="8"/>
  <c r="V171" i="8"/>
  <c r="X171" i="8"/>
  <c r="Z171" i="8" s="1"/>
  <c r="W170" i="8"/>
  <c r="V170" i="8"/>
  <c r="X170" i="8"/>
  <c r="Z170" i="8" s="1"/>
  <c r="W169" i="8"/>
  <c r="V169" i="8"/>
  <c r="X169" i="8"/>
  <c r="Z169" i="8" s="1"/>
  <c r="W168" i="8"/>
  <c r="V168" i="8"/>
  <c r="X168" i="8"/>
  <c r="Z168" i="8" s="1"/>
  <c r="W167" i="8"/>
  <c r="V167" i="8"/>
  <c r="X167" i="8"/>
  <c r="Z167" i="8" s="1"/>
  <c r="W166" i="8"/>
  <c r="V166" i="8"/>
  <c r="X166" i="8"/>
  <c r="Z166" i="8" s="1"/>
  <c r="W165" i="8"/>
  <c r="V165" i="8"/>
  <c r="X165" i="8"/>
  <c r="Z165" i="8" s="1"/>
  <c r="W164" i="8"/>
  <c r="V164" i="8"/>
  <c r="X164" i="8"/>
  <c r="Z164" i="8" s="1"/>
  <c r="W163" i="8"/>
  <c r="V163" i="8"/>
  <c r="X163" i="8"/>
  <c r="Z163" i="8" s="1"/>
  <c r="W162" i="8"/>
  <c r="V162" i="8"/>
  <c r="X162" i="8"/>
  <c r="Z162" i="8" s="1"/>
  <c r="W161" i="8"/>
  <c r="V161" i="8"/>
  <c r="X161" i="8"/>
  <c r="Z161" i="8" s="1"/>
  <c r="W160" i="8"/>
  <c r="V160" i="8"/>
  <c r="X160" i="8"/>
  <c r="Z160" i="8" s="1"/>
  <c r="W159" i="8"/>
  <c r="V159" i="8"/>
  <c r="X159" i="8"/>
  <c r="Z159" i="8" s="1"/>
  <c r="W158" i="8"/>
  <c r="V158" i="8"/>
  <c r="X158" i="8"/>
  <c r="Z158" i="8" s="1"/>
  <c r="W157" i="8"/>
  <c r="V157" i="8"/>
  <c r="X157" i="8"/>
  <c r="Z157" i="8" s="1"/>
  <c r="W156" i="8"/>
  <c r="V156" i="8"/>
  <c r="X156" i="8"/>
  <c r="Z156" i="8" s="1"/>
  <c r="W155" i="8"/>
  <c r="V155" i="8"/>
  <c r="X155" i="8"/>
  <c r="Z155" i="8" s="1"/>
  <c r="W154" i="8"/>
  <c r="V154" i="8"/>
  <c r="X154" i="8"/>
  <c r="Z154" i="8" s="1"/>
  <c r="W153" i="8"/>
  <c r="V153" i="8"/>
  <c r="X153" i="8"/>
  <c r="Z153" i="8" s="1"/>
  <c r="W152" i="8"/>
  <c r="V152" i="8"/>
  <c r="X152" i="8"/>
  <c r="Z152" i="8" s="1"/>
  <c r="W151" i="8"/>
  <c r="V151" i="8"/>
  <c r="X151" i="8"/>
  <c r="Z151" i="8" s="1"/>
  <c r="W150" i="8"/>
  <c r="V150" i="8"/>
  <c r="X150" i="8"/>
  <c r="Z150" i="8" s="1"/>
  <c r="W149" i="8"/>
  <c r="V149" i="8"/>
  <c r="X149" i="8"/>
  <c r="Z149" i="8" s="1"/>
  <c r="W148" i="8"/>
  <c r="V148" i="8"/>
  <c r="X148" i="8"/>
  <c r="Z148" i="8" s="1"/>
  <c r="W147" i="8"/>
  <c r="V147" i="8"/>
  <c r="X147" i="8"/>
  <c r="Z147" i="8" s="1"/>
  <c r="W146" i="8"/>
  <c r="V146" i="8"/>
  <c r="X146" i="8"/>
  <c r="Z146" i="8" s="1"/>
  <c r="W145" i="8"/>
  <c r="V145" i="8"/>
  <c r="X145" i="8"/>
  <c r="Z145" i="8" s="1"/>
  <c r="W144" i="8"/>
  <c r="V144" i="8"/>
  <c r="X144" i="8"/>
  <c r="Z144" i="8" s="1"/>
  <c r="W143" i="8"/>
  <c r="V143" i="8"/>
  <c r="X143" i="8"/>
  <c r="Z143" i="8" s="1"/>
  <c r="W142" i="8"/>
  <c r="V142" i="8"/>
  <c r="X142" i="8"/>
  <c r="Z142" i="8" s="1"/>
  <c r="W141" i="8"/>
  <c r="V141" i="8"/>
  <c r="X141" i="8"/>
  <c r="Z141" i="8" s="1"/>
  <c r="W140" i="8"/>
  <c r="V140" i="8"/>
  <c r="X140" i="8"/>
  <c r="Z140" i="8" s="1"/>
  <c r="W139" i="8"/>
  <c r="V139" i="8"/>
  <c r="X139" i="8"/>
  <c r="Z139" i="8" s="1"/>
  <c r="W138" i="8"/>
  <c r="V138" i="8"/>
  <c r="X138" i="8"/>
  <c r="Z138" i="8" s="1"/>
  <c r="W137" i="8"/>
  <c r="V137" i="8"/>
  <c r="X137" i="8"/>
  <c r="Z137" i="8" s="1"/>
  <c r="W136" i="8"/>
  <c r="V136" i="8"/>
  <c r="X136" i="8"/>
  <c r="Z136" i="8" s="1"/>
  <c r="W135" i="8"/>
  <c r="V135" i="8"/>
  <c r="X135" i="8"/>
  <c r="Z135" i="8" s="1"/>
  <c r="W134" i="8"/>
  <c r="V134" i="8"/>
  <c r="X134" i="8"/>
  <c r="Z134" i="8" s="1"/>
  <c r="W133" i="8"/>
  <c r="V133" i="8"/>
  <c r="X133" i="8"/>
  <c r="Z133" i="8" s="1"/>
  <c r="W132" i="8"/>
  <c r="V132" i="8"/>
  <c r="X132" i="8"/>
  <c r="Z132" i="8" s="1"/>
  <c r="W131" i="8"/>
  <c r="V131" i="8"/>
  <c r="X131" i="8"/>
  <c r="Z131" i="8" s="1"/>
  <c r="W130" i="8"/>
  <c r="V130" i="8"/>
  <c r="X130" i="8"/>
  <c r="Z130" i="8" s="1"/>
  <c r="W129" i="8"/>
  <c r="V129" i="8"/>
  <c r="X129" i="8"/>
  <c r="Z129" i="8" s="1"/>
  <c r="W128" i="8"/>
  <c r="V128" i="8"/>
  <c r="X128" i="8"/>
  <c r="Z128" i="8" s="1"/>
  <c r="W127" i="8"/>
  <c r="V127" i="8"/>
  <c r="X127" i="8"/>
  <c r="Z127" i="8" s="1"/>
  <c r="W126" i="8"/>
  <c r="V126" i="8"/>
  <c r="X126" i="8"/>
  <c r="Z126" i="8" s="1"/>
  <c r="W125" i="8"/>
  <c r="V125" i="8"/>
  <c r="X125" i="8"/>
  <c r="Z125" i="8" s="1"/>
  <c r="W124" i="8"/>
  <c r="V124" i="8"/>
  <c r="X124" i="8"/>
  <c r="Z124" i="8" s="1"/>
  <c r="W123" i="8"/>
  <c r="V123" i="8"/>
  <c r="X123" i="8"/>
  <c r="Z123" i="8" s="1"/>
  <c r="W122" i="8"/>
  <c r="V122" i="8"/>
  <c r="X122" i="8"/>
  <c r="Z122" i="8" s="1"/>
  <c r="W121" i="8"/>
  <c r="V121" i="8"/>
  <c r="X121" i="8"/>
  <c r="Z121" i="8" s="1"/>
  <c r="W120" i="8"/>
  <c r="V120" i="8"/>
  <c r="X120" i="8"/>
  <c r="Z120" i="8" s="1"/>
  <c r="W119" i="8"/>
  <c r="V119" i="8"/>
  <c r="X119" i="8"/>
  <c r="Z119" i="8" s="1"/>
  <c r="W118" i="8"/>
  <c r="V118" i="8"/>
  <c r="X118" i="8"/>
  <c r="Z118" i="8" s="1"/>
  <c r="W117" i="8"/>
  <c r="V117" i="8"/>
  <c r="X117" i="8"/>
  <c r="Z117" i="8" s="1"/>
  <c r="W116" i="8"/>
  <c r="V116" i="8"/>
  <c r="X116" i="8"/>
  <c r="Z116" i="8" s="1"/>
  <c r="W115" i="8"/>
  <c r="V115" i="8"/>
  <c r="X115" i="8"/>
  <c r="Z115" i="8" s="1"/>
  <c r="W114" i="8"/>
  <c r="V114" i="8"/>
  <c r="X114" i="8"/>
  <c r="Z114" i="8" s="1"/>
  <c r="W113" i="8"/>
  <c r="V113" i="8"/>
  <c r="X113" i="8"/>
  <c r="Z113" i="8" s="1"/>
  <c r="W112" i="8"/>
  <c r="V112" i="8"/>
  <c r="X112" i="8"/>
  <c r="Z112" i="8" s="1"/>
  <c r="W111" i="8"/>
  <c r="V111" i="8"/>
  <c r="X111" i="8"/>
  <c r="Z111" i="8" s="1"/>
  <c r="W110" i="8"/>
  <c r="V110" i="8"/>
  <c r="X110" i="8"/>
  <c r="Z110" i="8" s="1"/>
  <c r="W109" i="8"/>
  <c r="V109" i="8"/>
  <c r="X109" i="8"/>
  <c r="Z109" i="8" s="1"/>
  <c r="W108" i="8"/>
  <c r="V108" i="8"/>
  <c r="X108" i="8"/>
  <c r="Z108" i="8" s="1"/>
  <c r="W107" i="8"/>
  <c r="V107" i="8"/>
  <c r="X107" i="8"/>
  <c r="Z107" i="8" s="1"/>
  <c r="W106" i="8"/>
  <c r="V106" i="8"/>
  <c r="X106" i="8"/>
  <c r="Z106" i="8" s="1"/>
  <c r="W105" i="8"/>
  <c r="V105" i="8"/>
  <c r="X105" i="8"/>
  <c r="Z105" i="8" s="1"/>
  <c r="W104" i="8"/>
  <c r="V104" i="8"/>
  <c r="X104" i="8"/>
  <c r="Z104" i="8" s="1"/>
  <c r="W103" i="8"/>
  <c r="V103" i="8"/>
  <c r="X103" i="8"/>
  <c r="Z103" i="8" s="1"/>
  <c r="W102" i="8"/>
  <c r="V102" i="8"/>
  <c r="X102" i="8"/>
  <c r="Z102" i="8" s="1"/>
  <c r="W101" i="8"/>
  <c r="V101" i="8"/>
  <c r="X101" i="8"/>
  <c r="Z101" i="8" s="1"/>
  <c r="W100" i="8"/>
  <c r="V100" i="8"/>
  <c r="X100" i="8"/>
  <c r="Z100" i="8" s="1"/>
  <c r="W99" i="8"/>
  <c r="V99" i="8"/>
  <c r="X99" i="8"/>
  <c r="Z99" i="8" s="1"/>
  <c r="W98" i="8"/>
  <c r="V98" i="8"/>
  <c r="X98" i="8"/>
  <c r="Z98" i="8" s="1"/>
  <c r="W97" i="8"/>
  <c r="V97" i="8"/>
  <c r="X97" i="8"/>
  <c r="Z97" i="8" s="1"/>
  <c r="W96" i="8"/>
  <c r="V96" i="8"/>
  <c r="X96" i="8"/>
  <c r="Z96" i="8" s="1"/>
  <c r="W95" i="8"/>
  <c r="V95" i="8"/>
  <c r="X95" i="8"/>
  <c r="Z95" i="8" s="1"/>
  <c r="W94" i="8"/>
  <c r="V94" i="8"/>
  <c r="X94" i="8"/>
  <c r="Z94" i="8" s="1"/>
  <c r="W93" i="8"/>
  <c r="V93" i="8"/>
  <c r="X93" i="8"/>
  <c r="Z93" i="8" s="1"/>
  <c r="W92" i="8"/>
  <c r="V92" i="8"/>
  <c r="X92" i="8"/>
  <c r="Z92" i="8" s="1"/>
  <c r="W91" i="8"/>
  <c r="V91" i="8"/>
  <c r="X91" i="8"/>
  <c r="Z91" i="8" s="1"/>
  <c r="W90" i="8"/>
  <c r="V90" i="8"/>
  <c r="X90" i="8"/>
  <c r="Z90" i="8" s="1"/>
  <c r="W89" i="8"/>
  <c r="V89" i="8"/>
  <c r="X89" i="8"/>
  <c r="Z89" i="8" s="1"/>
  <c r="W88" i="8"/>
  <c r="V88" i="8"/>
  <c r="X88" i="8"/>
  <c r="Z88" i="8" s="1"/>
  <c r="AG87" i="8"/>
  <c r="V87" i="8"/>
  <c r="W87" i="8" s="1"/>
  <c r="X87" i="8"/>
  <c r="Z87" i="8" s="1"/>
  <c r="K87" i="8"/>
  <c r="V86" i="8"/>
  <c r="W86" i="8" s="1"/>
  <c r="X86" i="8"/>
  <c r="Z86" i="8" s="1"/>
  <c r="K86" i="8"/>
  <c r="AG85" i="8"/>
  <c r="V85" i="8"/>
  <c r="W85" i="8" s="1"/>
  <c r="X85" i="8"/>
  <c r="Z85" i="8" s="1"/>
  <c r="K85" i="8"/>
  <c r="V84" i="8"/>
  <c r="AG84" i="8" s="1"/>
  <c r="X84" i="8"/>
  <c r="Z84" i="8" s="1"/>
  <c r="K84" i="8"/>
  <c r="AG83" i="8"/>
  <c r="V83" i="8"/>
  <c r="W83" i="8" s="1"/>
  <c r="X83" i="8"/>
  <c r="Z83" i="8" s="1"/>
  <c r="K83" i="8"/>
  <c r="V82" i="8"/>
  <c r="W82" i="8" s="1"/>
  <c r="X82" i="8"/>
  <c r="Z82" i="8" s="1"/>
  <c r="K82" i="8"/>
  <c r="V81" i="8"/>
  <c r="W81" i="8" s="1"/>
  <c r="X81" i="8"/>
  <c r="Z81" i="8" s="1"/>
  <c r="K81" i="8"/>
  <c r="V80" i="8"/>
  <c r="AG80" i="8" s="1"/>
  <c r="X80" i="8"/>
  <c r="Z80" i="8" s="1"/>
  <c r="K80" i="8"/>
  <c r="V79" i="8"/>
  <c r="W79" i="8" s="1"/>
  <c r="X79" i="8"/>
  <c r="Z79" i="8" s="1"/>
  <c r="K79" i="8"/>
  <c r="V78" i="8"/>
  <c r="W78" i="8" s="1"/>
  <c r="X78" i="8"/>
  <c r="Z78" i="8" s="1"/>
  <c r="K78" i="8"/>
  <c r="V77" i="8"/>
  <c r="W77" i="8" s="1"/>
  <c r="X77" i="8"/>
  <c r="Z77" i="8" s="1"/>
  <c r="K77" i="8"/>
  <c r="W76" i="8"/>
  <c r="V76" i="8"/>
  <c r="AG76" i="8" s="1"/>
  <c r="X76" i="8"/>
  <c r="Z76" i="8" s="1"/>
  <c r="K76" i="8"/>
  <c r="V75" i="8"/>
  <c r="W75" i="8" s="1"/>
  <c r="X75" i="8"/>
  <c r="Z75" i="8" s="1"/>
  <c r="K75" i="8"/>
  <c r="AG74" i="8"/>
  <c r="V74" i="8"/>
  <c r="W74" i="8" s="1"/>
  <c r="X74" i="8"/>
  <c r="Z74" i="8" s="1"/>
  <c r="K74" i="8"/>
  <c r="V73" i="8"/>
  <c r="W73" i="8" s="1"/>
  <c r="X73" i="8"/>
  <c r="Z73" i="8" s="1"/>
  <c r="K73" i="8"/>
  <c r="V72" i="8"/>
  <c r="AG72" i="8" s="1"/>
  <c r="X72" i="8"/>
  <c r="Z72" i="8" s="1"/>
  <c r="K72" i="8"/>
  <c r="AG71" i="8"/>
  <c r="V71" i="8"/>
  <c r="W71" i="8" s="1"/>
  <c r="X71" i="8"/>
  <c r="Z71" i="8" s="1"/>
  <c r="K71" i="8"/>
  <c r="V70" i="8"/>
  <c r="W70" i="8" s="1"/>
  <c r="X70" i="8"/>
  <c r="Z70" i="8" s="1"/>
  <c r="K70" i="8"/>
  <c r="AG69" i="8"/>
  <c r="V69" i="8"/>
  <c r="W69" i="8" s="1"/>
  <c r="X69" i="8"/>
  <c r="Z69" i="8" s="1"/>
  <c r="K69" i="8"/>
  <c r="V68" i="8"/>
  <c r="AG68" i="8" s="1"/>
  <c r="X68" i="8"/>
  <c r="Z68" i="8" s="1"/>
  <c r="K68" i="8"/>
  <c r="AG67" i="8"/>
  <c r="V67" i="8"/>
  <c r="W67" i="8" s="1"/>
  <c r="X67" i="8"/>
  <c r="Z67" i="8" s="1"/>
  <c r="K67" i="8"/>
  <c r="V66" i="8"/>
  <c r="W66" i="8" s="1"/>
  <c r="X66" i="8"/>
  <c r="Z66" i="8" s="1"/>
  <c r="K66" i="8"/>
  <c r="V65" i="8"/>
  <c r="W65" i="8" s="1"/>
  <c r="X65" i="8"/>
  <c r="Z65" i="8" s="1"/>
  <c r="K65" i="8"/>
  <c r="V64" i="8"/>
  <c r="AG64" i="8" s="1"/>
  <c r="X64" i="8"/>
  <c r="Z64" i="8" s="1"/>
  <c r="K64" i="8"/>
  <c r="V63" i="8"/>
  <c r="W63" i="8" s="1"/>
  <c r="X63" i="8"/>
  <c r="Z63" i="8" s="1"/>
  <c r="K63" i="8"/>
  <c r="V62" i="8"/>
  <c r="W62" i="8" s="1"/>
  <c r="X62" i="8"/>
  <c r="Z62" i="8" s="1"/>
  <c r="K62" i="8"/>
  <c r="V61" i="8"/>
  <c r="W61" i="8" s="1"/>
  <c r="X61" i="8"/>
  <c r="Z61" i="8" s="1"/>
  <c r="K61" i="8"/>
  <c r="W60" i="8"/>
  <c r="V60" i="8"/>
  <c r="AG60" i="8" s="1"/>
  <c r="X60" i="8"/>
  <c r="Z60" i="8" s="1"/>
  <c r="K60" i="8"/>
  <c r="V59" i="8"/>
  <c r="W59" i="8" s="1"/>
  <c r="X59" i="8"/>
  <c r="Z59" i="8" s="1"/>
  <c r="K59" i="8"/>
  <c r="AG58" i="8"/>
  <c r="V58" i="8"/>
  <c r="W58" i="8" s="1"/>
  <c r="X58" i="8"/>
  <c r="Z58" i="8" s="1"/>
  <c r="K58" i="8"/>
  <c r="V57" i="8"/>
  <c r="W57" i="8" s="1"/>
  <c r="X57" i="8"/>
  <c r="Z57" i="8" s="1"/>
  <c r="K57" i="8"/>
  <c r="V56" i="8"/>
  <c r="AG56" i="8" s="1"/>
  <c r="X56" i="8"/>
  <c r="Z56" i="8" s="1"/>
  <c r="K56" i="8"/>
  <c r="AG55" i="8"/>
  <c r="V55" i="8"/>
  <c r="W55" i="8" s="1"/>
  <c r="X55" i="8"/>
  <c r="Z55" i="8" s="1"/>
  <c r="K55" i="8"/>
  <c r="V54" i="8"/>
  <c r="W54" i="8" s="1"/>
  <c r="X54" i="8"/>
  <c r="Z54" i="8" s="1"/>
  <c r="K54" i="8"/>
  <c r="AG53" i="8"/>
  <c r="V53" i="8"/>
  <c r="W53" i="8" s="1"/>
  <c r="X53" i="8"/>
  <c r="Z53" i="8" s="1"/>
  <c r="K53" i="8"/>
  <c r="V52" i="8"/>
  <c r="AG52" i="8" s="1"/>
  <c r="X52" i="8"/>
  <c r="Z52" i="8" s="1"/>
  <c r="K52" i="8"/>
  <c r="AG51" i="8"/>
  <c r="V51" i="8"/>
  <c r="W51" i="8" s="1"/>
  <c r="X51" i="8"/>
  <c r="Z51" i="8" s="1"/>
  <c r="K51" i="8"/>
  <c r="V50" i="8"/>
  <c r="W50" i="8" s="1"/>
  <c r="X50" i="8"/>
  <c r="Z50" i="8" s="1"/>
  <c r="K50" i="8"/>
  <c r="V49" i="8"/>
  <c r="W49" i="8" s="1"/>
  <c r="X49" i="8"/>
  <c r="Z49" i="8" s="1"/>
  <c r="K49" i="8"/>
  <c r="V48" i="8"/>
  <c r="AG48" i="8" s="1"/>
  <c r="X48" i="8"/>
  <c r="Z48" i="8" s="1"/>
  <c r="K48" i="8"/>
  <c r="V47" i="8"/>
  <c r="W47" i="8" s="1"/>
  <c r="X47" i="8"/>
  <c r="Z47" i="8" s="1"/>
  <c r="K47" i="8"/>
  <c r="V46" i="8"/>
  <c r="W46" i="8" s="1"/>
  <c r="X46" i="8"/>
  <c r="Z46" i="8" s="1"/>
  <c r="K46" i="8"/>
  <c r="V45" i="8"/>
  <c r="W45" i="8" s="1"/>
  <c r="X45" i="8"/>
  <c r="Z45" i="8" s="1"/>
  <c r="K45" i="8"/>
  <c r="W44" i="8"/>
  <c r="V44" i="8"/>
  <c r="AG44" i="8" s="1"/>
  <c r="X44" i="8"/>
  <c r="Z44" i="8" s="1"/>
  <c r="K44" i="8"/>
  <c r="V43" i="8"/>
  <c r="W43" i="8" s="1"/>
  <c r="X43" i="8"/>
  <c r="Z43" i="8" s="1"/>
  <c r="K43" i="8"/>
  <c r="V42" i="8"/>
  <c r="W42" i="8" s="1"/>
  <c r="X42" i="8"/>
  <c r="Z42" i="8" s="1"/>
  <c r="K42" i="8"/>
  <c r="V41" i="8"/>
  <c r="W41" i="8" s="1"/>
  <c r="X41" i="8"/>
  <c r="Z41" i="8" s="1"/>
  <c r="K41" i="8"/>
  <c r="V40" i="8"/>
  <c r="AG40" i="8" s="1"/>
  <c r="X40" i="8"/>
  <c r="Z40" i="8" s="1"/>
  <c r="K40" i="8"/>
  <c r="V39" i="8"/>
  <c r="W39" i="8" s="1"/>
  <c r="X39" i="8"/>
  <c r="Z39" i="8" s="1"/>
  <c r="K39" i="8"/>
  <c r="V38" i="8"/>
  <c r="W38" i="8" s="1"/>
  <c r="X38" i="8"/>
  <c r="Z38" i="8" s="1"/>
  <c r="K38" i="8"/>
  <c r="V37" i="8"/>
  <c r="W37" i="8" s="1"/>
  <c r="X37" i="8"/>
  <c r="Z37" i="8" s="1"/>
  <c r="K37" i="8"/>
  <c r="V36" i="8"/>
  <c r="AG36" i="8" s="1"/>
  <c r="X36" i="8"/>
  <c r="Z36" i="8" s="1"/>
  <c r="K36" i="8"/>
  <c r="V35" i="8"/>
  <c r="W35" i="8" s="1"/>
  <c r="X35" i="8"/>
  <c r="Z35" i="8" s="1"/>
  <c r="K35" i="8"/>
  <c r="V34" i="8"/>
  <c r="W34" i="8" s="1"/>
  <c r="X34" i="8"/>
  <c r="Z34" i="8" s="1"/>
  <c r="K34" i="8"/>
  <c r="V33" i="8"/>
  <c r="W33" i="8" s="1"/>
  <c r="X33" i="8"/>
  <c r="Z33" i="8" s="1"/>
  <c r="K33" i="8"/>
  <c r="V32" i="8"/>
  <c r="AG32" i="8" s="1"/>
  <c r="X32" i="8"/>
  <c r="Z32" i="8" s="1"/>
  <c r="K32" i="8"/>
  <c r="V31" i="8"/>
  <c r="W31" i="8" s="1"/>
  <c r="X31" i="8"/>
  <c r="Z31" i="8" s="1"/>
  <c r="K31" i="8"/>
  <c r="V30" i="8"/>
  <c r="W30" i="8" s="1"/>
  <c r="X30" i="8"/>
  <c r="Z30" i="8" s="1"/>
  <c r="K30" i="8"/>
  <c r="V29" i="8"/>
  <c r="W29" i="8" s="1"/>
  <c r="X29" i="8"/>
  <c r="Z29" i="8" s="1"/>
  <c r="K29" i="8"/>
  <c r="V28" i="8"/>
  <c r="AG28" i="8" s="1"/>
  <c r="X28" i="8"/>
  <c r="Z28" i="8" s="1"/>
  <c r="K28" i="8"/>
  <c r="V27" i="8"/>
  <c r="W27" i="8" s="1"/>
  <c r="X27" i="8"/>
  <c r="Z27" i="8" s="1"/>
  <c r="K27" i="8"/>
  <c r="AG26" i="8"/>
  <c r="V26" i="8"/>
  <c r="W26" i="8" s="1"/>
  <c r="X26" i="8"/>
  <c r="Z26" i="8" s="1"/>
  <c r="K26" i="8"/>
  <c r="V25" i="8"/>
  <c r="W25" i="8" s="1"/>
  <c r="X25" i="8"/>
  <c r="Z25" i="8" s="1"/>
  <c r="K25" i="8"/>
  <c r="V24" i="8"/>
  <c r="AG24" i="8" s="1"/>
  <c r="X24" i="8"/>
  <c r="Z24" i="8" s="1"/>
  <c r="K24" i="8"/>
  <c r="V23" i="8"/>
  <c r="W23" i="8" s="1"/>
  <c r="X23" i="8"/>
  <c r="Z23" i="8" s="1"/>
  <c r="K23" i="8"/>
  <c r="V22" i="8"/>
  <c r="W22" i="8" s="1"/>
  <c r="X22" i="8"/>
  <c r="Z22" i="8" s="1"/>
  <c r="K22" i="8"/>
  <c r="V21" i="8"/>
  <c r="W21" i="8" s="1"/>
  <c r="X21" i="8"/>
  <c r="Z21" i="8" s="1"/>
  <c r="K21" i="8"/>
  <c r="V20" i="8"/>
  <c r="AG20" i="8" s="1"/>
  <c r="X20" i="8"/>
  <c r="Z20" i="8" s="1"/>
  <c r="K20" i="8"/>
  <c r="V19" i="8"/>
  <c r="W19" i="8" s="1"/>
  <c r="X19" i="8"/>
  <c r="Z19" i="8" s="1"/>
  <c r="K19" i="8"/>
  <c r="V18" i="8"/>
  <c r="W18" i="8" s="1"/>
  <c r="X18" i="8"/>
  <c r="Z18" i="8" s="1"/>
  <c r="K18" i="8"/>
  <c r="V17" i="8"/>
  <c r="W17" i="8" s="1"/>
  <c r="X17" i="8"/>
  <c r="Z17" i="8" s="1"/>
  <c r="K17" i="8"/>
  <c r="V16" i="8"/>
  <c r="AG16" i="8" s="1"/>
  <c r="X16" i="8"/>
  <c r="Z16" i="8" s="1"/>
  <c r="K16" i="8"/>
  <c r="V15" i="8"/>
  <c r="W15" i="8" s="1"/>
  <c r="X15" i="8"/>
  <c r="Z15" i="8" s="1"/>
  <c r="K15" i="8"/>
  <c r="V14" i="8"/>
  <c r="W14" i="8" s="1"/>
  <c r="X14" i="8"/>
  <c r="Z14" i="8" s="1"/>
  <c r="K14" i="8"/>
  <c r="V13" i="8"/>
  <c r="W13" i="8" s="1"/>
  <c r="X13" i="8"/>
  <c r="Z13" i="8" s="1"/>
  <c r="K13" i="8"/>
  <c r="V12" i="8"/>
  <c r="AG12" i="8" s="1"/>
  <c r="X12" i="8"/>
  <c r="Z12" i="8" s="1"/>
  <c r="K12" i="8"/>
  <c r="V11" i="8"/>
  <c r="W11" i="8" s="1"/>
  <c r="X11" i="8"/>
  <c r="Z11" i="8" s="1"/>
  <c r="K11" i="8"/>
  <c r="AG10" i="8"/>
  <c r="V10" i="8"/>
  <c r="W10" i="8" s="1"/>
  <c r="X10" i="8"/>
  <c r="Z10" i="8" s="1"/>
  <c r="K10" i="8"/>
  <c r="V9" i="8"/>
  <c r="W9" i="8" s="1"/>
  <c r="X9" i="8"/>
  <c r="Z9" i="8" s="1"/>
  <c r="K9" i="8"/>
  <c r="V8" i="8"/>
  <c r="AG8" i="8" s="1"/>
  <c r="X8" i="8"/>
  <c r="Z8" i="8" s="1"/>
  <c r="K8" i="8"/>
  <c r="V7" i="8"/>
  <c r="W7" i="8" s="1"/>
  <c r="X7" i="8"/>
  <c r="Z7" i="8" s="1"/>
  <c r="K7" i="8"/>
  <c r="V6" i="8"/>
  <c r="W6" i="8" s="1"/>
  <c r="X6" i="8"/>
  <c r="Z6" i="8" s="1"/>
  <c r="K6" i="8"/>
  <c r="V5" i="8"/>
  <c r="W5" i="8" s="1"/>
  <c r="X5" i="8"/>
  <c r="Z5" i="8" s="1"/>
  <c r="K5" i="8"/>
  <c r="V4" i="8"/>
  <c r="AG4" i="8" s="1"/>
  <c r="X4" i="8"/>
  <c r="Z4" i="8" s="1"/>
  <c r="K4" i="8"/>
  <c r="V3" i="8"/>
  <c r="W3" i="8" s="1"/>
  <c r="X3" i="8"/>
  <c r="Z3" i="8" s="1"/>
  <c r="K3" i="8"/>
  <c r="AH2" i="8"/>
  <c r="V2" i="8"/>
  <c r="W2" i="8" s="1"/>
  <c r="X2" i="8"/>
  <c r="Z2" i="8" s="1"/>
  <c r="K2" i="8"/>
  <c r="AL267" i="7"/>
  <c r="AI267" i="7"/>
  <c r="AH267" i="7"/>
  <c r="AK267" i="7" s="1"/>
  <c r="AL266" i="7"/>
  <c r="AN266" i="7" s="1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N260" i="7" s="1"/>
  <c r="AI260" i="7"/>
  <c r="AH260" i="7"/>
  <c r="AK260" i="7" s="1"/>
  <c r="AL259" i="7"/>
  <c r="AN259" i="7" s="1"/>
  <c r="AI259" i="7"/>
  <c r="AH259" i="7"/>
  <c r="AK259" i="7" s="1"/>
  <c r="AL258" i="7"/>
  <c r="AN258" i="7" s="1"/>
  <c r="AI258" i="7"/>
  <c r="AH258" i="7"/>
  <c r="AL257" i="7"/>
  <c r="AN257" i="7" s="1"/>
  <c r="AI257" i="7"/>
  <c r="AH257" i="7"/>
  <c r="AL256" i="7"/>
  <c r="AN256" i="7" s="1"/>
  <c r="AI256" i="7"/>
  <c r="AH256" i="7"/>
  <c r="AL255" i="7"/>
  <c r="AN255" i="7" s="1"/>
  <c r="AI255" i="7"/>
  <c r="AH255" i="7"/>
  <c r="AL254" i="7"/>
  <c r="AN254" i="7" s="1"/>
  <c r="AI254" i="7"/>
  <c r="AH254" i="7"/>
  <c r="AL253" i="7"/>
  <c r="AN253" i="7" s="1"/>
  <c r="AI253" i="7"/>
  <c r="AH253" i="7"/>
  <c r="AL252" i="7"/>
  <c r="AN252" i="7" s="1"/>
  <c r="AH252" i="7"/>
  <c r="AL251" i="7"/>
  <c r="AN251" i="7" s="1"/>
  <c r="AH251" i="7"/>
  <c r="AL250" i="7"/>
  <c r="AN250" i="7" s="1"/>
  <c r="AI250" i="7"/>
  <c r="AH250" i="7"/>
  <c r="AL249" i="7"/>
  <c r="AN249" i="7" s="1"/>
  <c r="AI249" i="7"/>
  <c r="AH249" i="7"/>
  <c r="AL248" i="7"/>
  <c r="AN248" i="7" s="1"/>
  <c r="AI248" i="7"/>
  <c r="AH248" i="7"/>
  <c r="AL247" i="7"/>
  <c r="AN247" i="7" s="1"/>
  <c r="AI247" i="7"/>
  <c r="AH247" i="7"/>
  <c r="AL246" i="7"/>
  <c r="AN246" i="7" s="1"/>
  <c r="AI246" i="7"/>
  <c r="AH246" i="7"/>
  <c r="AL245" i="7"/>
  <c r="AN245" i="7" s="1"/>
  <c r="AI245" i="7"/>
  <c r="AH245" i="7"/>
  <c r="AL244" i="7"/>
  <c r="AN244" i="7" s="1"/>
  <c r="AI244" i="7"/>
  <c r="AH244" i="7"/>
  <c r="AL243" i="7"/>
  <c r="AN243" i="7" s="1"/>
  <c r="AI243" i="7"/>
  <c r="AH243" i="7"/>
  <c r="AL242" i="7"/>
  <c r="AN242" i="7" s="1"/>
  <c r="AH242" i="7"/>
  <c r="AL241" i="7"/>
  <c r="AN241" i="7" s="1"/>
  <c r="AH241" i="7"/>
  <c r="AL240" i="7"/>
  <c r="AN240" i="7" s="1"/>
  <c r="AH240" i="7"/>
  <c r="AL239" i="7"/>
  <c r="AN239" i="7" s="1"/>
  <c r="AI239" i="7"/>
  <c r="AH239" i="7"/>
  <c r="AL238" i="7"/>
  <c r="AN238" i="7" s="1"/>
  <c r="AI238" i="7"/>
  <c r="AH238" i="7"/>
  <c r="AL237" i="7"/>
  <c r="AN237" i="7" s="1"/>
  <c r="AI237" i="7"/>
  <c r="AH237" i="7"/>
  <c r="AL236" i="7"/>
  <c r="AN236" i="7" s="1"/>
  <c r="AI236" i="7"/>
  <c r="AH236" i="7"/>
  <c r="AL235" i="7"/>
  <c r="AN235" i="7" s="1"/>
  <c r="AI235" i="7"/>
  <c r="AH235" i="7"/>
  <c r="AL234" i="7"/>
  <c r="AN234" i="7" s="1"/>
  <c r="AI234" i="7"/>
  <c r="AH234" i="7"/>
  <c r="AL233" i="7"/>
  <c r="AN233" i="7" s="1"/>
  <c r="AI233" i="7"/>
  <c r="AH233" i="7"/>
  <c r="AL232" i="7"/>
  <c r="AN232" i="7" s="1"/>
  <c r="AI232" i="7"/>
  <c r="AH232" i="7"/>
  <c r="AL231" i="7"/>
  <c r="AN231" i="7" s="1"/>
  <c r="AI231" i="7"/>
  <c r="AH231" i="7"/>
  <c r="AL230" i="7"/>
  <c r="AN230" i="7" s="1"/>
  <c r="AI230" i="7"/>
  <c r="AH230" i="7"/>
  <c r="AK230" i="7" s="1"/>
  <c r="AL229" i="7"/>
  <c r="AN229" i="7" s="1"/>
  <c r="AI229" i="7"/>
  <c r="AH229" i="7"/>
  <c r="AK229" i="7" s="1"/>
  <c r="AL228" i="7"/>
  <c r="AN228" i="7" s="1"/>
  <c r="AI228" i="7"/>
  <c r="AH228" i="7"/>
  <c r="AK228" i="7" s="1"/>
  <c r="AL227" i="7"/>
  <c r="AN227" i="7" s="1"/>
  <c r="AI227" i="7"/>
  <c r="AH227" i="7"/>
  <c r="AK227" i="7" s="1"/>
  <c r="AL226" i="7"/>
  <c r="AN226" i="7" s="1"/>
  <c r="AI226" i="7"/>
  <c r="AH226" i="7"/>
  <c r="AK226" i="7" s="1"/>
  <c r="AL225" i="7"/>
  <c r="AN225" i="7" s="1"/>
  <c r="AI225" i="7"/>
  <c r="AH225" i="7"/>
  <c r="AK225" i="7" s="1"/>
  <c r="AL224" i="7"/>
  <c r="AN224" i="7" s="1"/>
  <c r="AI224" i="7"/>
  <c r="AH224" i="7"/>
  <c r="AK224" i="7" s="1"/>
  <c r="AL223" i="7"/>
  <c r="AN223" i="7" s="1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K221" i="7" s="1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N206" i="7" s="1"/>
  <c r="AI206" i="7"/>
  <c r="AH206" i="7"/>
  <c r="AK206" i="7" s="1"/>
  <c r="AP205" i="7"/>
  <c r="AN205" i="7"/>
  <c r="AI205" i="7"/>
  <c r="AH205" i="7"/>
  <c r="AK205" i="7" s="1"/>
  <c r="AL204" i="7"/>
  <c r="AI204" i="7"/>
  <c r="AH204" i="7"/>
  <c r="AK204" i="7" s="1"/>
  <c r="AL203" i="7"/>
  <c r="AI203" i="7"/>
  <c r="AH203" i="7"/>
  <c r="AK203" i="7" s="1"/>
  <c r="AH200" i="7"/>
  <c r="V200" i="7"/>
  <c r="AG200" i="7" s="1"/>
  <c r="X200" i="7"/>
  <c r="Z200" i="7" s="1"/>
  <c r="K200" i="7"/>
  <c r="AH199" i="7"/>
  <c r="V199" i="7"/>
  <c r="W199" i="7" s="1"/>
  <c r="X199" i="7"/>
  <c r="Z199" i="7" s="1"/>
  <c r="AH198" i="7"/>
  <c r="V198" i="7"/>
  <c r="W198" i="7" s="1"/>
  <c r="X198" i="7"/>
  <c r="Z198" i="7" s="1"/>
  <c r="AH197" i="7"/>
  <c r="V197" i="7"/>
  <c r="W197" i="7" s="1"/>
  <c r="X197" i="7"/>
  <c r="Z197" i="7" s="1"/>
  <c r="AH196" i="7"/>
  <c r="V196" i="7"/>
  <c r="W196" i="7" s="1"/>
  <c r="X196" i="7"/>
  <c r="Z196" i="7" s="1"/>
  <c r="AH195" i="7"/>
  <c r="V195" i="7"/>
  <c r="W195" i="7" s="1"/>
  <c r="X195" i="7"/>
  <c r="Z195" i="7" s="1"/>
  <c r="AH194" i="7"/>
  <c r="V194" i="7"/>
  <c r="W194" i="7" s="1"/>
  <c r="X194" i="7"/>
  <c r="Z194" i="7" s="1"/>
  <c r="AH193" i="7"/>
  <c r="V193" i="7"/>
  <c r="W193" i="7" s="1"/>
  <c r="X193" i="7"/>
  <c r="Z193" i="7" s="1"/>
  <c r="AH192" i="7"/>
  <c r="V192" i="7"/>
  <c r="W192" i="7" s="1"/>
  <c r="X192" i="7"/>
  <c r="Z192" i="7" s="1"/>
  <c r="AH191" i="7"/>
  <c r="V191" i="7"/>
  <c r="W191" i="7" s="1"/>
  <c r="X191" i="7"/>
  <c r="Z191" i="7" s="1"/>
  <c r="AH190" i="7"/>
  <c r="V190" i="7"/>
  <c r="W190" i="7" s="1"/>
  <c r="X190" i="7"/>
  <c r="Z190" i="7" s="1"/>
  <c r="AH189" i="7"/>
  <c r="V189" i="7"/>
  <c r="W189" i="7" s="1"/>
  <c r="X189" i="7"/>
  <c r="Z189" i="7" s="1"/>
  <c r="AH188" i="7"/>
  <c r="V188" i="7"/>
  <c r="W188" i="7" s="1"/>
  <c r="X188" i="7"/>
  <c r="Z188" i="7" s="1"/>
  <c r="AH187" i="7"/>
  <c r="V187" i="7"/>
  <c r="W187" i="7" s="1"/>
  <c r="X187" i="7"/>
  <c r="Z187" i="7" s="1"/>
  <c r="AH186" i="7"/>
  <c r="V186" i="7"/>
  <c r="W186" i="7" s="1"/>
  <c r="X186" i="7"/>
  <c r="Z186" i="7" s="1"/>
  <c r="AH185" i="7"/>
  <c r="V185" i="7"/>
  <c r="W185" i="7" s="1"/>
  <c r="X185" i="7"/>
  <c r="Z185" i="7" s="1"/>
  <c r="AH184" i="7"/>
  <c r="V184" i="7"/>
  <c r="W184" i="7" s="1"/>
  <c r="X184" i="7"/>
  <c r="Z184" i="7" s="1"/>
  <c r="AH183" i="7"/>
  <c r="V183" i="7"/>
  <c r="W183" i="7" s="1"/>
  <c r="X183" i="7"/>
  <c r="Z183" i="7" s="1"/>
  <c r="AH182" i="7"/>
  <c r="V182" i="7"/>
  <c r="W182" i="7" s="1"/>
  <c r="X182" i="7"/>
  <c r="Z182" i="7" s="1"/>
  <c r="AH181" i="7"/>
  <c r="V181" i="7"/>
  <c r="W181" i="7" s="1"/>
  <c r="X181" i="7"/>
  <c r="Z181" i="7" s="1"/>
  <c r="AH180" i="7"/>
  <c r="V180" i="7"/>
  <c r="W180" i="7" s="1"/>
  <c r="X180" i="7"/>
  <c r="Z180" i="7" s="1"/>
  <c r="AH179" i="7"/>
  <c r="V179" i="7"/>
  <c r="W179" i="7" s="1"/>
  <c r="X179" i="7"/>
  <c r="Z179" i="7" s="1"/>
  <c r="AH178" i="7"/>
  <c r="V178" i="7"/>
  <c r="W178" i="7" s="1"/>
  <c r="X178" i="7"/>
  <c r="Z178" i="7" s="1"/>
  <c r="AH177" i="7"/>
  <c r="V177" i="7"/>
  <c r="W177" i="7" s="1"/>
  <c r="X177" i="7"/>
  <c r="Z177" i="7" s="1"/>
  <c r="AH176" i="7"/>
  <c r="V176" i="7"/>
  <c r="W176" i="7" s="1"/>
  <c r="X176" i="7"/>
  <c r="Z176" i="7" s="1"/>
  <c r="AH175" i="7"/>
  <c r="V175" i="7"/>
  <c r="W175" i="7" s="1"/>
  <c r="X175" i="7"/>
  <c r="Z175" i="7" s="1"/>
  <c r="AH174" i="7"/>
  <c r="V174" i="7"/>
  <c r="W174" i="7" s="1"/>
  <c r="X174" i="7"/>
  <c r="Z174" i="7" s="1"/>
  <c r="AH173" i="7"/>
  <c r="V173" i="7"/>
  <c r="W173" i="7" s="1"/>
  <c r="X173" i="7"/>
  <c r="Z173" i="7" s="1"/>
  <c r="AH172" i="7"/>
  <c r="V172" i="7"/>
  <c r="W172" i="7" s="1"/>
  <c r="X172" i="7"/>
  <c r="Z172" i="7" s="1"/>
  <c r="AH171" i="7"/>
  <c r="V171" i="7"/>
  <c r="W171" i="7" s="1"/>
  <c r="X171" i="7"/>
  <c r="Z171" i="7" s="1"/>
  <c r="AH170" i="7"/>
  <c r="V170" i="7"/>
  <c r="W170" i="7" s="1"/>
  <c r="X170" i="7"/>
  <c r="Z170" i="7" s="1"/>
  <c r="AH169" i="7"/>
  <c r="V169" i="7"/>
  <c r="W169" i="7" s="1"/>
  <c r="X169" i="7"/>
  <c r="Z169" i="7" s="1"/>
  <c r="AH168" i="7"/>
  <c r="V168" i="7"/>
  <c r="W168" i="7" s="1"/>
  <c r="X168" i="7"/>
  <c r="Z168" i="7" s="1"/>
  <c r="AH167" i="7"/>
  <c r="V167" i="7"/>
  <c r="W167" i="7" s="1"/>
  <c r="X167" i="7"/>
  <c r="Z167" i="7" s="1"/>
  <c r="AH166" i="7"/>
  <c r="V166" i="7"/>
  <c r="W166" i="7" s="1"/>
  <c r="X166" i="7"/>
  <c r="Z166" i="7" s="1"/>
  <c r="AH165" i="7"/>
  <c r="V165" i="7"/>
  <c r="W165" i="7" s="1"/>
  <c r="X165" i="7"/>
  <c r="Z165" i="7" s="1"/>
  <c r="AH164" i="7"/>
  <c r="V164" i="7"/>
  <c r="W164" i="7" s="1"/>
  <c r="X164" i="7"/>
  <c r="Z164" i="7" s="1"/>
  <c r="AH163" i="7"/>
  <c r="W163" i="7"/>
  <c r="V163" i="7"/>
  <c r="X163" i="7"/>
  <c r="Z163" i="7" s="1"/>
  <c r="AH162" i="7"/>
  <c r="V162" i="7"/>
  <c r="W162" i="7" s="1"/>
  <c r="X162" i="7"/>
  <c r="Z162" i="7" s="1"/>
  <c r="AH161" i="7"/>
  <c r="W161" i="7"/>
  <c r="V161" i="7"/>
  <c r="X161" i="7"/>
  <c r="Z161" i="7" s="1"/>
  <c r="AH160" i="7"/>
  <c r="V160" i="7"/>
  <c r="W160" i="7" s="1"/>
  <c r="X160" i="7"/>
  <c r="Z160" i="7" s="1"/>
  <c r="AH159" i="7"/>
  <c r="W159" i="7"/>
  <c r="V159" i="7"/>
  <c r="X159" i="7"/>
  <c r="Z159" i="7" s="1"/>
  <c r="AH158" i="7"/>
  <c r="V158" i="7"/>
  <c r="W158" i="7" s="1"/>
  <c r="X158" i="7"/>
  <c r="Z158" i="7" s="1"/>
  <c r="AH157" i="7"/>
  <c r="W157" i="7"/>
  <c r="V157" i="7"/>
  <c r="X157" i="7"/>
  <c r="Z157" i="7" s="1"/>
  <c r="AH156" i="7"/>
  <c r="V156" i="7"/>
  <c r="W156" i="7" s="1"/>
  <c r="X156" i="7"/>
  <c r="Z156" i="7" s="1"/>
  <c r="AH155" i="7"/>
  <c r="W155" i="7"/>
  <c r="V155" i="7"/>
  <c r="X155" i="7"/>
  <c r="Z155" i="7" s="1"/>
  <c r="AH154" i="7"/>
  <c r="V154" i="7"/>
  <c r="W154" i="7" s="1"/>
  <c r="X154" i="7"/>
  <c r="Z154" i="7" s="1"/>
  <c r="AH153" i="7"/>
  <c r="W153" i="7"/>
  <c r="V153" i="7"/>
  <c r="X153" i="7"/>
  <c r="Z153" i="7" s="1"/>
  <c r="AH152" i="7"/>
  <c r="V152" i="7"/>
  <c r="W152" i="7" s="1"/>
  <c r="X152" i="7"/>
  <c r="Z152" i="7" s="1"/>
  <c r="AH151" i="7"/>
  <c r="W151" i="7"/>
  <c r="V151" i="7"/>
  <c r="X151" i="7"/>
  <c r="Z151" i="7" s="1"/>
  <c r="AH150" i="7"/>
  <c r="V150" i="7"/>
  <c r="W150" i="7" s="1"/>
  <c r="X150" i="7"/>
  <c r="Z150" i="7" s="1"/>
  <c r="AH149" i="7"/>
  <c r="W149" i="7"/>
  <c r="V149" i="7"/>
  <c r="X149" i="7"/>
  <c r="Z149" i="7" s="1"/>
  <c r="AH148" i="7"/>
  <c r="V148" i="7"/>
  <c r="W148" i="7" s="1"/>
  <c r="X148" i="7"/>
  <c r="Z148" i="7" s="1"/>
  <c r="AH147" i="7"/>
  <c r="W147" i="7"/>
  <c r="V147" i="7"/>
  <c r="X147" i="7"/>
  <c r="Z147" i="7" s="1"/>
  <c r="AH146" i="7"/>
  <c r="V146" i="7"/>
  <c r="W146" i="7" s="1"/>
  <c r="X146" i="7"/>
  <c r="Z146" i="7" s="1"/>
  <c r="AH145" i="7"/>
  <c r="W145" i="7"/>
  <c r="V145" i="7"/>
  <c r="X145" i="7"/>
  <c r="Z145" i="7" s="1"/>
  <c r="AH144" i="7"/>
  <c r="V144" i="7"/>
  <c r="W144" i="7" s="1"/>
  <c r="X144" i="7"/>
  <c r="Z144" i="7" s="1"/>
  <c r="AH143" i="7"/>
  <c r="W143" i="7"/>
  <c r="V143" i="7"/>
  <c r="X143" i="7"/>
  <c r="Z143" i="7" s="1"/>
  <c r="AH142" i="7"/>
  <c r="V142" i="7"/>
  <c r="W142" i="7" s="1"/>
  <c r="X142" i="7"/>
  <c r="Z142" i="7" s="1"/>
  <c r="AH141" i="7"/>
  <c r="W141" i="7"/>
  <c r="V141" i="7"/>
  <c r="X141" i="7"/>
  <c r="Z141" i="7" s="1"/>
  <c r="AH140" i="7"/>
  <c r="V140" i="7"/>
  <c r="W140" i="7" s="1"/>
  <c r="X140" i="7"/>
  <c r="Z140" i="7" s="1"/>
  <c r="AH139" i="7"/>
  <c r="W139" i="7"/>
  <c r="V139" i="7"/>
  <c r="X139" i="7"/>
  <c r="Z139" i="7" s="1"/>
  <c r="AH138" i="7"/>
  <c r="V138" i="7"/>
  <c r="W138" i="7" s="1"/>
  <c r="X138" i="7"/>
  <c r="Z138" i="7" s="1"/>
  <c r="AH137" i="7"/>
  <c r="W137" i="7"/>
  <c r="V137" i="7"/>
  <c r="X137" i="7"/>
  <c r="Z137" i="7" s="1"/>
  <c r="AH136" i="7"/>
  <c r="V136" i="7"/>
  <c r="W136" i="7" s="1"/>
  <c r="X136" i="7"/>
  <c r="Z136" i="7" s="1"/>
  <c r="AH135" i="7"/>
  <c r="W135" i="7"/>
  <c r="V135" i="7"/>
  <c r="X135" i="7"/>
  <c r="Z135" i="7" s="1"/>
  <c r="AH134" i="7"/>
  <c r="V134" i="7"/>
  <c r="W134" i="7" s="1"/>
  <c r="X134" i="7"/>
  <c r="Z134" i="7" s="1"/>
  <c r="AH133" i="7"/>
  <c r="W133" i="7"/>
  <c r="V133" i="7"/>
  <c r="X133" i="7"/>
  <c r="Z133" i="7" s="1"/>
  <c r="AH132" i="7"/>
  <c r="V132" i="7"/>
  <c r="W132" i="7" s="1"/>
  <c r="X132" i="7"/>
  <c r="Z132" i="7" s="1"/>
  <c r="AH131" i="7"/>
  <c r="W131" i="7"/>
  <c r="V131" i="7"/>
  <c r="X131" i="7"/>
  <c r="Z131" i="7" s="1"/>
  <c r="AH130" i="7"/>
  <c r="V130" i="7"/>
  <c r="W130" i="7" s="1"/>
  <c r="X130" i="7"/>
  <c r="Z130" i="7" s="1"/>
  <c r="AH129" i="7"/>
  <c r="W129" i="7"/>
  <c r="V129" i="7"/>
  <c r="X129" i="7"/>
  <c r="Z129" i="7" s="1"/>
  <c r="AH128" i="7"/>
  <c r="V128" i="7"/>
  <c r="W128" i="7" s="1"/>
  <c r="X128" i="7"/>
  <c r="Z128" i="7" s="1"/>
  <c r="AH127" i="7"/>
  <c r="W127" i="7"/>
  <c r="V127" i="7"/>
  <c r="X127" i="7"/>
  <c r="Z127" i="7" s="1"/>
  <c r="AH126" i="7"/>
  <c r="V126" i="7"/>
  <c r="W126" i="7" s="1"/>
  <c r="X126" i="7"/>
  <c r="Z126" i="7" s="1"/>
  <c r="AH125" i="7"/>
  <c r="W125" i="7"/>
  <c r="V125" i="7"/>
  <c r="X125" i="7"/>
  <c r="Z125" i="7" s="1"/>
  <c r="AH124" i="7"/>
  <c r="V124" i="7"/>
  <c r="W124" i="7" s="1"/>
  <c r="X124" i="7"/>
  <c r="Z124" i="7" s="1"/>
  <c r="AH123" i="7"/>
  <c r="W123" i="7"/>
  <c r="V123" i="7"/>
  <c r="X123" i="7"/>
  <c r="Z123" i="7" s="1"/>
  <c r="AH122" i="7"/>
  <c r="V122" i="7"/>
  <c r="W122" i="7" s="1"/>
  <c r="X122" i="7"/>
  <c r="Z122" i="7" s="1"/>
  <c r="AH121" i="7"/>
  <c r="W121" i="7"/>
  <c r="V121" i="7"/>
  <c r="X121" i="7"/>
  <c r="Z121" i="7" s="1"/>
  <c r="AH120" i="7"/>
  <c r="V120" i="7"/>
  <c r="W120" i="7" s="1"/>
  <c r="X120" i="7"/>
  <c r="Z120" i="7" s="1"/>
  <c r="AH119" i="7"/>
  <c r="W119" i="7"/>
  <c r="V119" i="7"/>
  <c r="X119" i="7"/>
  <c r="Z119" i="7" s="1"/>
  <c r="AH118" i="7"/>
  <c r="V118" i="7"/>
  <c r="W118" i="7" s="1"/>
  <c r="X118" i="7"/>
  <c r="Z118" i="7" s="1"/>
  <c r="AH117" i="7"/>
  <c r="W117" i="7"/>
  <c r="V117" i="7"/>
  <c r="X117" i="7"/>
  <c r="Z117" i="7" s="1"/>
  <c r="AH116" i="7"/>
  <c r="V116" i="7"/>
  <c r="W116" i="7" s="1"/>
  <c r="X116" i="7"/>
  <c r="Z116" i="7" s="1"/>
  <c r="AH115" i="7"/>
  <c r="W115" i="7"/>
  <c r="V115" i="7"/>
  <c r="X115" i="7"/>
  <c r="Z115" i="7" s="1"/>
  <c r="AH114" i="7"/>
  <c r="V114" i="7"/>
  <c r="W114" i="7" s="1"/>
  <c r="X114" i="7"/>
  <c r="Z114" i="7" s="1"/>
  <c r="AH113" i="7"/>
  <c r="W113" i="7"/>
  <c r="V113" i="7"/>
  <c r="X113" i="7"/>
  <c r="Z113" i="7" s="1"/>
  <c r="AH112" i="7"/>
  <c r="V112" i="7"/>
  <c r="W112" i="7" s="1"/>
  <c r="X112" i="7"/>
  <c r="Z112" i="7" s="1"/>
  <c r="AH111" i="7"/>
  <c r="W111" i="7"/>
  <c r="V111" i="7"/>
  <c r="X111" i="7"/>
  <c r="Z111" i="7" s="1"/>
  <c r="AH110" i="7"/>
  <c r="V110" i="7"/>
  <c r="W110" i="7" s="1"/>
  <c r="X110" i="7"/>
  <c r="Z110" i="7" s="1"/>
  <c r="AH109" i="7"/>
  <c r="V109" i="7"/>
  <c r="W109" i="7" s="1"/>
  <c r="X109" i="7"/>
  <c r="Z109" i="7" s="1"/>
  <c r="AH108" i="7"/>
  <c r="W108" i="7"/>
  <c r="V108" i="7"/>
  <c r="X108" i="7"/>
  <c r="Z108" i="7" s="1"/>
  <c r="AH107" i="7"/>
  <c r="V107" i="7"/>
  <c r="W107" i="7" s="1"/>
  <c r="X107" i="7"/>
  <c r="Z107" i="7" s="1"/>
  <c r="AH106" i="7"/>
  <c r="W106" i="7"/>
  <c r="V106" i="7"/>
  <c r="X106" i="7"/>
  <c r="Z106" i="7" s="1"/>
  <c r="AH105" i="7"/>
  <c r="V105" i="7"/>
  <c r="W105" i="7" s="1"/>
  <c r="X105" i="7"/>
  <c r="Z105" i="7" s="1"/>
  <c r="AH104" i="7"/>
  <c r="W104" i="7"/>
  <c r="V104" i="7"/>
  <c r="X104" i="7"/>
  <c r="Z104" i="7" s="1"/>
  <c r="AH103" i="7"/>
  <c r="V103" i="7"/>
  <c r="W103" i="7" s="1"/>
  <c r="X103" i="7"/>
  <c r="Z103" i="7" s="1"/>
  <c r="AH102" i="7"/>
  <c r="W102" i="7"/>
  <c r="V102" i="7"/>
  <c r="X102" i="7"/>
  <c r="Z102" i="7" s="1"/>
  <c r="AH101" i="7"/>
  <c r="V101" i="7"/>
  <c r="W101" i="7" s="1"/>
  <c r="X101" i="7"/>
  <c r="Z101" i="7" s="1"/>
  <c r="AH100" i="7"/>
  <c r="W100" i="7"/>
  <c r="V100" i="7"/>
  <c r="X100" i="7"/>
  <c r="Z100" i="7" s="1"/>
  <c r="AH99" i="7"/>
  <c r="V99" i="7"/>
  <c r="W99" i="7" s="1"/>
  <c r="X99" i="7"/>
  <c r="Z99" i="7" s="1"/>
  <c r="AH98" i="7"/>
  <c r="W98" i="7"/>
  <c r="V98" i="7"/>
  <c r="X98" i="7"/>
  <c r="Z98" i="7" s="1"/>
  <c r="AH97" i="7"/>
  <c r="V97" i="7"/>
  <c r="W97" i="7" s="1"/>
  <c r="X97" i="7"/>
  <c r="Z97" i="7" s="1"/>
  <c r="AH96" i="7"/>
  <c r="W96" i="7"/>
  <c r="V96" i="7"/>
  <c r="X96" i="7"/>
  <c r="Z96" i="7" s="1"/>
  <c r="AH95" i="7"/>
  <c r="V95" i="7"/>
  <c r="W95" i="7" s="1"/>
  <c r="X95" i="7"/>
  <c r="Z95" i="7" s="1"/>
  <c r="AH94" i="7"/>
  <c r="W94" i="7"/>
  <c r="V94" i="7"/>
  <c r="X94" i="7"/>
  <c r="Z94" i="7" s="1"/>
  <c r="AH93" i="7"/>
  <c r="V93" i="7"/>
  <c r="W93" i="7" s="1"/>
  <c r="X93" i="7"/>
  <c r="Z93" i="7" s="1"/>
  <c r="AH92" i="7"/>
  <c r="W92" i="7"/>
  <c r="V92" i="7"/>
  <c r="X92" i="7"/>
  <c r="Z92" i="7" s="1"/>
  <c r="AH91" i="7"/>
  <c r="V91" i="7"/>
  <c r="W91" i="7" s="1"/>
  <c r="X91" i="7"/>
  <c r="Z91" i="7" s="1"/>
  <c r="AH90" i="7"/>
  <c r="W90" i="7"/>
  <c r="V90" i="7"/>
  <c r="X90" i="7"/>
  <c r="Z90" i="7" s="1"/>
  <c r="AH89" i="7"/>
  <c r="V89" i="7"/>
  <c r="W89" i="7" s="1"/>
  <c r="X89" i="7"/>
  <c r="Z89" i="7" s="1"/>
  <c r="AH88" i="7"/>
  <c r="W88" i="7"/>
  <c r="V88" i="7"/>
  <c r="X88" i="7"/>
  <c r="Z88" i="7" s="1"/>
  <c r="AH87" i="7"/>
  <c r="V87" i="7"/>
  <c r="W87" i="7" s="1"/>
  <c r="X87" i="7"/>
  <c r="Z87" i="7" s="1"/>
  <c r="K87" i="7"/>
  <c r="AH86" i="7"/>
  <c r="AG86" i="7"/>
  <c r="V86" i="7"/>
  <c r="W86" i="7" s="1"/>
  <c r="X86" i="7"/>
  <c r="Z86" i="7" s="1"/>
  <c r="K86" i="7"/>
  <c r="AH85" i="7"/>
  <c r="AG85" i="7"/>
  <c r="V85" i="7"/>
  <c r="W85" i="7" s="1"/>
  <c r="X85" i="7"/>
  <c r="Z85" i="7" s="1"/>
  <c r="K85" i="7"/>
  <c r="AH84" i="7"/>
  <c r="V84" i="7"/>
  <c r="AG84" i="7" s="1"/>
  <c r="X84" i="7"/>
  <c r="Z84" i="7" s="1"/>
  <c r="K84" i="7"/>
  <c r="AH83" i="7"/>
  <c r="V83" i="7"/>
  <c r="W83" i="7" s="1"/>
  <c r="X83" i="7"/>
  <c r="Z83" i="7" s="1"/>
  <c r="K83" i="7"/>
  <c r="AH82" i="7"/>
  <c r="V82" i="7"/>
  <c r="W82" i="7" s="1"/>
  <c r="X82" i="7"/>
  <c r="Z82" i="7" s="1"/>
  <c r="K82" i="7"/>
  <c r="AH81" i="7"/>
  <c r="V81" i="7"/>
  <c r="W81" i="7" s="1"/>
  <c r="X81" i="7"/>
  <c r="Z81" i="7" s="1"/>
  <c r="K81" i="7"/>
  <c r="AH80" i="7"/>
  <c r="W80" i="7"/>
  <c r="V80" i="7"/>
  <c r="AG80" i="7" s="1"/>
  <c r="X80" i="7"/>
  <c r="Z80" i="7" s="1"/>
  <c r="K80" i="7"/>
  <c r="AH79" i="7"/>
  <c r="AG79" i="7"/>
  <c r="V79" i="7"/>
  <c r="W79" i="7" s="1"/>
  <c r="X79" i="7"/>
  <c r="Z79" i="7" s="1"/>
  <c r="K79" i="7"/>
  <c r="AH78" i="7"/>
  <c r="V78" i="7"/>
  <c r="W78" i="7" s="1"/>
  <c r="X78" i="7"/>
  <c r="Z78" i="7" s="1"/>
  <c r="K78" i="7"/>
  <c r="AH77" i="7"/>
  <c r="V77" i="7"/>
  <c r="W77" i="7" s="1"/>
  <c r="X77" i="7"/>
  <c r="Z77" i="7" s="1"/>
  <c r="K77" i="7"/>
  <c r="AH76" i="7"/>
  <c r="V76" i="7"/>
  <c r="AG76" i="7" s="1"/>
  <c r="X76" i="7"/>
  <c r="Z76" i="7" s="1"/>
  <c r="K76" i="7"/>
  <c r="AH75" i="7"/>
  <c r="V75" i="7"/>
  <c r="W75" i="7" s="1"/>
  <c r="X75" i="7"/>
  <c r="Z75" i="7" s="1"/>
  <c r="K75" i="7"/>
  <c r="AH74" i="7"/>
  <c r="V74" i="7"/>
  <c r="AG74" i="7" s="1"/>
  <c r="X74" i="7"/>
  <c r="Z74" i="7" s="1"/>
  <c r="K74" i="7"/>
  <c r="AH73" i="7"/>
  <c r="V73" i="7"/>
  <c r="W73" i="7" s="1"/>
  <c r="X73" i="7"/>
  <c r="Z73" i="7" s="1"/>
  <c r="K73" i="7"/>
  <c r="AH72" i="7"/>
  <c r="W72" i="7"/>
  <c r="V72" i="7"/>
  <c r="AG72" i="7" s="1"/>
  <c r="X72" i="7"/>
  <c r="Z72" i="7" s="1"/>
  <c r="K72" i="7"/>
  <c r="AH71" i="7"/>
  <c r="V71" i="7"/>
  <c r="W71" i="7" s="1"/>
  <c r="X71" i="7"/>
  <c r="Z71" i="7" s="1"/>
  <c r="K71" i="7"/>
  <c r="AH70" i="7"/>
  <c r="W70" i="7"/>
  <c r="V70" i="7"/>
  <c r="AG70" i="7" s="1"/>
  <c r="X70" i="7"/>
  <c r="Z70" i="7" s="1"/>
  <c r="K70" i="7"/>
  <c r="AH69" i="7"/>
  <c r="V69" i="7"/>
  <c r="W69" i="7" s="1"/>
  <c r="X69" i="7"/>
  <c r="Z69" i="7" s="1"/>
  <c r="K69" i="7"/>
  <c r="AH68" i="7"/>
  <c r="V68" i="7"/>
  <c r="AG68" i="7" s="1"/>
  <c r="X68" i="7"/>
  <c r="Z68" i="7" s="1"/>
  <c r="K68" i="7"/>
  <c r="AH67" i="7"/>
  <c r="V67" i="7"/>
  <c r="W67" i="7" s="1"/>
  <c r="X67" i="7"/>
  <c r="Z67" i="7" s="1"/>
  <c r="K67" i="7"/>
  <c r="AH66" i="7"/>
  <c r="V66" i="7"/>
  <c r="AG66" i="7" s="1"/>
  <c r="X66" i="7"/>
  <c r="Z66" i="7" s="1"/>
  <c r="K66" i="7"/>
  <c r="AH65" i="7"/>
  <c r="V65" i="7"/>
  <c r="W65" i="7" s="1"/>
  <c r="X65" i="7"/>
  <c r="Z65" i="7" s="1"/>
  <c r="K65" i="7"/>
  <c r="AH64" i="7"/>
  <c r="W64" i="7"/>
  <c r="V64" i="7"/>
  <c r="AG64" i="7" s="1"/>
  <c r="X64" i="7"/>
  <c r="Z64" i="7" s="1"/>
  <c r="K64" i="7"/>
  <c r="AH63" i="7"/>
  <c r="V63" i="7"/>
  <c r="W63" i="7" s="1"/>
  <c r="X63" i="7"/>
  <c r="Z63" i="7" s="1"/>
  <c r="K63" i="7"/>
  <c r="AH62" i="7"/>
  <c r="W62" i="7"/>
  <c r="V62" i="7"/>
  <c r="AG62" i="7" s="1"/>
  <c r="X62" i="7"/>
  <c r="Z62" i="7" s="1"/>
  <c r="K62" i="7"/>
  <c r="AH61" i="7"/>
  <c r="V61" i="7"/>
  <c r="W61" i="7" s="1"/>
  <c r="X61" i="7"/>
  <c r="Z61" i="7" s="1"/>
  <c r="K61" i="7"/>
  <c r="AH60" i="7"/>
  <c r="V60" i="7"/>
  <c r="AG60" i="7" s="1"/>
  <c r="X60" i="7"/>
  <c r="Z60" i="7" s="1"/>
  <c r="K60" i="7"/>
  <c r="AH59" i="7"/>
  <c r="V59" i="7"/>
  <c r="W59" i="7" s="1"/>
  <c r="X59" i="7"/>
  <c r="Z59" i="7" s="1"/>
  <c r="K59" i="7"/>
  <c r="AH58" i="7"/>
  <c r="V58" i="7"/>
  <c r="AG58" i="7" s="1"/>
  <c r="X58" i="7"/>
  <c r="Z58" i="7" s="1"/>
  <c r="K58" i="7"/>
  <c r="AH57" i="7"/>
  <c r="V57" i="7"/>
  <c r="W57" i="7" s="1"/>
  <c r="X57" i="7"/>
  <c r="Z57" i="7" s="1"/>
  <c r="K57" i="7"/>
  <c r="AH56" i="7"/>
  <c r="W56" i="7"/>
  <c r="V56" i="7"/>
  <c r="AG56" i="7" s="1"/>
  <c r="X56" i="7"/>
  <c r="Z56" i="7" s="1"/>
  <c r="K56" i="7"/>
  <c r="AH55" i="7"/>
  <c r="V55" i="7"/>
  <c r="W55" i="7" s="1"/>
  <c r="X55" i="7"/>
  <c r="Z55" i="7" s="1"/>
  <c r="K55" i="7"/>
  <c r="AH54" i="7"/>
  <c r="W54" i="7"/>
  <c r="V54" i="7"/>
  <c r="AG54" i="7" s="1"/>
  <c r="X54" i="7"/>
  <c r="Z54" i="7" s="1"/>
  <c r="K54" i="7"/>
  <c r="AH53" i="7"/>
  <c r="W53" i="7"/>
  <c r="V53" i="7"/>
  <c r="AG53" i="7" s="1"/>
  <c r="X53" i="7"/>
  <c r="Z53" i="7" s="1"/>
  <c r="K53" i="7"/>
  <c r="AH52" i="7"/>
  <c r="V52" i="7"/>
  <c r="AG52" i="7" s="1"/>
  <c r="X52" i="7"/>
  <c r="Z52" i="7" s="1"/>
  <c r="K52" i="7"/>
  <c r="AH51" i="7"/>
  <c r="V51" i="7"/>
  <c r="AG51" i="7" s="1"/>
  <c r="X51" i="7"/>
  <c r="Z51" i="7" s="1"/>
  <c r="K51" i="7"/>
  <c r="AH50" i="7"/>
  <c r="W50" i="7"/>
  <c r="V50" i="7"/>
  <c r="AG50" i="7" s="1"/>
  <c r="X50" i="7"/>
  <c r="Z50" i="7" s="1"/>
  <c r="K50" i="7"/>
  <c r="AH49" i="7"/>
  <c r="W49" i="7"/>
  <c r="V49" i="7"/>
  <c r="AG49" i="7" s="1"/>
  <c r="X49" i="7"/>
  <c r="Z49" i="7" s="1"/>
  <c r="K49" i="7"/>
  <c r="AH48" i="7"/>
  <c r="V48" i="7"/>
  <c r="X48" i="7"/>
  <c r="Z48" i="7" s="1"/>
  <c r="K48" i="7"/>
  <c r="AH47" i="7"/>
  <c r="V47" i="7"/>
  <c r="AG47" i="7" s="1"/>
  <c r="X47" i="7"/>
  <c r="Z47" i="7" s="1"/>
  <c r="K47" i="7"/>
  <c r="AH46" i="7"/>
  <c r="W46" i="7"/>
  <c r="V46" i="7"/>
  <c r="X46" i="7"/>
  <c r="Z46" i="7" s="1"/>
  <c r="K46" i="7"/>
  <c r="AH45" i="7"/>
  <c r="W45" i="7"/>
  <c r="V45" i="7"/>
  <c r="X45" i="7"/>
  <c r="Z45" i="7" s="1"/>
  <c r="K45" i="7"/>
  <c r="AH44" i="7"/>
  <c r="V44" i="7"/>
  <c r="X44" i="7"/>
  <c r="Z44" i="7" s="1"/>
  <c r="K44" i="7"/>
  <c r="AH43" i="7"/>
  <c r="V43" i="7"/>
  <c r="X43" i="7"/>
  <c r="Z43" i="7" s="1"/>
  <c r="K43" i="7"/>
  <c r="AH42" i="7"/>
  <c r="V42" i="7"/>
  <c r="AG42" i="7" s="1"/>
  <c r="X42" i="7"/>
  <c r="Z42" i="7" s="1"/>
  <c r="K42" i="7"/>
  <c r="AH41" i="7"/>
  <c r="V41" i="7"/>
  <c r="AG41" i="7" s="1"/>
  <c r="X41" i="7"/>
  <c r="Z41" i="7" s="1"/>
  <c r="K41" i="7"/>
  <c r="AH40" i="7"/>
  <c r="V40" i="7"/>
  <c r="AG40" i="7" s="1"/>
  <c r="X40" i="7"/>
  <c r="Z40" i="7" s="1"/>
  <c r="K40" i="7"/>
  <c r="AH39" i="7"/>
  <c r="V39" i="7"/>
  <c r="AG39" i="7" s="1"/>
  <c r="X39" i="7"/>
  <c r="Z39" i="7" s="1"/>
  <c r="K39" i="7"/>
  <c r="AH38" i="7"/>
  <c r="V38" i="7"/>
  <c r="AG38" i="7" s="1"/>
  <c r="X38" i="7"/>
  <c r="Z38" i="7" s="1"/>
  <c r="K38" i="7"/>
  <c r="AH37" i="7"/>
  <c r="W37" i="7"/>
  <c r="V37" i="7"/>
  <c r="AG37" i="7" s="1"/>
  <c r="X37" i="7"/>
  <c r="Z37" i="7" s="1"/>
  <c r="K37" i="7"/>
  <c r="AH36" i="7"/>
  <c r="V36" i="7"/>
  <c r="AG36" i="7" s="1"/>
  <c r="X36" i="7"/>
  <c r="Z36" i="7" s="1"/>
  <c r="K36" i="7"/>
  <c r="AH35" i="7"/>
  <c r="V35" i="7"/>
  <c r="AG35" i="7" s="1"/>
  <c r="X35" i="7"/>
  <c r="Z35" i="7" s="1"/>
  <c r="K35" i="7"/>
  <c r="AH34" i="7"/>
  <c r="V34" i="7"/>
  <c r="AG34" i="7" s="1"/>
  <c r="X34" i="7"/>
  <c r="Z34" i="7" s="1"/>
  <c r="K34" i="7"/>
  <c r="AH33" i="7"/>
  <c r="V33" i="7"/>
  <c r="AG33" i="7" s="1"/>
  <c r="X33" i="7"/>
  <c r="Z33" i="7" s="1"/>
  <c r="K33" i="7"/>
  <c r="AH32" i="7"/>
  <c r="V32" i="7"/>
  <c r="AG32" i="7" s="1"/>
  <c r="X32" i="7"/>
  <c r="Z32" i="7" s="1"/>
  <c r="K32" i="7"/>
  <c r="AH31" i="7"/>
  <c r="V31" i="7"/>
  <c r="AG31" i="7" s="1"/>
  <c r="X31" i="7"/>
  <c r="Z31" i="7" s="1"/>
  <c r="K31" i="7"/>
  <c r="AH30" i="7"/>
  <c r="W30" i="7"/>
  <c r="V30" i="7"/>
  <c r="AG30" i="7" s="1"/>
  <c r="X30" i="7"/>
  <c r="Z30" i="7" s="1"/>
  <c r="K30" i="7"/>
  <c r="AH29" i="7"/>
  <c r="W29" i="7"/>
  <c r="V29" i="7"/>
  <c r="AG29" i="7" s="1"/>
  <c r="X29" i="7"/>
  <c r="Z29" i="7" s="1"/>
  <c r="K29" i="7"/>
  <c r="AH28" i="7"/>
  <c r="V28" i="7"/>
  <c r="AG28" i="7" s="1"/>
  <c r="X28" i="7"/>
  <c r="Z28" i="7" s="1"/>
  <c r="K28" i="7"/>
  <c r="AH27" i="7"/>
  <c r="V27" i="7"/>
  <c r="AG27" i="7" s="1"/>
  <c r="X27" i="7"/>
  <c r="Z27" i="7" s="1"/>
  <c r="K27" i="7"/>
  <c r="AH26" i="7"/>
  <c r="W26" i="7"/>
  <c r="V26" i="7"/>
  <c r="AG26" i="7" s="1"/>
  <c r="X26" i="7"/>
  <c r="Z26" i="7" s="1"/>
  <c r="K26" i="7"/>
  <c r="AH25" i="7"/>
  <c r="V25" i="7"/>
  <c r="AG25" i="7" s="1"/>
  <c r="X25" i="7"/>
  <c r="Z25" i="7" s="1"/>
  <c r="K25" i="7"/>
  <c r="AH24" i="7"/>
  <c r="V24" i="7"/>
  <c r="AG24" i="7" s="1"/>
  <c r="X24" i="7"/>
  <c r="Z24" i="7" s="1"/>
  <c r="K24" i="7"/>
  <c r="AH23" i="7"/>
  <c r="V23" i="7"/>
  <c r="AG23" i="7" s="1"/>
  <c r="X23" i="7"/>
  <c r="Z23" i="7" s="1"/>
  <c r="K23" i="7"/>
  <c r="AH22" i="7"/>
  <c r="V22" i="7"/>
  <c r="AG22" i="7" s="1"/>
  <c r="X22" i="7"/>
  <c r="Z22" i="7" s="1"/>
  <c r="K22" i="7"/>
  <c r="AH21" i="7"/>
  <c r="V21" i="7"/>
  <c r="AG21" i="7" s="1"/>
  <c r="X21" i="7"/>
  <c r="Z21" i="7" s="1"/>
  <c r="K21" i="7"/>
  <c r="AH20" i="7"/>
  <c r="V20" i="7"/>
  <c r="AG20" i="7" s="1"/>
  <c r="X20" i="7"/>
  <c r="Z20" i="7" s="1"/>
  <c r="K20" i="7"/>
  <c r="AH19" i="7"/>
  <c r="V19" i="7"/>
  <c r="AG19" i="7" s="1"/>
  <c r="X19" i="7"/>
  <c r="Z19" i="7" s="1"/>
  <c r="K19" i="7"/>
  <c r="AH18" i="7"/>
  <c r="V18" i="7"/>
  <c r="AG18" i="7" s="1"/>
  <c r="X18" i="7"/>
  <c r="Z18" i="7" s="1"/>
  <c r="K18" i="7"/>
  <c r="AH17" i="7"/>
  <c r="W17" i="7"/>
  <c r="V17" i="7"/>
  <c r="AG17" i="7" s="1"/>
  <c r="X17" i="7"/>
  <c r="Z17" i="7" s="1"/>
  <c r="K17" i="7"/>
  <c r="AH16" i="7"/>
  <c r="V16" i="7"/>
  <c r="AG16" i="7" s="1"/>
  <c r="X16" i="7"/>
  <c r="Z16" i="7" s="1"/>
  <c r="K16" i="7"/>
  <c r="AH15" i="7"/>
  <c r="V15" i="7"/>
  <c r="AG15" i="7" s="1"/>
  <c r="X15" i="7"/>
  <c r="Z15" i="7" s="1"/>
  <c r="K15" i="7"/>
  <c r="AH14" i="7"/>
  <c r="W14" i="7"/>
  <c r="V14" i="7"/>
  <c r="AG14" i="7" s="1"/>
  <c r="X14" i="7"/>
  <c r="Z14" i="7" s="1"/>
  <c r="K14" i="7"/>
  <c r="AH13" i="7"/>
  <c r="V13" i="7"/>
  <c r="AG13" i="7" s="1"/>
  <c r="X13" i="7"/>
  <c r="Z13" i="7" s="1"/>
  <c r="K13" i="7"/>
  <c r="AH12" i="7"/>
  <c r="V12" i="7"/>
  <c r="AG12" i="7" s="1"/>
  <c r="X12" i="7"/>
  <c r="Z12" i="7" s="1"/>
  <c r="K12" i="7"/>
  <c r="AH11" i="7"/>
  <c r="V11" i="7"/>
  <c r="AG11" i="7" s="1"/>
  <c r="X11" i="7"/>
  <c r="Z11" i="7" s="1"/>
  <c r="K11" i="7"/>
  <c r="AH10" i="7"/>
  <c r="V10" i="7"/>
  <c r="AG10" i="7" s="1"/>
  <c r="X10" i="7"/>
  <c r="Z10" i="7" s="1"/>
  <c r="K10" i="7"/>
  <c r="AH9" i="7"/>
  <c r="V9" i="7"/>
  <c r="AG9" i="7" s="1"/>
  <c r="X9" i="7"/>
  <c r="Z9" i="7" s="1"/>
  <c r="K9" i="7"/>
  <c r="AH8" i="7"/>
  <c r="V8" i="7"/>
  <c r="AG8" i="7" s="1"/>
  <c r="X8" i="7"/>
  <c r="Z8" i="7" s="1"/>
  <c r="K8" i="7"/>
  <c r="AH7" i="7"/>
  <c r="V7" i="7"/>
  <c r="AG7" i="7" s="1"/>
  <c r="X7" i="7"/>
  <c r="Z7" i="7" s="1"/>
  <c r="K7" i="7"/>
  <c r="AH6" i="7"/>
  <c r="W6" i="7"/>
  <c r="V6" i="7"/>
  <c r="AG6" i="7" s="1"/>
  <c r="X6" i="7"/>
  <c r="Z6" i="7" s="1"/>
  <c r="K6" i="7"/>
  <c r="AH5" i="7"/>
  <c r="W5" i="7"/>
  <c r="V5" i="7"/>
  <c r="AG5" i="7" s="1"/>
  <c r="X5" i="7"/>
  <c r="Z5" i="7" s="1"/>
  <c r="K5" i="7"/>
  <c r="AH4" i="7"/>
  <c r="V4" i="7"/>
  <c r="AG4" i="7" s="1"/>
  <c r="X4" i="7"/>
  <c r="Z4" i="7" s="1"/>
  <c r="K4" i="7"/>
  <c r="AH3" i="7"/>
  <c r="V3" i="7"/>
  <c r="AG3" i="7" s="1"/>
  <c r="X3" i="7"/>
  <c r="Z3" i="7" s="1"/>
  <c r="K3" i="7"/>
  <c r="AH2" i="7"/>
  <c r="V2" i="7"/>
  <c r="AG2" i="7" s="1"/>
  <c r="X2" i="7"/>
  <c r="Z2" i="7" s="1"/>
  <c r="K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I259" i="6"/>
  <c r="AH259" i="6"/>
  <c r="AK259" i="6" s="1"/>
  <c r="AL258" i="6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I253" i="6"/>
  <c r="AH253" i="6"/>
  <c r="AK253" i="6" s="1"/>
  <c r="AL252" i="6"/>
  <c r="AH252" i="6"/>
  <c r="AK252" i="6" s="1"/>
  <c r="AL251" i="6"/>
  <c r="AN251" i="6" s="1"/>
  <c r="AH251" i="6"/>
  <c r="AK251" i="6" s="1"/>
  <c r="AL250" i="6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L246" i="6"/>
  <c r="AN246" i="6" s="1"/>
  <c r="AI246" i="6"/>
  <c r="AH246" i="6"/>
  <c r="AK246" i="6" s="1"/>
  <c r="AL245" i="6"/>
  <c r="AN245" i="6" s="1"/>
  <c r="AI245" i="6"/>
  <c r="AH245" i="6"/>
  <c r="AK245" i="6" s="1"/>
  <c r="AL244" i="6"/>
  <c r="AI244" i="6"/>
  <c r="AH244" i="6"/>
  <c r="AK244" i="6" s="1"/>
  <c r="AL243" i="6"/>
  <c r="AN243" i="6" s="1"/>
  <c r="AI243" i="6"/>
  <c r="AH243" i="6"/>
  <c r="AK243" i="6" s="1"/>
  <c r="AL242" i="6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L236" i="6"/>
  <c r="AN236" i="6" s="1"/>
  <c r="AI236" i="6"/>
  <c r="AH236" i="6"/>
  <c r="AK236" i="6" s="1"/>
  <c r="AL235" i="6"/>
  <c r="AN235" i="6" s="1"/>
  <c r="AI235" i="6"/>
  <c r="AH235" i="6"/>
  <c r="AK235" i="6" s="1"/>
  <c r="AL234" i="6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L230" i="6"/>
  <c r="AI230" i="6"/>
  <c r="AH230" i="6"/>
  <c r="AK230" i="6" s="1"/>
  <c r="AL229" i="6"/>
  <c r="AN229" i="6" s="1"/>
  <c r="AI229" i="6"/>
  <c r="AH229" i="6"/>
  <c r="AK229" i="6" s="1"/>
  <c r="AL228" i="6"/>
  <c r="AI228" i="6"/>
  <c r="AH228" i="6"/>
  <c r="AK228" i="6" s="1"/>
  <c r="AL227" i="6"/>
  <c r="AN227" i="6" s="1"/>
  <c r="AI227" i="6"/>
  <c r="AH227" i="6"/>
  <c r="AK227" i="6" s="1"/>
  <c r="AL226" i="6"/>
  <c r="AI226" i="6"/>
  <c r="AH226" i="6"/>
  <c r="AK226" i="6" s="1"/>
  <c r="AL225" i="6"/>
  <c r="AN225" i="6" s="1"/>
  <c r="AI225" i="6"/>
  <c r="AH225" i="6"/>
  <c r="AK225" i="6" s="1"/>
  <c r="AL224" i="6"/>
  <c r="AN224" i="6" s="1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K205" i="6" s="1"/>
  <c r="AL204" i="6"/>
  <c r="AN204" i="6" s="1"/>
  <c r="AI204" i="6"/>
  <c r="AH204" i="6"/>
  <c r="AK204" i="6" s="1"/>
  <c r="AL203" i="6"/>
  <c r="AN203" i="6" s="1"/>
  <c r="AI203" i="6"/>
  <c r="AH203" i="6"/>
  <c r="AK203" i="6" s="1"/>
  <c r="AH200" i="6"/>
  <c r="W200" i="6"/>
  <c r="V200" i="6"/>
  <c r="AG200" i="6" s="1"/>
  <c r="X200" i="6"/>
  <c r="Z200" i="6" s="1"/>
  <c r="K200" i="6"/>
  <c r="AH199" i="6"/>
  <c r="V199" i="6"/>
  <c r="W199" i="6" s="1"/>
  <c r="X199" i="6"/>
  <c r="Z199" i="6" s="1"/>
  <c r="AH198" i="6"/>
  <c r="W198" i="6"/>
  <c r="V198" i="6"/>
  <c r="X198" i="6"/>
  <c r="Z198" i="6" s="1"/>
  <c r="AH197" i="6"/>
  <c r="V197" i="6"/>
  <c r="W197" i="6" s="1"/>
  <c r="X197" i="6"/>
  <c r="Z197" i="6" s="1"/>
  <c r="AH196" i="6"/>
  <c r="W196" i="6"/>
  <c r="V196" i="6"/>
  <c r="X196" i="6"/>
  <c r="Z196" i="6" s="1"/>
  <c r="AH195" i="6"/>
  <c r="V195" i="6"/>
  <c r="W195" i="6" s="1"/>
  <c r="X195" i="6"/>
  <c r="Z195" i="6" s="1"/>
  <c r="AH194" i="6"/>
  <c r="W194" i="6"/>
  <c r="V194" i="6"/>
  <c r="X194" i="6"/>
  <c r="Z194" i="6" s="1"/>
  <c r="AH193" i="6"/>
  <c r="V193" i="6"/>
  <c r="W193" i="6" s="1"/>
  <c r="X193" i="6"/>
  <c r="Z193" i="6" s="1"/>
  <c r="AH192" i="6"/>
  <c r="W192" i="6"/>
  <c r="V192" i="6"/>
  <c r="X192" i="6"/>
  <c r="Z192" i="6" s="1"/>
  <c r="AH191" i="6"/>
  <c r="V191" i="6"/>
  <c r="W191" i="6" s="1"/>
  <c r="X191" i="6"/>
  <c r="Z191" i="6" s="1"/>
  <c r="AH190" i="6"/>
  <c r="W190" i="6"/>
  <c r="V190" i="6"/>
  <c r="X190" i="6"/>
  <c r="Z190" i="6" s="1"/>
  <c r="AH189" i="6"/>
  <c r="V189" i="6"/>
  <c r="W189" i="6" s="1"/>
  <c r="X189" i="6"/>
  <c r="Z189" i="6" s="1"/>
  <c r="AH188" i="6"/>
  <c r="W188" i="6"/>
  <c r="V188" i="6"/>
  <c r="X188" i="6"/>
  <c r="Z188" i="6" s="1"/>
  <c r="AH187" i="6"/>
  <c r="V187" i="6"/>
  <c r="W187" i="6" s="1"/>
  <c r="X187" i="6"/>
  <c r="Z187" i="6" s="1"/>
  <c r="AH186" i="6"/>
  <c r="W186" i="6"/>
  <c r="V186" i="6"/>
  <c r="X186" i="6"/>
  <c r="Z186" i="6" s="1"/>
  <c r="AH185" i="6"/>
  <c r="V185" i="6"/>
  <c r="W185" i="6" s="1"/>
  <c r="X185" i="6"/>
  <c r="Z185" i="6" s="1"/>
  <c r="AH184" i="6"/>
  <c r="W184" i="6"/>
  <c r="V184" i="6"/>
  <c r="X184" i="6"/>
  <c r="Z184" i="6" s="1"/>
  <c r="AH183" i="6"/>
  <c r="V183" i="6"/>
  <c r="W183" i="6" s="1"/>
  <c r="X183" i="6"/>
  <c r="Z183" i="6" s="1"/>
  <c r="AH182" i="6"/>
  <c r="W182" i="6"/>
  <c r="V182" i="6"/>
  <c r="X182" i="6"/>
  <c r="Z182" i="6" s="1"/>
  <c r="AH181" i="6"/>
  <c r="V181" i="6"/>
  <c r="W181" i="6" s="1"/>
  <c r="X181" i="6"/>
  <c r="Z181" i="6" s="1"/>
  <c r="AH180" i="6"/>
  <c r="W180" i="6"/>
  <c r="V180" i="6"/>
  <c r="X180" i="6"/>
  <c r="Z180" i="6" s="1"/>
  <c r="AH179" i="6"/>
  <c r="V179" i="6"/>
  <c r="W179" i="6" s="1"/>
  <c r="X179" i="6"/>
  <c r="Z179" i="6" s="1"/>
  <c r="AH178" i="6"/>
  <c r="W178" i="6"/>
  <c r="V178" i="6"/>
  <c r="X178" i="6"/>
  <c r="Z178" i="6" s="1"/>
  <c r="AH177" i="6"/>
  <c r="V177" i="6"/>
  <c r="W177" i="6" s="1"/>
  <c r="X177" i="6"/>
  <c r="Z177" i="6" s="1"/>
  <c r="AH176" i="6"/>
  <c r="W176" i="6"/>
  <c r="V176" i="6"/>
  <c r="X176" i="6"/>
  <c r="Z176" i="6" s="1"/>
  <c r="AH175" i="6"/>
  <c r="V175" i="6"/>
  <c r="W175" i="6" s="1"/>
  <c r="X175" i="6"/>
  <c r="Z175" i="6" s="1"/>
  <c r="AH174" i="6"/>
  <c r="W174" i="6"/>
  <c r="V174" i="6"/>
  <c r="X174" i="6"/>
  <c r="Z174" i="6" s="1"/>
  <c r="AH173" i="6"/>
  <c r="V173" i="6"/>
  <c r="W173" i="6" s="1"/>
  <c r="X173" i="6"/>
  <c r="Z173" i="6" s="1"/>
  <c r="AH172" i="6"/>
  <c r="W172" i="6"/>
  <c r="V172" i="6"/>
  <c r="X172" i="6"/>
  <c r="Z172" i="6" s="1"/>
  <c r="AH171" i="6"/>
  <c r="V171" i="6"/>
  <c r="W171" i="6" s="1"/>
  <c r="X171" i="6"/>
  <c r="Z171" i="6" s="1"/>
  <c r="AH170" i="6"/>
  <c r="W170" i="6"/>
  <c r="V170" i="6"/>
  <c r="X170" i="6"/>
  <c r="Z170" i="6" s="1"/>
  <c r="AH169" i="6"/>
  <c r="V169" i="6"/>
  <c r="W169" i="6" s="1"/>
  <c r="X169" i="6"/>
  <c r="Z169" i="6" s="1"/>
  <c r="AH168" i="6"/>
  <c r="W168" i="6"/>
  <c r="V168" i="6"/>
  <c r="X168" i="6"/>
  <c r="Z168" i="6" s="1"/>
  <c r="AH167" i="6"/>
  <c r="V167" i="6"/>
  <c r="W167" i="6" s="1"/>
  <c r="X167" i="6"/>
  <c r="Z167" i="6" s="1"/>
  <c r="AH166" i="6"/>
  <c r="W166" i="6"/>
  <c r="V166" i="6"/>
  <c r="X166" i="6"/>
  <c r="Z166" i="6" s="1"/>
  <c r="AH165" i="6"/>
  <c r="V165" i="6"/>
  <c r="W165" i="6" s="1"/>
  <c r="X165" i="6"/>
  <c r="Z165" i="6" s="1"/>
  <c r="AH164" i="6"/>
  <c r="W164" i="6"/>
  <c r="V164" i="6"/>
  <c r="X164" i="6"/>
  <c r="Z164" i="6" s="1"/>
  <c r="AH163" i="6"/>
  <c r="V163" i="6"/>
  <c r="W163" i="6" s="1"/>
  <c r="X163" i="6"/>
  <c r="Z163" i="6" s="1"/>
  <c r="AH162" i="6"/>
  <c r="W162" i="6"/>
  <c r="V162" i="6"/>
  <c r="X162" i="6"/>
  <c r="Z162" i="6" s="1"/>
  <c r="AH161" i="6"/>
  <c r="V161" i="6"/>
  <c r="W161" i="6" s="1"/>
  <c r="X161" i="6"/>
  <c r="Z161" i="6" s="1"/>
  <c r="AH160" i="6"/>
  <c r="W160" i="6"/>
  <c r="V160" i="6"/>
  <c r="X160" i="6"/>
  <c r="Z160" i="6" s="1"/>
  <c r="AH159" i="6"/>
  <c r="V159" i="6"/>
  <c r="W159" i="6" s="1"/>
  <c r="X159" i="6"/>
  <c r="Z159" i="6" s="1"/>
  <c r="AH158" i="6"/>
  <c r="W158" i="6"/>
  <c r="V158" i="6"/>
  <c r="X158" i="6"/>
  <c r="Z158" i="6" s="1"/>
  <c r="AH157" i="6"/>
  <c r="V157" i="6"/>
  <c r="W157" i="6" s="1"/>
  <c r="X157" i="6"/>
  <c r="Z157" i="6" s="1"/>
  <c r="AH156" i="6"/>
  <c r="W156" i="6"/>
  <c r="V156" i="6"/>
  <c r="X156" i="6"/>
  <c r="Z156" i="6" s="1"/>
  <c r="AH155" i="6"/>
  <c r="V155" i="6"/>
  <c r="W155" i="6" s="1"/>
  <c r="X155" i="6"/>
  <c r="Z155" i="6" s="1"/>
  <c r="AH154" i="6"/>
  <c r="W154" i="6"/>
  <c r="V154" i="6"/>
  <c r="X154" i="6"/>
  <c r="Z154" i="6" s="1"/>
  <c r="AH153" i="6"/>
  <c r="V153" i="6"/>
  <c r="W153" i="6" s="1"/>
  <c r="X153" i="6"/>
  <c r="Z153" i="6" s="1"/>
  <c r="AH152" i="6"/>
  <c r="W152" i="6"/>
  <c r="V152" i="6"/>
  <c r="X152" i="6"/>
  <c r="Z152" i="6" s="1"/>
  <c r="AH151" i="6"/>
  <c r="V151" i="6"/>
  <c r="W151" i="6" s="1"/>
  <c r="X151" i="6"/>
  <c r="Z151" i="6" s="1"/>
  <c r="AH150" i="6"/>
  <c r="W150" i="6"/>
  <c r="V150" i="6"/>
  <c r="X150" i="6"/>
  <c r="Z150" i="6" s="1"/>
  <c r="AH149" i="6"/>
  <c r="V149" i="6"/>
  <c r="W149" i="6" s="1"/>
  <c r="X149" i="6"/>
  <c r="Z149" i="6" s="1"/>
  <c r="AH148" i="6"/>
  <c r="W148" i="6"/>
  <c r="V148" i="6"/>
  <c r="X148" i="6"/>
  <c r="Z148" i="6" s="1"/>
  <c r="AH147" i="6"/>
  <c r="V147" i="6"/>
  <c r="W147" i="6" s="1"/>
  <c r="X147" i="6"/>
  <c r="Z147" i="6" s="1"/>
  <c r="AH146" i="6"/>
  <c r="W146" i="6"/>
  <c r="V146" i="6"/>
  <c r="X146" i="6"/>
  <c r="Z146" i="6" s="1"/>
  <c r="AH145" i="6"/>
  <c r="V145" i="6"/>
  <c r="W145" i="6" s="1"/>
  <c r="X145" i="6"/>
  <c r="Z145" i="6" s="1"/>
  <c r="AH144" i="6"/>
  <c r="W144" i="6"/>
  <c r="V144" i="6"/>
  <c r="X144" i="6"/>
  <c r="Z144" i="6" s="1"/>
  <c r="AH143" i="6"/>
  <c r="V143" i="6"/>
  <c r="W143" i="6" s="1"/>
  <c r="X143" i="6"/>
  <c r="Z143" i="6" s="1"/>
  <c r="AH142" i="6"/>
  <c r="W142" i="6"/>
  <c r="V142" i="6"/>
  <c r="X142" i="6"/>
  <c r="Z142" i="6" s="1"/>
  <c r="AH141" i="6"/>
  <c r="V141" i="6"/>
  <c r="W141" i="6" s="1"/>
  <c r="X141" i="6"/>
  <c r="Z141" i="6" s="1"/>
  <c r="AH140" i="6"/>
  <c r="W140" i="6"/>
  <c r="V140" i="6"/>
  <c r="X140" i="6"/>
  <c r="Z140" i="6" s="1"/>
  <c r="AH139" i="6"/>
  <c r="V139" i="6"/>
  <c r="W139" i="6" s="1"/>
  <c r="X139" i="6"/>
  <c r="Z139" i="6" s="1"/>
  <c r="AH138" i="6"/>
  <c r="W138" i="6"/>
  <c r="V138" i="6"/>
  <c r="X138" i="6"/>
  <c r="Z138" i="6" s="1"/>
  <c r="AH137" i="6"/>
  <c r="V137" i="6"/>
  <c r="W137" i="6" s="1"/>
  <c r="X137" i="6"/>
  <c r="Z137" i="6" s="1"/>
  <c r="AH136" i="6"/>
  <c r="W136" i="6"/>
  <c r="V136" i="6"/>
  <c r="X136" i="6"/>
  <c r="Z136" i="6" s="1"/>
  <c r="AH135" i="6"/>
  <c r="V135" i="6"/>
  <c r="W135" i="6" s="1"/>
  <c r="X135" i="6"/>
  <c r="Z135" i="6" s="1"/>
  <c r="AH134" i="6"/>
  <c r="W134" i="6"/>
  <c r="V134" i="6"/>
  <c r="X134" i="6"/>
  <c r="Z134" i="6" s="1"/>
  <c r="AH133" i="6"/>
  <c r="V133" i="6"/>
  <c r="W133" i="6" s="1"/>
  <c r="X133" i="6"/>
  <c r="Z133" i="6" s="1"/>
  <c r="AH132" i="6"/>
  <c r="W132" i="6"/>
  <c r="V132" i="6"/>
  <c r="X132" i="6"/>
  <c r="Z132" i="6" s="1"/>
  <c r="AH131" i="6"/>
  <c r="V131" i="6"/>
  <c r="W131" i="6" s="1"/>
  <c r="X131" i="6"/>
  <c r="Z131" i="6" s="1"/>
  <c r="AH130" i="6"/>
  <c r="W130" i="6"/>
  <c r="V130" i="6"/>
  <c r="X130" i="6"/>
  <c r="Z130" i="6" s="1"/>
  <c r="AH129" i="6"/>
  <c r="V129" i="6"/>
  <c r="W129" i="6" s="1"/>
  <c r="X129" i="6"/>
  <c r="Z129" i="6" s="1"/>
  <c r="AH128" i="6"/>
  <c r="W128" i="6"/>
  <c r="V128" i="6"/>
  <c r="X128" i="6"/>
  <c r="Z128" i="6" s="1"/>
  <c r="AH127" i="6"/>
  <c r="V127" i="6"/>
  <c r="W127" i="6" s="1"/>
  <c r="X127" i="6"/>
  <c r="Z127" i="6" s="1"/>
  <c r="AH126" i="6"/>
  <c r="W126" i="6"/>
  <c r="V126" i="6"/>
  <c r="X126" i="6"/>
  <c r="Z126" i="6" s="1"/>
  <c r="AH125" i="6"/>
  <c r="V125" i="6"/>
  <c r="W125" i="6" s="1"/>
  <c r="X125" i="6"/>
  <c r="Z125" i="6" s="1"/>
  <c r="AH124" i="6"/>
  <c r="W124" i="6"/>
  <c r="V124" i="6"/>
  <c r="X124" i="6"/>
  <c r="Z124" i="6" s="1"/>
  <c r="AH123" i="6"/>
  <c r="V123" i="6"/>
  <c r="W123" i="6" s="1"/>
  <c r="X123" i="6"/>
  <c r="Z123" i="6" s="1"/>
  <c r="AH122" i="6"/>
  <c r="W122" i="6"/>
  <c r="V122" i="6"/>
  <c r="X122" i="6"/>
  <c r="Z122" i="6" s="1"/>
  <c r="AH121" i="6"/>
  <c r="V121" i="6"/>
  <c r="W121" i="6" s="1"/>
  <c r="X121" i="6"/>
  <c r="Z121" i="6" s="1"/>
  <c r="AH120" i="6"/>
  <c r="W120" i="6"/>
  <c r="V120" i="6"/>
  <c r="X120" i="6"/>
  <c r="Z120" i="6" s="1"/>
  <c r="AH119" i="6"/>
  <c r="V119" i="6"/>
  <c r="W119" i="6" s="1"/>
  <c r="X119" i="6"/>
  <c r="Z119" i="6" s="1"/>
  <c r="AH118" i="6"/>
  <c r="W118" i="6"/>
  <c r="V118" i="6"/>
  <c r="X118" i="6"/>
  <c r="Z118" i="6" s="1"/>
  <c r="AH117" i="6"/>
  <c r="V117" i="6"/>
  <c r="W117" i="6" s="1"/>
  <c r="X117" i="6"/>
  <c r="Z117" i="6" s="1"/>
  <c r="AH116" i="6"/>
  <c r="W116" i="6"/>
  <c r="V116" i="6"/>
  <c r="X116" i="6"/>
  <c r="Z116" i="6" s="1"/>
  <c r="AH115" i="6"/>
  <c r="V115" i="6"/>
  <c r="W115" i="6" s="1"/>
  <c r="X115" i="6"/>
  <c r="Z115" i="6" s="1"/>
  <c r="AH114" i="6"/>
  <c r="W114" i="6"/>
  <c r="V114" i="6"/>
  <c r="X114" i="6"/>
  <c r="Z114" i="6" s="1"/>
  <c r="AH113" i="6"/>
  <c r="V113" i="6"/>
  <c r="W113" i="6" s="1"/>
  <c r="X113" i="6"/>
  <c r="Z113" i="6" s="1"/>
  <c r="AH112" i="6"/>
  <c r="W112" i="6"/>
  <c r="V112" i="6"/>
  <c r="X112" i="6"/>
  <c r="Z112" i="6" s="1"/>
  <c r="AH111" i="6"/>
  <c r="V111" i="6"/>
  <c r="W111" i="6" s="1"/>
  <c r="X111" i="6"/>
  <c r="Z111" i="6" s="1"/>
  <c r="AH110" i="6"/>
  <c r="W110" i="6"/>
  <c r="V110" i="6"/>
  <c r="X110" i="6"/>
  <c r="Z110" i="6" s="1"/>
  <c r="AH109" i="6"/>
  <c r="V109" i="6"/>
  <c r="W109" i="6" s="1"/>
  <c r="X109" i="6"/>
  <c r="Z109" i="6" s="1"/>
  <c r="AH108" i="6"/>
  <c r="W108" i="6"/>
  <c r="V108" i="6"/>
  <c r="X108" i="6"/>
  <c r="Z108" i="6" s="1"/>
  <c r="AH107" i="6"/>
  <c r="V107" i="6"/>
  <c r="W107" i="6" s="1"/>
  <c r="X107" i="6"/>
  <c r="Z107" i="6" s="1"/>
  <c r="AH106" i="6"/>
  <c r="W106" i="6"/>
  <c r="V106" i="6"/>
  <c r="X106" i="6"/>
  <c r="Z106" i="6" s="1"/>
  <c r="AH105" i="6"/>
  <c r="V105" i="6"/>
  <c r="W105" i="6" s="1"/>
  <c r="X105" i="6"/>
  <c r="Z105" i="6" s="1"/>
  <c r="AH104" i="6"/>
  <c r="W104" i="6"/>
  <c r="V104" i="6"/>
  <c r="X104" i="6"/>
  <c r="Z104" i="6" s="1"/>
  <c r="AH103" i="6"/>
  <c r="V103" i="6"/>
  <c r="W103" i="6" s="1"/>
  <c r="X103" i="6"/>
  <c r="Z103" i="6" s="1"/>
  <c r="AH102" i="6"/>
  <c r="W102" i="6"/>
  <c r="V102" i="6"/>
  <c r="X102" i="6"/>
  <c r="Z102" i="6" s="1"/>
  <c r="AH101" i="6"/>
  <c r="V101" i="6"/>
  <c r="W101" i="6" s="1"/>
  <c r="X101" i="6"/>
  <c r="Z101" i="6" s="1"/>
  <c r="AH100" i="6"/>
  <c r="W100" i="6"/>
  <c r="V100" i="6"/>
  <c r="X100" i="6"/>
  <c r="Z100" i="6" s="1"/>
  <c r="AH99" i="6"/>
  <c r="V99" i="6"/>
  <c r="W99" i="6" s="1"/>
  <c r="X99" i="6"/>
  <c r="Z99" i="6" s="1"/>
  <c r="AH98" i="6"/>
  <c r="W98" i="6"/>
  <c r="V98" i="6"/>
  <c r="X98" i="6"/>
  <c r="Z98" i="6" s="1"/>
  <c r="AH97" i="6"/>
  <c r="V97" i="6"/>
  <c r="W97" i="6" s="1"/>
  <c r="X97" i="6"/>
  <c r="Z97" i="6" s="1"/>
  <c r="AH96" i="6"/>
  <c r="W96" i="6"/>
  <c r="V96" i="6"/>
  <c r="X96" i="6"/>
  <c r="Z96" i="6" s="1"/>
  <c r="AH95" i="6"/>
  <c r="V95" i="6"/>
  <c r="W95" i="6" s="1"/>
  <c r="X95" i="6"/>
  <c r="Z95" i="6" s="1"/>
  <c r="AH94" i="6"/>
  <c r="W94" i="6"/>
  <c r="V94" i="6"/>
  <c r="X94" i="6"/>
  <c r="Z94" i="6" s="1"/>
  <c r="AH93" i="6"/>
  <c r="V93" i="6"/>
  <c r="W93" i="6" s="1"/>
  <c r="X93" i="6"/>
  <c r="Z93" i="6" s="1"/>
  <c r="AH92" i="6"/>
  <c r="W92" i="6"/>
  <c r="V92" i="6"/>
  <c r="X92" i="6"/>
  <c r="Z92" i="6" s="1"/>
  <c r="AH91" i="6"/>
  <c r="V91" i="6"/>
  <c r="W91" i="6" s="1"/>
  <c r="X91" i="6"/>
  <c r="Z91" i="6" s="1"/>
  <c r="AH90" i="6"/>
  <c r="W90" i="6"/>
  <c r="V90" i="6"/>
  <c r="X90" i="6"/>
  <c r="Z90" i="6" s="1"/>
  <c r="AH89" i="6"/>
  <c r="V89" i="6"/>
  <c r="W89" i="6" s="1"/>
  <c r="X89" i="6"/>
  <c r="Z89" i="6" s="1"/>
  <c r="AH88" i="6"/>
  <c r="W88" i="6"/>
  <c r="V88" i="6"/>
  <c r="X88" i="6"/>
  <c r="Z88" i="6" s="1"/>
  <c r="AH87" i="6"/>
  <c r="AG87" i="6"/>
  <c r="V87" i="6"/>
  <c r="W87" i="6" s="1"/>
  <c r="X87" i="6"/>
  <c r="Z87" i="6" s="1"/>
  <c r="K87" i="6"/>
  <c r="AH86" i="6"/>
  <c r="V86" i="6"/>
  <c r="W86" i="6" s="1"/>
  <c r="X86" i="6"/>
  <c r="Z86" i="6" s="1"/>
  <c r="K86" i="6"/>
  <c r="AH85" i="6"/>
  <c r="AG85" i="6"/>
  <c r="V85" i="6"/>
  <c r="W85" i="6" s="1"/>
  <c r="X85" i="6"/>
  <c r="Z85" i="6" s="1"/>
  <c r="K85" i="6"/>
  <c r="AH84" i="6"/>
  <c r="V84" i="6"/>
  <c r="AG84" i="6" s="1"/>
  <c r="X84" i="6"/>
  <c r="Z84" i="6" s="1"/>
  <c r="K84" i="6"/>
  <c r="AH83" i="6"/>
  <c r="AG83" i="6"/>
  <c r="V83" i="6"/>
  <c r="W83" i="6" s="1"/>
  <c r="X83" i="6"/>
  <c r="Z83" i="6" s="1"/>
  <c r="K83" i="6"/>
  <c r="AH82" i="6"/>
  <c r="V82" i="6"/>
  <c r="W82" i="6" s="1"/>
  <c r="X82" i="6"/>
  <c r="Z82" i="6" s="1"/>
  <c r="K82" i="6"/>
  <c r="AH81" i="6"/>
  <c r="V81" i="6"/>
  <c r="W81" i="6" s="1"/>
  <c r="X81" i="6"/>
  <c r="Z81" i="6" s="1"/>
  <c r="K81" i="6"/>
  <c r="AH80" i="6"/>
  <c r="V80" i="6"/>
  <c r="AG80" i="6" s="1"/>
  <c r="X80" i="6"/>
  <c r="Z80" i="6" s="1"/>
  <c r="K80" i="6"/>
  <c r="AH79" i="6"/>
  <c r="V79" i="6"/>
  <c r="W79" i="6" s="1"/>
  <c r="X79" i="6"/>
  <c r="Z79" i="6" s="1"/>
  <c r="K79" i="6"/>
  <c r="AH78" i="6"/>
  <c r="V78" i="6"/>
  <c r="W78" i="6" s="1"/>
  <c r="X78" i="6"/>
  <c r="Z78" i="6" s="1"/>
  <c r="K78" i="6"/>
  <c r="AH77" i="6"/>
  <c r="V77" i="6"/>
  <c r="W77" i="6" s="1"/>
  <c r="X77" i="6"/>
  <c r="Z77" i="6" s="1"/>
  <c r="K77" i="6"/>
  <c r="AH76" i="6"/>
  <c r="W76" i="6"/>
  <c r="V76" i="6"/>
  <c r="AG76" i="6" s="1"/>
  <c r="X76" i="6"/>
  <c r="Z76" i="6" s="1"/>
  <c r="K76" i="6"/>
  <c r="AH75" i="6"/>
  <c r="V75" i="6"/>
  <c r="W75" i="6" s="1"/>
  <c r="X75" i="6"/>
  <c r="Z75" i="6" s="1"/>
  <c r="K75" i="6"/>
  <c r="AH74" i="6"/>
  <c r="AG74" i="6"/>
  <c r="V74" i="6"/>
  <c r="W74" i="6" s="1"/>
  <c r="X74" i="6"/>
  <c r="Z74" i="6" s="1"/>
  <c r="K74" i="6"/>
  <c r="AH73" i="6"/>
  <c r="V73" i="6"/>
  <c r="W73" i="6" s="1"/>
  <c r="X73" i="6"/>
  <c r="Z73" i="6" s="1"/>
  <c r="K73" i="6"/>
  <c r="AH72" i="6"/>
  <c r="V72" i="6"/>
  <c r="AG72" i="6" s="1"/>
  <c r="X72" i="6"/>
  <c r="Z72" i="6" s="1"/>
  <c r="K72" i="6"/>
  <c r="AH71" i="6"/>
  <c r="AG71" i="6"/>
  <c r="V71" i="6"/>
  <c r="W71" i="6" s="1"/>
  <c r="X71" i="6"/>
  <c r="Z71" i="6" s="1"/>
  <c r="K71" i="6"/>
  <c r="AH70" i="6"/>
  <c r="V70" i="6"/>
  <c r="W70" i="6" s="1"/>
  <c r="X70" i="6"/>
  <c r="Z70" i="6" s="1"/>
  <c r="K70" i="6"/>
  <c r="AH69" i="6"/>
  <c r="AG69" i="6"/>
  <c r="V69" i="6"/>
  <c r="W69" i="6" s="1"/>
  <c r="X69" i="6"/>
  <c r="Z69" i="6" s="1"/>
  <c r="K69" i="6"/>
  <c r="AH68" i="6"/>
  <c r="V68" i="6"/>
  <c r="AG68" i="6" s="1"/>
  <c r="X68" i="6"/>
  <c r="Z68" i="6" s="1"/>
  <c r="K68" i="6"/>
  <c r="AH67" i="6"/>
  <c r="AG67" i="6"/>
  <c r="V67" i="6"/>
  <c r="W67" i="6" s="1"/>
  <c r="X67" i="6"/>
  <c r="Z67" i="6" s="1"/>
  <c r="K67" i="6"/>
  <c r="AH66" i="6"/>
  <c r="V66" i="6"/>
  <c r="W66" i="6" s="1"/>
  <c r="X66" i="6"/>
  <c r="Z66" i="6" s="1"/>
  <c r="K66" i="6"/>
  <c r="AH65" i="6"/>
  <c r="V65" i="6"/>
  <c r="W65" i="6" s="1"/>
  <c r="X65" i="6"/>
  <c r="Z65" i="6" s="1"/>
  <c r="K65" i="6"/>
  <c r="AH64" i="6"/>
  <c r="V64" i="6"/>
  <c r="AG64" i="6" s="1"/>
  <c r="X64" i="6"/>
  <c r="Z64" i="6" s="1"/>
  <c r="K64" i="6"/>
  <c r="AH63" i="6"/>
  <c r="V63" i="6"/>
  <c r="W63" i="6" s="1"/>
  <c r="X63" i="6"/>
  <c r="Z63" i="6" s="1"/>
  <c r="K63" i="6"/>
  <c r="AH62" i="6"/>
  <c r="V62" i="6"/>
  <c r="W62" i="6" s="1"/>
  <c r="X62" i="6"/>
  <c r="Z62" i="6" s="1"/>
  <c r="K62" i="6"/>
  <c r="AH61" i="6"/>
  <c r="V61" i="6"/>
  <c r="W61" i="6" s="1"/>
  <c r="X61" i="6"/>
  <c r="Z61" i="6" s="1"/>
  <c r="K61" i="6"/>
  <c r="AH60" i="6"/>
  <c r="W60" i="6"/>
  <c r="V60" i="6"/>
  <c r="AG60" i="6" s="1"/>
  <c r="X60" i="6"/>
  <c r="Z60" i="6" s="1"/>
  <c r="K60" i="6"/>
  <c r="AH59" i="6"/>
  <c r="V59" i="6"/>
  <c r="W59" i="6" s="1"/>
  <c r="X59" i="6"/>
  <c r="Z59" i="6" s="1"/>
  <c r="K59" i="6"/>
  <c r="AH58" i="6"/>
  <c r="V58" i="6"/>
  <c r="W58" i="6" s="1"/>
  <c r="X58" i="6"/>
  <c r="Z58" i="6" s="1"/>
  <c r="K58" i="6"/>
  <c r="AH57" i="6"/>
  <c r="V57" i="6"/>
  <c r="W57" i="6" s="1"/>
  <c r="X57" i="6"/>
  <c r="Z57" i="6" s="1"/>
  <c r="K57" i="6"/>
  <c r="AH56" i="6"/>
  <c r="V56" i="6"/>
  <c r="AG56" i="6" s="1"/>
  <c r="X56" i="6"/>
  <c r="Z56" i="6" s="1"/>
  <c r="K56" i="6"/>
  <c r="AH55" i="6"/>
  <c r="V55" i="6"/>
  <c r="W55" i="6" s="1"/>
  <c r="X55" i="6"/>
  <c r="Z55" i="6" s="1"/>
  <c r="K55" i="6"/>
  <c r="AH54" i="6"/>
  <c r="V54" i="6"/>
  <c r="W54" i="6" s="1"/>
  <c r="X54" i="6"/>
  <c r="Z54" i="6" s="1"/>
  <c r="K54" i="6"/>
  <c r="AH53" i="6"/>
  <c r="AG53" i="6"/>
  <c r="V53" i="6"/>
  <c r="W53" i="6" s="1"/>
  <c r="X53" i="6"/>
  <c r="Z53" i="6" s="1"/>
  <c r="K53" i="6"/>
  <c r="AH52" i="6"/>
  <c r="V52" i="6"/>
  <c r="AG52" i="6" s="1"/>
  <c r="X52" i="6"/>
  <c r="Z52" i="6" s="1"/>
  <c r="K52" i="6"/>
  <c r="AH51" i="6"/>
  <c r="V51" i="6"/>
  <c r="W51" i="6" s="1"/>
  <c r="X51" i="6"/>
  <c r="Z51" i="6" s="1"/>
  <c r="K51" i="6"/>
  <c r="AH50" i="6"/>
  <c r="V50" i="6"/>
  <c r="W50" i="6" s="1"/>
  <c r="X50" i="6"/>
  <c r="Z50" i="6" s="1"/>
  <c r="K50" i="6"/>
  <c r="AH49" i="6"/>
  <c r="V49" i="6"/>
  <c r="W49" i="6" s="1"/>
  <c r="X49" i="6"/>
  <c r="Z49" i="6" s="1"/>
  <c r="K49" i="6"/>
  <c r="AH48" i="6"/>
  <c r="V48" i="6"/>
  <c r="AG48" i="6" s="1"/>
  <c r="X48" i="6"/>
  <c r="Z48" i="6" s="1"/>
  <c r="K48" i="6"/>
  <c r="AH47" i="6"/>
  <c r="V47" i="6"/>
  <c r="W47" i="6" s="1"/>
  <c r="X47" i="6"/>
  <c r="Z47" i="6" s="1"/>
  <c r="K47" i="6"/>
  <c r="AH46" i="6"/>
  <c r="V46" i="6"/>
  <c r="W46" i="6" s="1"/>
  <c r="X46" i="6"/>
  <c r="Z46" i="6" s="1"/>
  <c r="K46" i="6"/>
  <c r="AH45" i="6"/>
  <c r="V45" i="6"/>
  <c r="W45" i="6" s="1"/>
  <c r="X45" i="6"/>
  <c r="Z45" i="6" s="1"/>
  <c r="K45" i="6"/>
  <c r="AH44" i="6"/>
  <c r="V44" i="6"/>
  <c r="AG44" i="6" s="1"/>
  <c r="X44" i="6"/>
  <c r="Z44" i="6" s="1"/>
  <c r="K44" i="6"/>
  <c r="AH43" i="6"/>
  <c r="V43" i="6"/>
  <c r="W43" i="6" s="1"/>
  <c r="X43" i="6"/>
  <c r="Z43" i="6" s="1"/>
  <c r="K43" i="6"/>
  <c r="AH42" i="6"/>
  <c r="AG42" i="6"/>
  <c r="V42" i="6"/>
  <c r="W42" i="6" s="1"/>
  <c r="X42" i="6"/>
  <c r="Z42" i="6" s="1"/>
  <c r="K42" i="6"/>
  <c r="AH41" i="6"/>
  <c r="V41" i="6"/>
  <c r="W41" i="6" s="1"/>
  <c r="X41" i="6"/>
  <c r="Z41" i="6" s="1"/>
  <c r="K41" i="6"/>
  <c r="AH40" i="6"/>
  <c r="V40" i="6"/>
  <c r="AG40" i="6" s="1"/>
  <c r="X40" i="6"/>
  <c r="Z40" i="6" s="1"/>
  <c r="K40" i="6"/>
  <c r="AH39" i="6"/>
  <c r="AG39" i="6"/>
  <c r="V39" i="6"/>
  <c r="W39" i="6" s="1"/>
  <c r="X39" i="6"/>
  <c r="Z39" i="6" s="1"/>
  <c r="K39" i="6"/>
  <c r="AH38" i="6"/>
  <c r="V38" i="6"/>
  <c r="W38" i="6" s="1"/>
  <c r="X38" i="6"/>
  <c r="Z38" i="6" s="1"/>
  <c r="K38" i="6"/>
  <c r="AH37" i="6"/>
  <c r="V37" i="6"/>
  <c r="W37" i="6" s="1"/>
  <c r="X37" i="6"/>
  <c r="Z37" i="6" s="1"/>
  <c r="K37" i="6"/>
  <c r="AH36" i="6"/>
  <c r="V36" i="6"/>
  <c r="AG36" i="6" s="1"/>
  <c r="X36" i="6"/>
  <c r="Z36" i="6" s="1"/>
  <c r="K36" i="6"/>
  <c r="AH35" i="6"/>
  <c r="V35" i="6"/>
  <c r="W35" i="6" s="1"/>
  <c r="X35" i="6"/>
  <c r="Z35" i="6" s="1"/>
  <c r="K35" i="6"/>
  <c r="AH34" i="6"/>
  <c r="V34" i="6"/>
  <c r="W34" i="6" s="1"/>
  <c r="X34" i="6"/>
  <c r="Z34" i="6" s="1"/>
  <c r="K34" i="6"/>
  <c r="AH33" i="6"/>
  <c r="V33" i="6"/>
  <c r="W33" i="6" s="1"/>
  <c r="X33" i="6"/>
  <c r="Z33" i="6" s="1"/>
  <c r="K33" i="6"/>
  <c r="AH32" i="6"/>
  <c r="V32" i="6"/>
  <c r="AG32" i="6" s="1"/>
  <c r="X32" i="6"/>
  <c r="Z32" i="6" s="1"/>
  <c r="K32" i="6"/>
  <c r="AH31" i="6"/>
  <c r="V31" i="6"/>
  <c r="W31" i="6" s="1"/>
  <c r="X31" i="6"/>
  <c r="Z31" i="6" s="1"/>
  <c r="K31" i="6"/>
  <c r="AH30" i="6"/>
  <c r="V30" i="6"/>
  <c r="W30" i="6" s="1"/>
  <c r="X30" i="6"/>
  <c r="Z30" i="6" s="1"/>
  <c r="K30" i="6"/>
  <c r="AH29" i="6"/>
  <c r="V29" i="6"/>
  <c r="W29" i="6" s="1"/>
  <c r="X29" i="6"/>
  <c r="Z29" i="6" s="1"/>
  <c r="K29" i="6"/>
  <c r="AH28" i="6"/>
  <c r="V28" i="6"/>
  <c r="AG28" i="6" s="1"/>
  <c r="X28" i="6"/>
  <c r="Z28" i="6" s="1"/>
  <c r="K28" i="6"/>
  <c r="AH27" i="6"/>
  <c r="V27" i="6"/>
  <c r="W27" i="6" s="1"/>
  <c r="X27" i="6"/>
  <c r="Z27" i="6" s="1"/>
  <c r="K27" i="6"/>
  <c r="AH26" i="6"/>
  <c r="V26" i="6"/>
  <c r="W26" i="6" s="1"/>
  <c r="X26" i="6"/>
  <c r="Z26" i="6" s="1"/>
  <c r="K26" i="6"/>
  <c r="AH25" i="6"/>
  <c r="V25" i="6"/>
  <c r="W25" i="6" s="1"/>
  <c r="X25" i="6"/>
  <c r="Z25" i="6" s="1"/>
  <c r="K25" i="6"/>
  <c r="AH24" i="6"/>
  <c r="V24" i="6"/>
  <c r="AG24" i="6" s="1"/>
  <c r="X24" i="6"/>
  <c r="Z24" i="6" s="1"/>
  <c r="K24" i="6"/>
  <c r="AH23" i="6"/>
  <c r="V23" i="6"/>
  <c r="W23" i="6" s="1"/>
  <c r="X23" i="6"/>
  <c r="Z23" i="6" s="1"/>
  <c r="K23" i="6"/>
  <c r="AH22" i="6"/>
  <c r="V22" i="6"/>
  <c r="W22" i="6" s="1"/>
  <c r="X22" i="6"/>
  <c r="Z22" i="6" s="1"/>
  <c r="K22" i="6"/>
  <c r="AH21" i="6"/>
  <c r="V21" i="6"/>
  <c r="AG21" i="6" s="1"/>
  <c r="X21" i="6"/>
  <c r="Z21" i="6" s="1"/>
  <c r="K21" i="6"/>
  <c r="AH20" i="6"/>
  <c r="V20" i="6"/>
  <c r="W20" i="6" s="1"/>
  <c r="X20" i="6"/>
  <c r="Z20" i="6" s="1"/>
  <c r="K20" i="6"/>
  <c r="AH19" i="6"/>
  <c r="V19" i="6"/>
  <c r="AG19" i="6" s="1"/>
  <c r="X19" i="6"/>
  <c r="Z19" i="6" s="1"/>
  <c r="K19" i="6"/>
  <c r="AH18" i="6"/>
  <c r="V18" i="6"/>
  <c r="W18" i="6" s="1"/>
  <c r="X18" i="6"/>
  <c r="Z18" i="6" s="1"/>
  <c r="K18" i="6"/>
  <c r="AH17" i="6"/>
  <c r="V17" i="6"/>
  <c r="AG17" i="6" s="1"/>
  <c r="X17" i="6"/>
  <c r="Z17" i="6" s="1"/>
  <c r="K17" i="6"/>
  <c r="AH16" i="6"/>
  <c r="V16" i="6"/>
  <c r="W16" i="6" s="1"/>
  <c r="X16" i="6"/>
  <c r="Z16" i="6" s="1"/>
  <c r="K16" i="6"/>
  <c r="AH15" i="6"/>
  <c r="V15" i="6"/>
  <c r="AG15" i="6" s="1"/>
  <c r="X15" i="6"/>
  <c r="Z15" i="6" s="1"/>
  <c r="K15" i="6"/>
  <c r="AH14" i="6"/>
  <c r="V14" i="6"/>
  <c r="W14" i="6" s="1"/>
  <c r="X14" i="6"/>
  <c r="Z14" i="6" s="1"/>
  <c r="K14" i="6"/>
  <c r="AH13" i="6"/>
  <c r="V13" i="6"/>
  <c r="AG13" i="6" s="1"/>
  <c r="X13" i="6"/>
  <c r="Z13" i="6" s="1"/>
  <c r="K13" i="6"/>
  <c r="AH12" i="6"/>
  <c r="V12" i="6"/>
  <c r="W12" i="6" s="1"/>
  <c r="X12" i="6"/>
  <c r="Z12" i="6" s="1"/>
  <c r="K12" i="6"/>
  <c r="AH11" i="6"/>
  <c r="V11" i="6"/>
  <c r="AG11" i="6" s="1"/>
  <c r="X11" i="6"/>
  <c r="Z11" i="6" s="1"/>
  <c r="K11" i="6"/>
  <c r="AH10" i="6"/>
  <c r="V10" i="6"/>
  <c r="W10" i="6" s="1"/>
  <c r="X10" i="6"/>
  <c r="Z10" i="6" s="1"/>
  <c r="K10" i="6"/>
  <c r="AH9" i="6"/>
  <c r="V9" i="6"/>
  <c r="AG9" i="6" s="1"/>
  <c r="X9" i="6"/>
  <c r="Z9" i="6" s="1"/>
  <c r="K9" i="6"/>
  <c r="AH8" i="6"/>
  <c r="V8" i="6"/>
  <c r="W8" i="6" s="1"/>
  <c r="X8" i="6"/>
  <c r="Z8" i="6" s="1"/>
  <c r="K8" i="6"/>
  <c r="AH7" i="6"/>
  <c r="V7" i="6"/>
  <c r="AG7" i="6" s="1"/>
  <c r="X7" i="6"/>
  <c r="Z7" i="6" s="1"/>
  <c r="K7" i="6"/>
  <c r="AH6" i="6"/>
  <c r="V6" i="6"/>
  <c r="W6" i="6" s="1"/>
  <c r="X6" i="6"/>
  <c r="Z6" i="6" s="1"/>
  <c r="K6" i="6"/>
  <c r="AH5" i="6"/>
  <c r="V5" i="6"/>
  <c r="AG5" i="6" s="1"/>
  <c r="X5" i="6"/>
  <c r="Z5" i="6" s="1"/>
  <c r="K5" i="6"/>
  <c r="AH4" i="6"/>
  <c r="V4" i="6"/>
  <c r="W4" i="6" s="1"/>
  <c r="X4" i="6"/>
  <c r="Z4" i="6" s="1"/>
  <c r="K4" i="6"/>
  <c r="AH3" i="6"/>
  <c r="V3" i="6"/>
  <c r="AG3" i="6" s="1"/>
  <c r="X3" i="6"/>
  <c r="Z3" i="6" s="1"/>
  <c r="K3" i="6"/>
  <c r="AH2" i="6"/>
  <c r="V2" i="6"/>
  <c r="W2" i="6" s="1"/>
  <c r="X2" i="6"/>
  <c r="Z2" i="6" s="1"/>
  <c r="K2" i="6"/>
  <c r="AL267" i="5"/>
  <c r="AN267" i="5" s="1"/>
  <c r="AI267" i="5"/>
  <c r="AH267" i="5"/>
  <c r="AK267" i="5" s="1"/>
  <c r="AL266" i="5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I260" i="5"/>
  <c r="AH260" i="5"/>
  <c r="AK260" i="5" s="1"/>
  <c r="AL259" i="5"/>
  <c r="AN259" i="5" s="1"/>
  <c r="AI259" i="5"/>
  <c r="AH259" i="5"/>
  <c r="AK259" i="5" s="1"/>
  <c r="AL258" i="5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I254" i="5"/>
  <c r="AH254" i="5"/>
  <c r="AK254" i="5" s="1"/>
  <c r="AL253" i="5"/>
  <c r="AN253" i="5" s="1"/>
  <c r="AI253" i="5"/>
  <c r="AH253" i="5"/>
  <c r="AK253" i="5" s="1"/>
  <c r="AL252" i="5"/>
  <c r="AN252" i="5" s="1"/>
  <c r="AH252" i="5"/>
  <c r="AK252" i="5" s="1"/>
  <c r="AL251" i="5"/>
  <c r="AN251" i="5" s="1"/>
  <c r="AH251" i="5"/>
  <c r="AK251" i="5" s="1"/>
  <c r="AL250" i="5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H242" i="5"/>
  <c r="AK242" i="5" s="1"/>
  <c r="AL241" i="5"/>
  <c r="AN241" i="5" s="1"/>
  <c r="AI241" i="5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K205" i="5" s="1"/>
  <c r="AL204" i="5"/>
  <c r="AN204" i="5" s="1"/>
  <c r="AI204" i="5"/>
  <c r="AH204" i="5"/>
  <c r="AK204" i="5" s="1"/>
  <c r="AL203" i="5"/>
  <c r="AN203" i="5" s="1"/>
  <c r="AI203" i="5"/>
  <c r="AH203" i="5"/>
  <c r="AK203" i="5" s="1"/>
  <c r="AH200" i="5"/>
  <c r="W200" i="5"/>
  <c r="V200" i="5"/>
  <c r="AG200" i="5" s="1"/>
  <c r="X200" i="5"/>
  <c r="Z200" i="5" s="1"/>
  <c r="K200" i="5"/>
  <c r="AH199" i="5"/>
  <c r="V199" i="5"/>
  <c r="W199" i="5" s="1"/>
  <c r="X199" i="5"/>
  <c r="Z199" i="5" s="1"/>
  <c r="AH198" i="5"/>
  <c r="V198" i="5"/>
  <c r="W198" i="5" s="1"/>
  <c r="X198" i="5"/>
  <c r="Z198" i="5" s="1"/>
  <c r="AH197" i="5"/>
  <c r="V197" i="5"/>
  <c r="W197" i="5" s="1"/>
  <c r="X197" i="5"/>
  <c r="Z197" i="5" s="1"/>
  <c r="AH196" i="5"/>
  <c r="V196" i="5"/>
  <c r="W196" i="5" s="1"/>
  <c r="X196" i="5"/>
  <c r="Z196" i="5" s="1"/>
  <c r="AH195" i="5"/>
  <c r="V195" i="5"/>
  <c r="W195" i="5" s="1"/>
  <c r="X195" i="5"/>
  <c r="Z195" i="5" s="1"/>
  <c r="AH194" i="5"/>
  <c r="V194" i="5"/>
  <c r="W194" i="5" s="1"/>
  <c r="X194" i="5"/>
  <c r="Z194" i="5" s="1"/>
  <c r="AH193" i="5"/>
  <c r="V193" i="5"/>
  <c r="W193" i="5" s="1"/>
  <c r="X193" i="5"/>
  <c r="Z193" i="5" s="1"/>
  <c r="AH192" i="5"/>
  <c r="V192" i="5"/>
  <c r="W192" i="5" s="1"/>
  <c r="X192" i="5"/>
  <c r="Z192" i="5" s="1"/>
  <c r="AH191" i="5"/>
  <c r="V191" i="5"/>
  <c r="W191" i="5" s="1"/>
  <c r="X191" i="5"/>
  <c r="Z191" i="5" s="1"/>
  <c r="AH190" i="5"/>
  <c r="V190" i="5"/>
  <c r="W190" i="5" s="1"/>
  <c r="X190" i="5"/>
  <c r="Z190" i="5" s="1"/>
  <c r="AH189" i="5"/>
  <c r="V189" i="5"/>
  <c r="W189" i="5" s="1"/>
  <c r="X189" i="5"/>
  <c r="Z189" i="5" s="1"/>
  <c r="AH188" i="5"/>
  <c r="V188" i="5"/>
  <c r="W188" i="5" s="1"/>
  <c r="X188" i="5"/>
  <c r="Z188" i="5" s="1"/>
  <c r="AH187" i="5"/>
  <c r="V187" i="5"/>
  <c r="W187" i="5" s="1"/>
  <c r="X187" i="5"/>
  <c r="Z187" i="5" s="1"/>
  <c r="AH186" i="5"/>
  <c r="V186" i="5"/>
  <c r="W186" i="5" s="1"/>
  <c r="X186" i="5"/>
  <c r="Z186" i="5" s="1"/>
  <c r="AH185" i="5"/>
  <c r="V185" i="5"/>
  <c r="W185" i="5" s="1"/>
  <c r="X185" i="5"/>
  <c r="Z185" i="5" s="1"/>
  <c r="AH184" i="5"/>
  <c r="V184" i="5"/>
  <c r="W184" i="5" s="1"/>
  <c r="X184" i="5"/>
  <c r="Z184" i="5" s="1"/>
  <c r="AH183" i="5"/>
  <c r="V183" i="5"/>
  <c r="W183" i="5" s="1"/>
  <c r="X183" i="5"/>
  <c r="Z183" i="5" s="1"/>
  <c r="AH182" i="5"/>
  <c r="V182" i="5"/>
  <c r="W182" i="5" s="1"/>
  <c r="X182" i="5"/>
  <c r="Z182" i="5" s="1"/>
  <c r="AH181" i="5"/>
  <c r="V181" i="5"/>
  <c r="W181" i="5" s="1"/>
  <c r="X181" i="5"/>
  <c r="Z181" i="5" s="1"/>
  <c r="AH180" i="5"/>
  <c r="V180" i="5"/>
  <c r="W180" i="5" s="1"/>
  <c r="X180" i="5"/>
  <c r="Z180" i="5" s="1"/>
  <c r="AH179" i="5"/>
  <c r="V179" i="5"/>
  <c r="W179" i="5" s="1"/>
  <c r="X179" i="5"/>
  <c r="Z179" i="5" s="1"/>
  <c r="AH178" i="5"/>
  <c r="V178" i="5"/>
  <c r="W178" i="5" s="1"/>
  <c r="X178" i="5"/>
  <c r="Z178" i="5" s="1"/>
  <c r="AH177" i="5"/>
  <c r="V177" i="5"/>
  <c r="W177" i="5" s="1"/>
  <c r="X177" i="5"/>
  <c r="Z177" i="5" s="1"/>
  <c r="AH176" i="5"/>
  <c r="V176" i="5"/>
  <c r="W176" i="5" s="1"/>
  <c r="X176" i="5"/>
  <c r="Z176" i="5" s="1"/>
  <c r="AH175" i="5"/>
  <c r="V175" i="5"/>
  <c r="W175" i="5" s="1"/>
  <c r="X175" i="5"/>
  <c r="Z175" i="5" s="1"/>
  <c r="AH174" i="5"/>
  <c r="V174" i="5"/>
  <c r="W174" i="5" s="1"/>
  <c r="X174" i="5"/>
  <c r="Z174" i="5" s="1"/>
  <c r="AH173" i="5"/>
  <c r="V173" i="5"/>
  <c r="W173" i="5" s="1"/>
  <c r="X173" i="5"/>
  <c r="Z173" i="5" s="1"/>
  <c r="AH172" i="5"/>
  <c r="V172" i="5"/>
  <c r="W172" i="5" s="1"/>
  <c r="X172" i="5"/>
  <c r="Z172" i="5" s="1"/>
  <c r="AH171" i="5"/>
  <c r="W171" i="5"/>
  <c r="V171" i="5"/>
  <c r="X171" i="5"/>
  <c r="Z171" i="5" s="1"/>
  <c r="AH170" i="5"/>
  <c r="W170" i="5"/>
  <c r="V170" i="5"/>
  <c r="X170" i="5"/>
  <c r="Z170" i="5" s="1"/>
  <c r="AH169" i="5"/>
  <c r="W169" i="5"/>
  <c r="V169" i="5"/>
  <c r="X169" i="5"/>
  <c r="Z169" i="5" s="1"/>
  <c r="AH168" i="5"/>
  <c r="W168" i="5"/>
  <c r="V168" i="5"/>
  <c r="X168" i="5"/>
  <c r="Z168" i="5" s="1"/>
  <c r="AH167" i="5"/>
  <c r="W167" i="5"/>
  <c r="V167" i="5"/>
  <c r="X167" i="5"/>
  <c r="Z167" i="5" s="1"/>
  <c r="AH166" i="5"/>
  <c r="W166" i="5"/>
  <c r="V166" i="5"/>
  <c r="X166" i="5"/>
  <c r="Z166" i="5" s="1"/>
  <c r="AH165" i="5"/>
  <c r="W165" i="5"/>
  <c r="V165" i="5"/>
  <c r="X165" i="5"/>
  <c r="Z165" i="5" s="1"/>
  <c r="AH164" i="5"/>
  <c r="W164" i="5"/>
  <c r="V164" i="5"/>
  <c r="X164" i="5"/>
  <c r="Z164" i="5" s="1"/>
  <c r="AH163" i="5"/>
  <c r="W163" i="5"/>
  <c r="V163" i="5"/>
  <c r="X163" i="5"/>
  <c r="Z163" i="5" s="1"/>
  <c r="AH162" i="5"/>
  <c r="W162" i="5"/>
  <c r="V162" i="5"/>
  <c r="X162" i="5"/>
  <c r="Z162" i="5" s="1"/>
  <c r="AH161" i="5"/>
  <c r="W161" i="5"/>
  <c r="V161" i="5"/>
  <c r="X161" i="5"/>
  <c r="Z161" i="5" s="1"/>
  <c r="AH160" i="5"/>
  <c r="W160" i="5"/>
  <c r="V160" i="5"/>
  <c r="X160" i="5"/>
  <c r="Z160" i="5" s="1"/>
  <c r="AH159" i="5"/>
  <c r="W159" i="5"/>
  <c r="V159" i="5"/>
  <c r="X159" i="5"/>
  <c r="Z159" i="5" s="1"/>
  <c r="AH158" i="5"/>
  <c r="W158" i="5"/>
  <c r="V158" i="5"/>
  <c r="X158" i="5"/>
  <c r="Z158" i="5" s="1"/>
  <c r="AH157" i="5"/>
  <c r="W157" i="5"/>
  <c r="V157" i="5"/>
  <c r="X157" i="5"/>
  <c r="Z157" i="5" s="1"/>
  <c r="AH156" i="5"/>
  <c r="W156" i="5"/>
  <c r="V156" i="5"/>
  <c r="X156" i="5"/>
  <c r="Z156" i="5" s="1"/>
  <c r="AH155" i="5"/>
  <c r="W155" i="5"/>
  <c r="V155" i="5"/>
  <c r="X155" i="5"/>
  <c r="Z155" i="5" s="1"/>
  <c r="AH154" i="5"/>
  <c r="W154" i="5"/>
  <c r="V154" i="5"/>
  <c r="X154" i="5"/>
  <c r="Z154" i="5" s="1"/>
  <c r="AH153" i="5"/>
  <c r="W153" i="5"/>
  <c r="V153" i="5"/>
  <c r="X153" i="5"/>
  <c r="Z153" i="5" s="1"/>
  <c r="AH152" i="5"/>
  <c r="W152" i="5"/>
  <c r="V152" i="5"/>
  <c r="X152" i="5"/>
  <c r="Z152" i="5" s="1"/>
  <c r="AH151" i="5"/>
  <c r="W151" i="5"/>
  <c r="V151" i="5"/>
  <c r="X151" i="5"/>
  <c r="Z151" i="5" s="1"/>
  <c r="AH150" i="5"/>
  <c r="W150" i="5"/>
  <c r="V150" i="5"/>
  <c r="X150" i="5"/>
  <c r="Z150" i="5" s="1"/>
  <c r="AH149" i="5"/>
  <c r="W149" i="5"/>
  <c r="V149" i="5"/>
  <c r="X149" i="5"/>
  <c r="Z149" i="5" s="1"/>
  <c r="AH148" i="5"/>
  <c r="W148" i="5"/>
  <c r="V148" i="5"/>
  <c r="X148" i="5"/>
  <c r="Z148" i="5" s="1"/>
  <c r="AH147" i="5"/>
  <c r="W147" i="5"/>
  <c r="V147" i="5"/>
  <c r="X147" i="5"/>
  <c r="Z147" i="5" s="1"/>
  <c r="AH146" i="5"/>
  <c r="W146" i="5"/>
  <c r="V146" i="5"/>
  <c r="X146" i="5"/>
  <c r="Z146" i="5" s="1"/>
  <c r="AH145" i="5"/>
  <c r="W145" i="5"/>
  <c r="V145" i="5"/>
  <c r="X145" i="5"/>
  <c r="Z145" i="5" s="1"/>
  <c r="AH144" i="5"/>
  <c r="W144" i="5"/>
  <c r="V144" i="5"/>
  <c r="X144" i="5"/>
  <c r="Z144" i="5" s="1"/>
  <c r="AH143" i="5"/>
  <c r="W143" i="5"/>
  <c r="V143" i="5"/>
  <c r="X143" i="5"/>
  <c r="Z143" i="5" s="1"/>
  <c r="AH142" i="5"/>
  <c r="W142" i="5"/>
  <c r="V142" i="5"/>
  <c r="X142" i="5"/>
  <c r="Z142" i="5" s="1"/>
  <c r="AH141" i="5"/>
  <c r="W141" i="5"/>
  <c r="V141" i="5"/>
  <c r="X141" i="5"/>
  <c r="Z141" i="5" s="1"/>
  <c r="AH140" i="5"/>
  <c r="W140" i="5"/>
  <c r="V140" i="5"/>
  <c r="X140" i="5"/>
  <c r="Z140" i="5" s="1"/>
  <c r="AH139" i="5"/>
  <c r="W139" i="5"/>
  <c r="V139" i="5"/>
  <c r="X139" i="5"/>
  <c r="Z139" i="5" s="1"/>
  <c r="AH138" i="5"/>
  <c r="W138" i="5"/>
  <c r="V138" i="5"/>
  <c r="X138" i="5"/>
  <c r="Z138" i="5" s="1"/>
  <c r="AH137" i="5"/>
  <c r="W137" i="5"/>
  <c r="V137" i="5"/>
  <c r="X137" i="5"/>
  <c r="Z137" i="5" s="1"/>
  <c r="AH136" i="5"/>
  <c r="W136" i="5"/>
  <c r="V136" i="5"/>
  <c r="X136" i="5"/>
  <c r="Z136" i="5" s="1"/>
  <c r="AH135" i="5"/>
  <c r="W135" i="5"/>
  <c r="V135" i="5"/>
  <c r="X135" i="5"/>
  <c r="Z135" i="5" s="1"/>
  <c r="AH134" i="5"/>
  <c r="W134" i="5"/>
  <c r="V134" i="5"/>
  <c r="X134" i="5"/>
  <c r="Z134" i="5" s="1"/>
  <c r="AH133" i="5"/>
  <c r="W133" i="5"/>
  <c r="V133" i="5"/>
  <c r="X133" i="5"/>
  <c r="Z133" i="5" s="1"/>
  <c r="AH132" i="5"/>
  <c r="W132" i="5"/>
  <c r="V132" i="5"/>
  <c r="X132" i="5"/>
  <c r="Z132" i="5" s="1"/>
  <c r="AH131" i="5"/>
  <c r="W131" i="5"/>
  <c r="V131" i="5"/>
  <c r="X131" i="5"/>
  <c r="Z131" i="5" s="1"/>
  <c r="AH130" i="5"/>
  <c r="W130" i="5"/>
  <c r="V130" i="5"/>
  <c r="X130" i="5"/>
  <c r="Z130" i="5" s="1"/>
  <c r="AH129" i="5"/>
  <c r="W129" i="5"/>
  <c r="V129" i="5"/>
  <c r="X129" i="5"/>
  <c r="Z129" i="5" s="1"/>
  <c r="AH128" i="5"/>
  <c r="W128" i="5"/>
  <c r="V128" i="5"/>
  <c r="X128" i="5"/>
  <c r="Z128" i="5" s="1"/>
  <c r="AH127" i="5"/>
  <c r="W127" i="5"/>
  <c r="V127" i="5"/>
  <c r="X127" i="5"/>
  <c r="Z127" i="5" s="1"/>
  <c r="AH126" i="5"/>
  <c r="W126" i="5"/>
  <c r="V126" i="5"/>
  <c r="X126" i="5"/>
  <c r="Z126" i="5" s="1"/>
  <c r="AH125" i="5"/>
  <c r="W125" i="5"/>
  <c r="V125" i="5"/>
  <c r="X125" i="5"/>
  <c r="Z125" i="5" s="1"/>
  <c r="AH124" i="5"/>
  <c r="W124" i="5"/>
  <c r="V124" i="5"/>
  <c r="X124" i="5"/>
  <c r="Z124" i="5" s="1"/>
  <c r="AH123" i="5"/>
  <c r="W123" i="5"/>
  <c r="V123" i="5"/>
  <c r="X123" i="5"/>
  <c r="Z123" i="5" s="1"/>
  <c r="AH122" i="5"/>
  <c r="W122" i="5"/>
  <c r="V122" i="5"/>
  <c r="X122" i="5"/>
  <c r="Z122" i="5" s="1"/>
  <c r="AH121" i="5"/>
  <c r="W121" i="5"/>
  <c r="V121" i="5"/>
  <c r="X121" i="5"/>
  <c r="Z121" i="5" s="1"/>
  <c r="AH120" i="5"/>
  <c r="W120" i="5"/>
  <c r="V120" i="5"/>
  <c r="X120" i="5"/>
  <c r="Z120" i="5" s="1"/>
  <c r="AH119" i="5"/>
  <c r="W119" i="5"/>
  <c r="V119" i="5"/>
  <c r="X119" i="5"/>
  <c r="Z119" i="5" s="1"/>
  <c r="AH118" i="5"/>
  <c r="W118" i="5"/>
  <c r="V118" i="5"/>
  <c r="X118" i="5"/>
  <c r="Z118" i="5" s="1"/>
  <c r="AH117" i="5"/>
  <c r="W117" i="5"/>
  <c r="V117" i="5"/>
  <c r="X117" i="5"/>
  <c r="Z117" i="5" s="1"/>
  <c r="AH116" i="5"/>
  <c r="W116" i="5"/>
  <c r="V116" i="5"/>
  <c r="X116" i="5"/>
  <c r="Z116" i="5" s="1"/>
  <c r="AH115" i="5"/>
  <c r="W115" i="5"/>
  <c r="V115" i="5"/>
  <c r="X115" i="5"/>
  <c r="Z115" i="5" s="1"/>
  <c r="AH114" i="5"/>
  <c r="W114" i="5"/>
  <c r="V114" i="5"/>
  <c r="X114" i="5"/>
  <c r="Z114" i="5" s="1"/>
  <c r="AH113" i="5"/>
  <c r="W113" i="5"/>
  <c r="V113" i="5"/>
  <c r="X113" i="5"/>
  <c r="Z113" i="5" s="1"/>
  <c r="AH112" i="5"/>
  <c r="W112" i="5"/>
  <c r="V112" i="5"/>
  <c r="X112" i="5"/>
  <c r="Z112" i="5" s="1"/>
  <c r="AH111" i="5"/>
  <c r="W111" i="5"/>
  <c r="V111" i="5"/>
  <c r="X111" i="5"/>
  <c r="Z111" i="5" s="1"/>
  <c r="AH110" i="5"/>
  <c r="W110" i="5"/>
  <c r="V110" i="5"/>
  <c r="X110" i="5"/>
  <c r="Z110" i="5" s="1"/>
  <c r="AH109" i="5"/>
  <c r="W109" i="5"/>
  <c r="V109" i="5"/>
  <c r="X109" i="5"/>
  <c r="Z109" i="5" s="1"/>
  <c r="AH108" i="5"/>
  <c r="W108" i="5"/>
  <c r="V108" i="5"/>
  <c r="X108" i="5"/>
  <c r="Z108" i="5" s="1"/>
  <c r="AH107" i="5"/>
  <c r="W107" i="5"/>
  <c r="V107" i="5"/>
  <c r="X107" i="5"/>
  <c r="Z107" i="5" s="1"/>
  <c r="AH106" i="5"/>
  <c r="W106" i="5"/>
  <c r="V106" i="5"/>
  <c r="X106" i="5"/>
  <c r="Z106" i="5" s="1"/>
  <c r="AH105" i="5"/>
  <c r="W105" i="5"/>
  <c r="V105" i="5"/>
  <c r="X105" i="5"/>
  <c r="Z105" i="5" s="1"/>
  <c r="AH104" i="5"/>
  <c r="W104" i="5"/>
  <c r="V104" i="5"/>
  <c r="X104" i="5"/>
  <c r="Z104" i="5" s="1"/>
  <c r="AH103" i="5"/>
  <c r="W103" i="5"/>
  <c r="V103" i="5"/>
  <c r="X103" i="5"/>
  <c r="Z103" i="5" s="1"/>
  <c r="AH102" i="5"/>
  <c r="W102" i="5"/>
  <c r="V102" i="5"/>
  <c r="X102" i="5"/>
  <c r="Z102" i="5" s="1"/>
  <c r="AH101" i="5"/>
  <c r="W101" i="5"/>
  <c r="V101" i="5"/>
  <c r="X101" i="5"/>
  <c r="Z101" i="5" s="1"/>
  <c r="AH100" i="5"/>
  <c r="W100" i="5"/>
  <c r="V100" i="5"/>
  <c r="X100" i="5"/>
  <c r="Z100" i="5" s="1"/>
  <c r="AH99" i="5"/>
  <c r="W99" i="5"/>
  <c r="V99" i="5"/>
  <c r="X99" i="5"/>
  <c r="Z99" i="5" s="1"/>
  <c r="AH98" i="5"/>
  <c r="W98" i="5"/>
  <c r="V98" i="5"/>
  <c r="X98" i="5"/>
  <c r="Z98" i="5" s="1"/>
  <c r="AH97" i="5"/>
  <c r="W97" i="5"/>
  <c r="V97" i="5"/>
  <c r="X97" i="5"/>
  <c r="Z97" i="5" s="1"/>
  <c r="AH96" i="5"/>
  <c r="W96" i="5"/>
  <c r="V96" i="5"/>
  <c r="X96" i="5"/>
  <c r="Z96" i="5" s="1"/>
  <c r="AH95" i="5"/>
  <c r="W95" i="5"/>
  <c r="V95" i="5"/>
  <c r="X95" i="5"/>
  <c r="Z95" i="5" s="1"/>
  <c r="AH94" i="5"/>
  <c r="W94" i="5"/>
  <c r="V94" i="5"/>
  <c r="X94" i="5"/>
  <c r="Z94" i="5" s="1"/>
  <c r="AH93" i="5"/>
  <c r="W93" i="5"/>
  <c r="V93" i="5"/>
  <c r="X93" i="5"/>
  <c r="Z93" i="5" s="1"/>
  <c r="AH92" i="5"/>
  <c r="W92" i="5"/>
  <c r="V92" i="5"/>
  <c r="X92" i="5"/>
  <c r="Z92" i="5" s="1"/>
  <c r="AH91" i="5"/>
  <c r="W91" i="5"/>
  <c r="V91" i="5"/>
  <c r="X91" i="5"/>
  <c r="Z91" i="5" s="1"/>
  <c r="AH90" i="5"/>
  <c r="W90" i="5"/>
  <c r="V90" i="5"/>
  <c r="X90" i="5"/>
  <c r="Z90" i="5" s="1"/>
  <c r="AH89" i="5"/>
  <c r="W89" i="5"/>
  <c r="V89" i="5"/>
  <c r="X89" i="5"/>
  <c r="Z89" i="5" s="1"/>
  <c r="AH88" i="5"/>
  <c r="W88" i="5"/>
  <c r="V88" i="5"/>
  <c r="X88" i="5"/>
  <c r="Z88" i="5" s="1"/>
  <c r="AH87" i="5"/>
  <c r="AG87" i="5"/>
  <c r="V87" i="5"/>
  <c r="W87" i="5" s="1"/>
  <c r="X87" i="5"/>
  <c r="Z87" i="5" s="1"/>
  <c r="K87" i="5"/>
  <c r="AH86" i="5"/>
  <c r="V86" i="5"/>
  <c r="AG86" i="5" s="1"/>
  <c r="X86" i="5"/>
  <c r="Z86" i="5" s="1"/>
  <c r="K86" i="5"/>
  <c r="AH85" i="5"/>
  <c r="V85" i="5"/>
  <c r="W85" i="5" s="1"/>
  <c r="X85" i="5"/>
  <c r="Z85" i="5" s="1"/>
  <c r="K85" i="5"/>
  <c r="AH84" i="5"/>
  <c r="V84" i="5"/>
  <c r="W84" i="5" s="1"/>
  <c r="X84" i="5"/>
  <c r="Z84" i="5" s="1"/>
  <c r="K84" i="5"/>
  <c r="AH83" i="5"/>
  <c r="AG83" i="5"/>
  <c r="V83" i="5"/>
  <c r="W83" i="5" s="1"/>
  <c r="X83" i="5"/>
  <c r="Z83" i="5" s="1"/>
  <c r="K83" i="5"/>
  <c r="AH82" i="5"/>
  <c r="V82" i="5"/>
  <c r="AG82" i="5" s="1"/>
  <c r="X82" i="5"/>
  <c r="Z82" i="5" s="1"/>
  <c r="K82" i="5"/>
  <c r="AH81" i="5"/>
  <c r="V81" i="5"/>
  <c r="W81" i="5" s="1"/>
  <c r="X81" i="5"/>
  <c r="Z81" i="5" s="1"/>
  <c r="K81" i="5"/>
  <c r="AH80" i="5"/>
  <c r="V80" i="5"/>
  <c r="W80" i="5" s="1"/>
  <c r="X80" i="5"/>
  <c r="Z80" i="5" s="1"/>
  <c r="K80" i="5"/>
  <c r="AH79" i="5"/>
  <c r="AG79" i="5"/>
  <c r="V79" i="5"/>
  <c r="W79" i="5" s="1"/>
  <c r="X79" i="5"/>
  <c r="Z79" i="5" s="1"/>
  <c r="K79" i="5"/>
  <c r="AH78" i="5"/>
  <c r="V78" i="5"/>
  <c r="AG78" i="5" s="1"/>
  <c r="X78" i="5"/>
  <c r="Z78" i="5" s="1"/>
  <c r="K78" i="5"/>
  <c r="AH77" i="5"/>
  <c r="V77" i="5"/>
  <c r="W77" i="5" s="1"/>
  <c r="X77" i="5"/>
  <c r="Z77" i="5" s="1"/>
  <c r="K77" i="5"/>
  <c r="AH76" i="5"/>
  <c r="V76" i="5"/>
  <c r="W76" i="5" s="1"/>
  <c r="X76" i="5"/>
  <c r="Z76" i="5" s="1"/>
  <c r="K76" i="5"/>
  <c r="AH75" i="5"/>
  <c r="AG75" i="5"/>
  <c r="V75" i="5"/>
  <c r="W75" i="5" s="1"/>
  <c r="X75" i="5"/>
  <c r="Z75" i="5" s="1"/>
  <c r="K75" i="5"/>
  <c r="AH74" i="5"/>
  <c r="V74" i="5"/>
  <c r="AG74" i="5" s="1"/>
  <c r="X74" i="5"/>
  <c r="Z74" i="5" s="1"/>
  <c r="K74" i="5"/>
  <c r="AH73" i="5"/>
  <c r="V73" i="5"/>
  <c r="W73" i="5" s="1"/>
  <c r="X73" i="5"/>
  <c r="Z73" i="5" s="1"/>
  <c r="K73" i="5"/>
  <c r="AH72" i="5"/>
  <c r="W72" i="5"/>
  <c r="V72" i="5"/>
  <c r="AG72" i="5" s="1"/>
  <c r="X72" i="5"/>
  <c r="Z72" i="5" s="1"/>
  <c r="K72" i="5"/>
  <c r="AH71" i="5"/>
  <c r="V71" i="5"/>
  <c r="AG71" i="5" s="1"/>
  <c r="X71" i="5"/>
  <c r="Z71" i="5" s="1"/>
  <c r="K71" i="5"/>
  <c r="AH70" i="5"/>
  <c r="W70" i="5"/>
  <c r="V70" i="5"/>
  <c r="AG70" i="5" s="1"/>
  <c r="X70" i="5"/>
  <c r="Z70" i="5" s="1"/>
  <c r="K70" i="5"/>
  <c r="AH69" i="5"/>
  <c r="V69" i="5"/>
  <c r="AG69" i="5" s="1"/>
  <c r="X69" i="5"/>
  <c r="Z69" i="5" s="1"/>
  <c r="K69" i="5"/>
  <c r="AH68" i="5"/>
  <c r="W68" i="5"/>
  <c r="V68" i="5"/>
  <c r="AG68" i="5" s="1"/>
  <c r="X68" i="5"/>
  <c r="Z68" i="5" s="1"/>
  <c r="K68" i="5"/>
  <c r="AH67" i="5"/>
  <c r="V67" i="5"/>
  <c r="AG67" i="5" s="1"/>
  <c r="X67" i="5"/>
  <c r="Z67" i="5" s="1"/>
  <c r="K67" i="5"/>
  <c r="AH66" i="5"/>
  <c r="W66" i="5"/>
  <c r="V66" i="5"/>
  <c r="AG66" i="5" s="1"/>
  <c r="X66" i="5"/>
  <c r="Z66" i="5" s="1"/>
  <c r="K66" i="5"/>
  <c r="AH65" i="5"/>
  <c r="V65" i="5"/>
  <c r="AG65" i="5" s="1"/>
  <c r="X65" i="5"/>
  <c r="Z65" i="5" s="1"/>
  <c r="K65" i="5"/>
  <c r="AH64" i="5"/>
  <c r="W64" i="5"/>
  <c r="V64" i="5"/>
  <c r="AG64" i="5" s="1"/>
  <c r="X64" i="5"/>
  <c r="Z64" i="5" s="1"/>
  <c r="K64" i="5"/>
  <c r="AH63" i="5"/>
  <c r="V63" i="5"/>
  <c r="AG63" i="5" s="1"/>
  <c r="X63" i="5"/>
  <c r="Z63" i="5" s="1"/>
  <c r="K63" i="5"/>
  <c r="AH62" i="5"/>
  <c r="W62" i="5"/>
  <c r="V62" i="5"/>
  <c r="AG62" i="5" s="1"/>
  <c r="X62" i="5"/>
  <c r="Z62" i="5" s="1"/>
  <c r="K62" i="5"/>
  <c r="AH61" i="5"/>
  <c r="V61" i="5"/>
  <c r="AG61" i="5" s="1"/>
  <c r="X61" i="5"/>
  <c r="Z61" i="5" s="1"/>
  <c r="K61" i="5"/>
  <c r="AH60" i="5"/>
  <c r="W60" i="5"/>
  <c r="V60" i="5"/>
  <c r="AG60" i="5" s="1"/>
  <c r="X60" i="5"/>
  <c r="Z60" i="5" s="1"/>
  <c r="K60" i="5"/>
  <c r="AH59" i="5"/>
  <c r="V59" i="5"/>
  <c r="AG59" i="5" s="1"/>
  <c r="X59" i="5"/>
  <c r="Z59" i="5" s="1"/>
  <c r="K59" i="5"/>
  <c r="AH58" i="5"/>
  <c r="W58" i="5"/>
  <c r="V58" i="5"/>
  <c r="AG58" i="5" s="1"/>
  <c r="X58" i="5"/>
  <c r="Z58" i="5" s="1"/>
  <c r="K58" i="5"/>
  <c r="AH57" i="5"/>
  <c r="V57" i="5"/>
  <c r="AG57" i="5" s="1"/>
  <c r="X57" i="5"/>
  <c r="Z57" i="5" s="1"/>
  <c r="K57" i="5"/>
  <c r="AH56" i="5"/>
  <c r="W56" i="5"/>
  <c r="V56" i="5"/>
  <c r="AG56" i="5" s="1"/>
  <c r="X56" i="5"/>
  <c r="Z56" i="5" s="1"/>
  <c r="K56" i="5"/>
  <c r="AH55" i="5"/>
  <c r="V55" i="5"/>
  <c r="AG55" i="5" s="1"/>
  <c r="X55" i="5"/>
  <c r="Z55" i="5" s="1"/>
  <c r="K55" i="5"/>
  <c r="AH54" i="5"/>
  <c r="W54" i="5"/>
  <c r="V54" i="5"/>
  <c r="AG54" i="5" s="1"/>
  <c r="X54" i="5"/>
  <c r="Z54" i="5" s="1"/>
  <c r="K54" i="5"/>
  <c r="AH53" i="5"/>
  <c r="V53" i="5"/>
  <c r="AG53" i="5" s="1"/>
  <c r="X53" i="5"/>
  <c r="Z53" i="5" s="1"/>
  <c r="K53" i="5"/>
  <c r="AH52" i="5"/>
  <c r="W52" i="5"/>
  <c r="V52" i="5"/>
  <c r="AG52" i="5" s="1"/>
  <c r="X52" i="5"/>
  <c r="Z52" i="5" s="1"/>
  <c r="K52" i="5"/>
  <c r="AH51" i="5"/>
  <c r="V51" i="5"/>
  <c r="AG51" i="5" s="1"/>
  <c r="X51" i="5"/>
  <c r="Z51" i="5" s="1"/>
  <c r="K51" i="5"/>
  <c r="AH50" i="5"/>
  <c r="W50" i="5"/>
  <c r="V50" i="5"/>
  <c r="AG50" i="5" s="1"/>
  <c r="X50" i="5"/>
  <c r="Z50" i="5" s="1"/>
  <c r="K50" i="5"/>
  <c r="AH49" i="5"/>
  <c r="V49" i="5"/>
  <c r="AG49" i="5" s="1"/>
  <c r="X49" i="5"/>
  <c r="Z49" i="5" s="1"/>
  <c r="K49" i="5"/>
  <c r="AH48" i="5"/>
  <c r="W48" i="5"/>
  <c r="V48" i="5"/>
  <c r="AG48" i="5" s="1"/>
  <c r="X48" i="5"/>
  <c r="Z48" i="5" s="1"/>
  <c r="K48" i="5"/>
  <c r="AH47" i="5"/>
  <c r="V47" i="5"/>
  <c r="AG47" i="5" s="1"/>
  <c r="X47" i="5"/>
  <c r="Z47" i="5" s="1"/>
  <c r="K47" i="5"/>
  <c r="AH46" i="5"/>
  <c r="W46" i="5"/>
  <c r="V46" i="5"/>
  <c r="AG46" i="5" s="1"/>
  <c r="X46" i="5"/>
  <c r="Z46" i="5" s="1"/>
  <c r="K46" i="5"/>
  <c r="AH45" i="5"/>
  <c r="V45" i="5"/>
  <c r="AG45" i="5" s="1"/>
  <c r="X45" i="5"/>
  <c r="Z45" i="5" s="1"/>
  <c r="K45" i="5"/>
  <c r="AH44" i="5"/>
  <c r="W44" i="5"/>
  <c r="V44" i="5"/>
  <c r="AG44" i="5" s="1"/>
  <c r="X44" i="5"/>
  <c r="Z44" i="5" s="1"/>
  <c r="K44" i="5"/>
  <c r="AH43" i="5"/>
  <c r="V43" i="5"/>
  <c r="AG43" i="5" s="1"/>
  <c r="X43" i="5"/>
  <c r="Z43" i="5" s="1"/>
  <c r="K43" i="5"/>
  <c r="AH42" i="5"/>
  <c r="W42" i="5"/>
  <c r="V42" i="5"/>
  <c r="AG42" i="5" s="1"/>
  <c r="X42" i="5"/>
  <c r="Z42" i="5" s="1"/>
  <c r="K42" i="5"/>
  <c r="AH41" i="5"/>
  <c r="V41" i="5"/>
  <c r="AG41" i="5" s="1"/>
  <c r="X41" i="5"/>
  <c r="Z41" i="5" s="1"/>
  <c r="K41" i="5"/>
  <c r="AH40" i="5"/>
  <c r="W40" i="5"/>
  <c r="V40" i="5"/>
  <c r="AG40" i="5" s="1"/>
  <c r="X40" i="5"/>
  <c r="Z40" i="5" s="1"/>
  <c r="K40" i="5"/>
  <c r="AH39" i="5"/>
  <c r="V39" i="5"/>
  <c r="AG39" i="5" s="1"/>
  <c r="X39" i="5"/>
  <c r="Z39" i="5" s="1"/>
  <c r="K39" i="5"/>
  <c r="AH38" i="5"/>
  <c r="V38" i="5"/>
  <c r="AG38" i="5" s="1"/>
  <c r="X38" i="5"/>
  <c r="Z38" i="5" s="1"/>
  <c r="K38" i="5"/>
  <c r="AH37" i="5"/>
  <c r="V37" i="5"/>
  <c r="AG37" i="5" s="1"/>
  <c r="X37" i="5"/>
  <c r="Z37" i="5" s="1"/>
  <c r="K37" i="5"/>
  <c r="AH36" i="5"/>
  <c r="V36" i="5"/>
  <c r="AG36" i="5" s="1"/>
  <c r="X36" i="5"/>
  <c r="Z36" i="5" s="1"/>
  <c r="K36" i="5"/>
  <c r="AH35" i="5"/>
  <c r="W35" i="5"/>
  <c r="V35" i="5"/>
  <c r="AG35" i="5" s="1"/>
  <c r="X35" i="5"/>
  <c r="Z35" i="5" s="1"/>
  <c r="K35" i="5"/>
  <c r="AH34" i="5"/>
  <c r="V34" i="5"/>
  <c r="AG34" i="5" s="1"/>
  <c r="X34" i="5"/>
  <c r="Z34" i="5" s="1"/>
  <c r="K34" i="5"/>
  <c r="AH33" i="5"/>
  <c r="V33" i="5"/>
  <c r="AG33" i="5" s="1"/>
  <c r="X33" i="5"/>
  <c r="Z33" i="5" s="1"/>
  <c r="K33" i="5"/>
  <c r="AH32" i="5"/>
  <c r="V32" i="5"/>
  <c r="AG32" i="5" s="1"/>
  <c r="X32" i="5"/>
  <c r="Z32" i="5" s="1"/>
  <c r="AH31" i="5"/>
  <c r="V31" i="5"/>
  <c r="AG31" i="5" s="1"/>
  <c r="X31" i="5"/>
  <c r="Z31" i="5" s="1"/>
  <c r="K31" i="5"/>
  <c r="AH30" i="5"/>
  <c r="V30" i="5"/>
  <c r="AG30" i="5" s="1"/>
  <c r="X30" i="5"/>
  <c r="Z30" i="5" s="1"/>
  <c r="K30" i="5"/>
  <c r="AH29" i="5"/>
  <c r="V29" i="5"/>
  <c r="AG29" i="5" s="1"/>
  <c r="X29" i="5"/>
  <c r="Z29" i="5" s="1"/>
  <c r="K29" i="5"/>
  <c r="AH28" i="5"/>
  <c r="V28" i="5"/>
  <c r="AG28" i="5" s="1"/>
  <c r="X28" i="5"/>
  <c r="Z28" i="5" s="1"/>
  <c r="K28" i="5"/>
  <c r="AH27" i="5"/>
  <c r="W27" i="5"/>
  <c r="V27" i="5"/>
  <c r="AG27" i="5" s="1"/>
  <c r="X27" i="5"/>
  <c r="Z27" i="5" s="1"/>
  <c r="K27" i="5"/>
  <c r="AH26" i="5"/>
  <c r="V26" i="5"/>
  <c r="AG26" i="5" s="1"/>
  <c r="X26" i="5"/>
  <c r="Z26" i="5" s="1"/>
  <c r="K26" i="5"/>
  <c r="AH25" i="5"/>
  <c r="V25" i="5"/>
  <c r="AG25" i="5" s="1"/>
  <c r="X25" i="5"/>
  <c r="Z25" i="5" s="1"/>
  <c r="K25" i="5"/>
  <c r="AH24" i="5"/>
  <c r="V24" i="5"/>
  <c r="AG24" i="5" s="1"/>
  <c r="X24" i="5"/>
  <c r="Z24" i="5" s="1"/>
  <c r="K24" i="5"/>
  <c r="AH23" i="5"/>
  <c r="V23" i="5"/>
  <c r="AG23" i="5" s="1"/>
  <c r="X23" i="5"/>
  <c r="Z23" i="5" s="1"/>
  <c r="K23" i="5"/>
  <c r="AH22" i="5"/>
  <c r="W22" i="5"/>
  <c r="V22" i="5"/>
  <c r="AG22" i="5" s="1"/>
  <c r="X22" i="5"/>
  <c r="Z22" i="5" s="1"/>
  <c r="K22" i="5"/>
  <c r="AH21" i="5"/>
  <c r="V21" i="5"/>
  <c r="AG21" i="5" s="1"/>
  <c r="X21" i="5"/>
  <c r="Z21" i="5" s="1"/>
  <c r="K21" i="5"/>
  <c r="AH20" i="5"/>
  <c r="V20" i="5"/>
  <c r="AG20" i="5" s="1"/>
  <c r="X20" i="5"/>
  <c r="Z20" i="5" s="1"/>
  <c r="K20" i="5"/>
  <c r="AH19" i="5"/>
  <c r="V19" i="5"/>
  <c r="AG19" i="5" s="1"/>
  <c r="X19" i="5"/>
  <c r="Z19" i="5" s="1"/>
  <c r="K19" i="5"/>
  <c r="AH18" i="5"/>
  <c r="V18" i="5"/>
  <c r="AG18" i="5" s="1"/>
  <c r="X18" i="5"/>
  <c r="Z18" i="5" s="1"/>
  <c r="K18" i="5"/>
  <c r="AH17" i="5"/>
  <c r="V17" i="5"/>
  <c r="AG17" i="5" s="1"/>
  <c r="X17" i="5"/>
  <c r="Z17" i="5" s="1"/>
  <c r="K17" i="5"/>
  <c r="AH16" i="5"/>
  <c r="V16" i="5"/>
  <c r="AG16" i="5" s="1"/>
  <c r="X16" i="5"/>
  <c r="Z16" i="5" s="1"/>
  <c r="K16" i="5"/>
  <c r="AH15" i="5"/>
  <c r="V15" i="5"/>
  <c r="AG15" i="5" s="1"/>
  <c r="X15" i="5"/>
  <c r="Z15" i="5" s="1"/>
  <c r="K15" i="5"/>
  <c r="AH14" i="5"/>
  <c r="V14" i="5"/>
  <c r="AG14" i="5" s="1"/>
  <c r="X14" i="5"/>
  <c r="Z14" i="5" s="1"/>
  <c r="K14" i="5"/>
  <c r="AH13" i="5"/>
  <c r="W13" i="5"/>
  <c r="V13" i="5"/>
  <c r="AG13" i="5" s="1"/>
  <c r="X13" i="5"/>
  <c r="Z13" i="5" s="1"/>
  <c r="K13" i="5"/>
  <c r="AH12" i="5"/>
  <c r="V12" i="5"/>
  <c r="AG12" i="5" s="1"/>
  <c r="X12" i="5"/>
  <c r="Z12" i="5" s="1"/>
  <c r="K12" i="5"/>
  <c r="AH11" i="5"/>
  <c r="V11" i="5"/>
  <c r="AG11" i="5" s="1"/>
  <c r="X11" i="5"/>
  <c r="Z11" i="5" s="1"/>
  <c r="K11" i="5"/>
  <c r="AH10" i="5"/>
  <c r="V10" i="5"/>
  <c r="AG10" i="5" s="1"/>
  <c r="X10" i="5"/>
  <c r="Z10" i="5" s="1"/>
  <c r="K10" i="5"/>
  <c r="AH9" i="5"/>
  <c r="V9" i="5"/>
  <c r="AG9" i="5" s="1"/>
  <c r="X9" i="5"/>
  <c r="Z9" i="5" s="1"/>
  <c r="K9" i="5"/>
  <c r="AH8" i="5"/>
  <c r="V8" i="5"/>
  <c r="AG8" i="5" s="1"/>
  <c r="X8" i="5"/>
  <c r="Z8" i="5" s="1"/>
  <c r="K8" i="5"/>
  <c r="AH7" i="5"/>
  <c r="V7" i="5"/>
  <c r="AG7" i="5" s="1"/>
  <c r="X7" i="5"/>
  <c r="Z7" i="5" s="1"/>
  <c r="K7" i="5"/>
  <c r="AH6" i="5"/>
  <c r="V6" i="5"/>
  <c r="AG6" i="5" s="1"/>
  <c r="X6" i="5"/>
  <c r="Z6" i="5" s="1"/>
  <c r="K6" i="5"/>
  <c r="AH5" i="5"/>
  <c r="V5" i="5"/>
  <c r="AG5" i="5" s="1"/>
  <c r="X5" i="5"/>
  <c r="Z5" i="5" s="1"/>
  <c r="K5" i="5"/>
  <c r="AH4" i="5"/>
  <c r="V4" i="5"/>
  <c r="AG4" i="5" s="1"/>
  <c r="X4" i="5"/>
  <c r="Z4" i="5" s="1"/>
  <c r="K4" i="5"/>
  <c r="AH3" i="5"/>
  <c r="V3" i="5"/>
  <c r="AG3" i="5" s="1"/>
  <c r="X3" i="5"/>
  <c r="Z3" i="5" s="1"/>
  <c r="K3" i="5"/>
  <c r="AH2" i="5"/>
  <c r="V2" i="5"/>
  <c r="AG2" i="5" s="1"/>
  <c r="X2" i="5"/>
  <c r="Z2" i="5" s="1"/>
  <c r="K2" i="5"/>
  <c r="AL267" i="4"/>
  <c r="AI267" i="4"/>
  <c r="AH267" i="4"/>
  <c r="AK267" i="4" s="1"/>
  <c r="AL266" i="4"/>
  <c r="AN266" i="4" s="1"/>
  <c r="AI266" i="4"/>
  <c r="AH266" i="4"/>
  <c r="AK266" i="4" s="1"/>
  <c r="AL265" i="4"/>
  <c r="AM265" i="4" s="1"/>
  <c r="AP265" i="4" s="1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K259" i="4" s="1"/>
  <c r="AL258" i="4"/>
  <c r="AN258" i="4" s="1"/>
  <c r="AI258" i="4"/>
  <c r="AH258" i="4"/>
  <c r="AL257" i="4"/>
  <c r="AN257" i="4" s="1"/>
  <c r="AI257" i="4"/>
  <c r="AH257" i="4"/>
  <c r="AL256" i="4"/>
  <c r="AN256" i="4" s="1"/>
  <c r="AI256" i="4"/>
  <c r="AH256" i="4"/>
  <c r="AL255" i="4"/>
  <c r="AN255" i="4" s="1"/>
  <c r="AI255" i="4"/>
  <c r="AH255" i="4"/>
  <c r="AL254" i="4"/>
  <c r="AN254" i="4" s="1"/>
  <c r="AI254" i="4"/>
  <c r="AH254" i="4"/>
  <c r="AL253" i="4"/>
  <c r="AN253" i="4" s="1"/>
  <c r="AI253" i="4"/>
  <c r="AH253" i="4"/>
  <c r="AL252" i="4"/>
  <c r="AN252" i="4" s="1"/>
  <c r="AH252" i="4"/>
  <c r="AL251" i="4"/>
  <c r="AN251" i="4" s="1"/>
  <c r="AH251" i="4"/>
  <c r="AL250" i="4"/>
  <c r="AN250" i="4" s="1"/>
  <c r="AI250" i="4"/>
  <c r="AH250" i="4"/>
  <c r="AL249" i="4"/>
  <c r="AN249" i="4" s="1"/>
  <c r="AI249" i="4"/>
  <c r="AH249" i="4"/>
  <c r="AL248" i="4"/>
  <c r="AN248" i="4" s="1"/>
  <c r="AI248" i="4"/>
  <c r="AH248" i="4"/>
  <c r="AL247" i="4"/>
  <c r="AN247" i="4" s="1"/>
  <c r="AI247" i="4"/>
  <c r="AH247" i="4"/>
  <c r="AL246" i="4"/>
  <c r="AN246" i="4" s="1"/>
  <c r="AI246" i="4"/>
  <c r="AH246" i="4"/>
  <c r="AL245" i="4"/>
  <c r="AN245" i="4" s="1"/>
  <c r="AI245" i="4"/>
  <c r="AH245" i="4"/>
  <c r="AL244" i="4"/>
  <c r="AN244" i="4" s="1"/>
  <c r="AI244" i="4"/>
  <c r="AH244" i="4"/>
  <c r="AL243" i="4"/>
  <c r="AN243" i="4" s="1"/>
  <c r="AI243" i="4"/>
  <c r="AH243" i="4"/>
  <c r="AL242" i="4"/>
  <c r="AN242" i="4" s="1"/>
  <c r="AH242" i="4"/>
  <c r="AL241" i="4"/>
  <c r="AN241" i="4" s="1"/>
  <c r="AH241" i="4"/>
  <c r="AL240" i="4"/>
  <c r="AN240" i="4" s="1"/>
  <c r="AH240" i="4"/>
  <c r="AL239" i="4"/>
  <c r="AN239" i="4" s="1"/>
  <c r="AI239" i="4"/>
  <c r="AH239" i="4"/>
  <c r="AL238" i="4"/>
  <c r="AN238" i="4" s="1"/>
  <c r="AI238" i="4"/>
  <c r="AH238" i="4"/>
  <c r="AL237" i="4"/>
  <c r="AN237" i="4" s="1"/>
  <c r="AI237" i="4"/>
  <c r="AH237" i="4"/>
  <c r="AL236" i="4"/>
  <c r="AN236" i="4" s="1"/>
  <c r="AI236" i="4"/>
  <c r="AH236" i="4"/>
  <c r="AL235" i="4"/>
  <c r="AN235" i="4" s="1"/>
  <c r="AI235" i="4"/>
  <c r="AH235" i="4"/>
  <c r="AL234" i="4"/>
  <c r="AN234" i="4" s="1"/>
  <c r="AI234" i="4"/>
  <c r="AH234" i="4"/>
  <c r="AL233" i="4"/>
  <c r="AN233" i="4" s="1"/>
  <c r="AI233" i="4"/>
  <c r="AH233" i="4"/>
  <c r="AL232" i="4"/>
  <c r="AN232" i="4" s="1"/>
  <c r="AI232" i="4"/>
  <c r="AH232" i="4"/>
  <c r="AL231" i="4"/>
  <c r="AN231" i="4" s="1"/>
  <c r="AI231" i="4"/>
  <c r="AH231" i="4"/>
  <c r="AL230" i="4"/>
  <c r="AN230" i="4" s="1"/>
  <c r="AI230" i="4"/>
  <c r="AH230" i="4"/>
  <c r="AL229" i="4"/>
  <c r="AN229" i="4" s="1"/>
  <c r="AI229" i="4"/>
  <c r="AH229" i="4"/>
  <c r="AK229" i="4" s="1"/>
  <c r="AL228" i="4"/>
  <c r="AN228" i="4" s="1"/>
  <c r="AI228" i="4"/>
  <c r="AH228" i="4"/>
  <c r="AK228" i="4" s="1"/>
  <c r="AL227" i="4"/>
  <c r="AN227" i="4" s="1"/>
  <c r="AI227" i="4"/>
  <c r="AH227" i="4"/>
  <c r="AK227" i="4" s="1"/>
  <c r="AL226" i="4"/>
  <c r="AN226" i="4" s="1"/>
  <c r="AI226" i="4"/>
  <c r="AH226" i="4"/>
  <c r="AK226" i="4" s="1"/>
  <c r="AL225" i="4"/>
  <c r="AN225" i="4" s="1"/>
  <c r="AI225" i="4"/>
  <c r="AH225" i="4"/>
  <c r="AK225" i="4" s="1"/>
  <c r="AL224" i="4"/>
  <c r="AN224" i="4" s="1"/>
  <c r="AI224" i="4"/>
  <c r="AH224" i="4"/>
  <c r="AK224" i="4" s="1"/>
  <c r="AL223" i="4"/>
  <c r="AN223" i="4" s="1"/>
  <c r="AI223" i="4"/>
  <c r="AH223" i="4"/>
  <c r="AK223" i="4" s="1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B207" i="4"/>
  <c r="AL206" i="4"/>
  <c r="AN206" i="4" s="1"/>
  <c r="AI206" i="4"/>
  <c r="AH206" i="4"/>
  <c r="AK206" i="4" s="1"/>
  <c r="AP205" i="4"/>
  <c r="AN205" i="4"/>
  <c r="AI205" i="4"/>
  <c r="AH205" i="4"/>
  <c r="AK205" i="4" s="1"/>
  <c r="AL204" i="4"/>
  <c r="AN204" i="4" s="1"/>
  <c r="AI204" i="4"/>
  <c r="AH204" i="4"/>
  <c r="AK204" i="4" s="1"/>
  <c r="AL203" i="4"/>
  <c r="AN203" i="4" s="1"/>
  <c r="AI203" i="4"/>
  <c r="AH203" i="4"/>
  <c r="AK203" i="4" s="1"/>
  <c r="AH200" i="4"/>
  <c r="V200" i="4"/>
  <c r="AG200" i="4" s="1"/>
  <c r="X200" i="4"/>
  <c r="Z200" i="4" s="1"/>
  <c r="K200" i="4"/>
  <c r="AH199" i="4"/>
  <c r="V199" i="4"/>
  <c r="W199" i="4" s="1"/>
  <c r="X199" i="4"/>
  <c r="Z199" i="4" s="1"/>
  <c r="AH198" i="4"/>
  <c r="V198" i="4"/>
  <c r="W198" i="4" s="1"/>
  <c r="X198" i="4"/>
  <c r="Z198" i="4" s="1"/>
  <c r="AH197" i="4"/>
  <c r="V197" i="4"/>
  <c r="W197" i="4" s="1"/>
  <c r="X197" i="4"/>
  <c r="Z197" i="4" s="1"/>
  <c r="AH196" i="4"/>
  <c r="V196" i="4"/>
  <c r="W196" i="4" s="1"/>
  <c r="X196" i="4"/>
  <c r="Z196" i="4" s="1"/>
  <c r="AH195" i="4"/>
  <c r="V195" i="4"/>
  <c r="W195" i="4" s="1"/>
  <c r="X195" i="4"/>
  <c r="Z195" i="4" s="1"/>
  <c r="AH194" i="4"/>
  <c r="V194" i="4"/>
  <c r="W194" i="4" s="1"/>
  <c r="X194" i="4"/>
  <c r="Z194" i="4" s="1"/>
  <c r="AH193" i="4"/>
  <c r="V193" i="4"/>
  <c r="W193" i="4" s="1"/>
  <c r="X193" i="4"/>
  <c r="Z193" i="4" s="1"/>
  <c r="AH192" i="4"/>
  <c r="V192" i="4"/>
  <c r="W192" i="4" s="1"/>
  <c r="X192" i="4"/>
  <c r="Z192" i="4" s="1"/>
  <c r="AH191" i="4"/>
  <c r="V191" i="4"/>
  <c r="W191" i="4" s="1"/>
  <c r="X191" i="4"/>
  <c r="Z191" i="4" s="1"/>
  <c r="AH190" i="4"/>
  <c r="V190" i="4"/>
  <c r="W190" i="4" s="1"/>
  <c r="X190" i="4"/>
  <c r="Z190" i="4" s="1"/>
  <c r="AH189" i="4"/>
  <c r="V189" i="4"/>
  <c r="W189" i="4" s="1"/>
  <c r="X189" i="4"/>
  <c r="Z189" i="4" s="1"/>
  <c r="AH188" i="4"/>
  <c r="V188" i="4"/>
  <c r="W188" i="4" s="1"/>
  <c r="X188" i="4"/>
  <c r="Z188" i="4" s="1"/>
  <c r="AH187" i="4"/>
  <c r="V187" i="4"/>
  <c r="W187" i="4" s="1"/>
  <c r="X187" i="4"/>
  <c r="Z187" i="4" s="1"/>
  <c r="AH186" i="4"/>
  <c r="V186" i="4"/>
  <c r="W186" i="4" s="1"/>
  <c r="X186" i="4"/>
  <c r="Z186" i="4" s="1"/>
  <c r="AH185" i="4"/>
  <c r="V185" i="4"/>
  <c r="W185" i="4" s="1"/>
  <c r="X185" i="4"/>
  <c r="Z185" i="4" s="1"/>
  <c r="AH184" i="4"/>
  <c r="V184" i="4"/>
  <c r="W184" i="4" s="1"/>
  <c r="X184" i="4"/>
  <c r="Z184" i="4" s="1"/>
  <c r="AH183" i="4"/>
  <c r="V183" i="4"/>
  <c r="W183" i="4" s="1"/>
  <c r="X183" i="4"/>
  <c r="Z183" i="4" s="1"/>
  <c r="AH182" i="4"/>
  <c r="V182" i="4"/>
  <c r="W182" i="4" s="1"/>
  <c r="X182" i="4"/>
  <c r="Z182" i="4" s="1"/>
  <c r="AH181" i="4"/>
  <c r="V181" i="4"/>
  <c r="W181" i="4" s="1"/>
  <c r="X181" i="4"/>
  <c r="Z181" i="4" s="1"/>
  <c r="AH180" i="4"/>
  <c r="V180" i="4"/>
  <c r="W180" i="4" s="1"/>
  <c r="X180" i="4"/>
  <c r="Z180" i="4" s="1"/>
  <c r="AH179" i="4"/>
  <c r="V179" i="4"/>
  <c r="W179" i="4" s="1"/>
  <c r="X179" i="4"/>
  <c r="Z179" i="4" s="1"/>
  <c r="AH178" i="4"/>
  <c r="V178" i="4"/>
  <c r="W178" i="4" s="1"/>
  <c r="X178" i="4"/>
  <c r="Z178" i="4" s="1"/>
  <c r="AH177" i="4"/>
  <c r="V177" i="4"/>
  <c r="W177" i="4" s="1"/>
  <c r="X177" i="4"/>
  <c r="Z177" i="4" s="1"/>
  <c r="AH176" i="4"/>
  <c r="V176" i="4"/>
  <c r="W176" i="4" s="1"/>
  <c r="X176" i="4"/>
  <c r="Z176" i="4" s="1"/>
  <c r="AH175" i="4"/>
  <c r="V175" i="4"/>
  <c r="W175" i="4" s="1"/>
  <c r="X175" i="4"/>
  <c r="Z175" i="4" s="1"/>
  <c r="AH174" i="4"/>
  <c r="V174" i="4"/>
  <c r="W174" i="4" s="1"/>
  <c r="X174" i="4"/>
  <c r="Z174" i="4" s="1"/>
  <c r="AH173" i="4"/>
  <c r="V173" i="4"/>
  <c r="W173" i="4" s="1"/>
  <c r="X173" i="4"/>
  <c r="Z173" i="4" s="1"/>
  <c r="AH172" i="4"/>
  <c r="V172" i="4"/>
  <c r="W172" i="4" s="1"/>
  <c r="X172" i="4"/>
  <c r="Z172" i="4" s="1"/>
  <c r="AH171" i="4"/>
  <c r="V171" i="4"/>
  <c r="W171" i="4" s="1"/>
  <c r="X171" i="4"/>
  <c r="Z171" i="4" s="1"/>
  <c r="AH170" i="4"/>
  <c r="V170" i="4"/>
  <c r="W170" i="4" s="1"/>
  <c r="X170" i="4"/>
  <c r="Z170" i="4" s="1"/>
  <c r="AH169" i="4"/>
  <c r="V169" i="4"/>
  <c r="W169" i="4" s="1"/>
  <c r="X169" i="4"/>
  <c r="Z169" i="4" s="1"/>
  <c r="AH168" i="4"/>
  <c r="V168" i="4"/>
  <c r="W168" i="4" s="1"/>
  <c r="X168" i="4"/>
  <c r="Z168" i="4" s="1"/>
  <c r="AH167" i="4"/>
  <c r="V167" i="4"/>
  <c r="W167" i="4" s="1"/>
  <c r="X167" i="4"/>
  <c r="Z167" i="4" s="1"/>
  <c r="AH166" i="4"/>
  <c r="V166" i="4"/>
  <c r="W166" i="4" s="1"/>
  <c r="X166" i="4"/>
  <c r="Z166" i="4" s="1"/>
  <c r="AH165" i="4"/>
  <c r="V165" i="4"/>
  <c r="W165" i="4" s="1"/>
  <c r="X165" i="4"/>
  <c r="Z165" i="4" s="1"/>
  <c r="AH164" i="4"/>
  <c r="V164" i="4"/>
  <c r="W164" i="4" s="1"/>
  <c r="X164" i="4"/>
  <c r="Z164" i="4" s="1"/>
  <c r="AH163" i="4"/>
  <c r="V163" i="4"/>
  <c r="W163" i="4" s="1"/>
  <c r="X163" i="4"/>
  <c r="Z163" i="4" s="1"/>
  <c r="AH162" i="4"/>
  <c r="V162" i="4"/>
  <c r="W162" i="4" s="1"/>
  <c r="X162" i="4"/>
  <c r="Z162" i="4" s="1"/>
  <c r="AH161" i="4"/>
  <c r="V161" i="4"/>
  <c r="W161" i="4" s="1"/>
  <c r="X161" i="4"/>
  <c r="Z161" i="4" s="1"/>
  <c r="AH160" i="4"/>
  <c r="V160" i="4"/>
  <c r="W160" i="4" s="1"/>
  <c r="X160" i="4"/>
  <c r="Z160" i="4" s="1"/>
  <c r="AH159" i="4"/>
  <c r="V159" i="4"/>
  <c r="W159" i="4" s="1"/>
  <c r="X159" i="4"/>
  <c r="Z159" i="4" s="1"/>
  <c r="AH158" i="4"/>
  <c r="V158" i="4"/>
  <c r="W158" i="4" s="1"/>
  <c r="X158" i="4"/>
  <c r="Z158" i="4" s="1"/>
  <c r="AH157" i="4"/>
  <c r="V157" i="4"/>
  <c r="W157" i="4" s="1"/>
  <c r="X157" i="4"/>
  <c r="Z157" i="4" s="1"/>
  <c r="AH156" i="4"/>
  <c r="V156" i="4"/>
  <c r="W156" i="4" s="1"/>
  <c r="X156" i="4"/>
  <c r="Z156" i="4" s="1"/>
  <c r="AH155" i="4"/>
  <c r="V155" i="4"/>
  <c r="W155" i="4" s="1"/>
  <c r="X155" i="4"/>
  <c r="Z155" i="4" s="1"/>
  <c r="AH154" i="4"/>
  <c r="V154" i="4"/>
  <c r="W154" i="4" s="1"/>
  <c r="X154" i="4"/>
  <c r="Z154" i="4" s="1"/>
  <c r="AH153" i="4"/>
  <c r="V153" i="4"/>
  <c r="W153" i="4" s="1"/>
  <c r="X153" i="4"/>
  <c r="Z153" i="4" s="1"/>
  <c r="AH152" i="4"/>
  <c r="V152" i="4"/>
  <c r="W152" i="4" s="1"/>
  <c r="X152" i="4"/>
  <c r="Z152" i="4" s="1"/>
  <c r="AH151" i="4"/>
  <c r="V151" i="4"/>
  <c r="W151" i="4" s="1"/>
  <c r="X151" i="4"/>
  <c r="Z151" i="4" s="1"/>
  <c r="AH150" i="4"/>
  <c r="V150" i="4"/>
  <c r="W150" i="4" s="1"/>
  <c r="X150" i="4"/>
  <c r="Z150" i="4" s="1"/>
  <c r="AH149" i="4"/>
  <c r="V149" i="4"/>
  <c r="W149" i="4" s="1"/>
  <c r="X149" i="4"/>
  <c r="Z149" i="4" s="1"/>
  <c r="AH148" i="4"/>
  <c r="V148" i="4"/>
  <c r="W148" i="4" s="1"/>
  <c r="X148" i="4"/>
  <c r="Z148" i="4" s="1"/>
  <c r="AH147" i="4"/>
  <c r="V147" i="4"/>
  <c r="W147" i="4" s="1"/>
  <c r="X147" i="4"/>
  <c r="Z147" i="4" s="1"/>
  <c r="AH146" i="4"/>
  <c r="V146" i="4"/>
  <c r="W146" i="4" s="1"/>
  <c r="X146" i="4"/>
  <c r="Z146" i="4" s="1"/>
  <c r="AH145" i="4"/>
  <c r="V145" i="4"/>
  <c r="W145" i="4" s="1"/>
  <c r="X145" i="4"/>
  <c r="Z145" i="4" s="1"/>
  <c r="AH144" i="4"/>
  <c r="V144" i="4"/>
  <c r="W144" i="4" s="1"/>
  <c r="X144" i="4"/>
  <c r="Z144" i="4" s="1"/>
  <c r="AH143" i="4"/>
  <c r="V143" i="4"/>
  <c r="W143" i="4" s="1"/>
  <c r="X143" i="4"/>
  <c r="Z143" i="4" s="1"/>
  <c r="AH142" i="4"/>
  <c r="V142" i="4"/>
  <c r="W142" i="4" s="1"/>
  <c r="X142" i="4"/>
  <c r="Z142" i="4" s="1"/>
  <c r="AH141" i="4"/>
  <c r="V141" i="4"/>
  <c r="W141" i="4" s="1"/>
  <c r="X141" i="4"/>
  <c r="Z141" i="4" s="1"/>
  <c r="AH140" i="4"/>
  <c r="V140" i="4"/>
  <c r="W140" i="4" s="1"/>
  <c r="X140" i="4"/>
  <c r="Z140" i="4" s="1"/>
  <c r="AH139" i="4"/>
  <c r="V139" i="4"/>
  <c r="W139" i="4" s="1"/>
  <c r="X139" i="4"/>
  <c r="Z139" i="4" s="1"/>
  <c r="AH138" i="4"/>
  <c r="V138" i="4"/>
  <c r="W138" i="4" s="1"/>
  <c r="X138" i="4"/>
  <c r="Z138" i="4" s="1"/>
  <c r="AH137" i="4"/>
  <c r="V137" i="4"/>
  <c r="W137" i="4" s="1"/>
  <c r="X137" i="4"/>
  <c r="Z137" i="4" s="1"/>
  <c r="AH136" i="4"/>
  <c r="V136" i="4"/>
  <c r="W136" i="4" s="1"/>
  <c r="X136" i="4"/>
  <c r="Z136" i="4" s="1"/>
  <c r="AH135" i="4"/>
  <c r="V135" i="4"/>
  <c r="W135" i="4" s="1"/>
  <c r="X135" i="4"/>
  <c r="Z135" i="4" s="1"/>
  <c r="AH134" i="4"/>
  <c r="V134" i="4"/>
  <c r="W134" i="4" s="1"/>
  <c r="X134" i="4"/>
  <c r="Z134" i="4" s="1"/>
  <c r="AH133" i="4"/>
  <c r="V133" i="4"/>
  <c r="W133" i="4" s="1"/>
  <c r="X133" i="4"/>
  <c r="Z133" i="4" s="1"/>
  <c r="AH132" i="4"/>
  <c r="V132" i="4"/>
  <c r="W132" i="4" s="1"/>
  <c r="X132" i="4"/>
  <c r="Z132" i="4" s="1"/>
  <c r="AH131" i="4"/>
  <c r="V131" i="4"/>
  <c r="W131" i="4" s="1"/>
  <c r="X131" i="4"/>
  <c r="Z131" i="4" s="1"/>
  <c r="AH130" i="4"/>
  <c r="V130" i="4"/>
  <c r="W130" i="4" s="1"/>
  <c r="X130" i="4"/>
  <c r="Z130" i="4" s="1"/>
  <c r="AH129" i="4"/>
  <c r="V129" i="4"/>
  <c r="W129" i="4" s="1"/>
  <c r="X129" i="4"/>
  <c r="Z129" i="4" s="1"/>
  <c r="AH128" i="4"/>
  <c r="W128" i="4"/>
  <c r="V128" i="4"/>
  <c r="X128" i="4"/>
  <c r="Z128" i="4" s="1"/>
  <c r="AH127" i="4"/>
  <c r="W127" i="4"/>
  <c r="V127" i="4"/>
  <c r="X127" i="4"/>
  <c r="Z127" i="4" s="1"/>
  <c r="AH126" i="4"/>
  <c r="W126" i="4"/>
  <c r="V126" i="4"/>
  <c r="X126" i="4"/>
  <c r="Z126" i="4" s="1"/>
  <c r="AH125" i="4"/>
  <c r="W125" i="4"/>
  <c r="V125" i="4"/>
  <c r="X125" i="4"/>
  <c r="Z125" i="4" s="1"/>
  <c r="AH124" i="4"/>
  <c r="W124" i="4"/>
  <c r="V124" i="4"/>
  <c r="X124" i="4"/>
  <c r="Z124" i="4" s="1"/>
  <c r="AH123" i="4"/>
  <c r="W123" i="4"/>
  <c r="V123" i="4"/>
  <c r="X123" i="4"/>
  <c r="Z123" i="4" s="1"/>
  <c r="AH122" i="4"/>
  <c r="W122" i="4"/>
  <c r="V122" i="4"/>
  <c r="X122" i="4"/>
  <c r="Z122" i="4" s="1"/>
  <c r="AH121" i="4"/>
  <c r="W121" i="4"/>
  <c r="V121" i="4"/>
  <c r="X121" i="4"/>
  <c r="Z121" i="4" s="1"/>
  <c r="AH120" i="4"/>
  <c r="W120" i="4"/>
  <c r="V120" i="4"/>
  <c r="X120" i="4"/>
  <c r="Z120" i="4" s="1"/>
  <c r="AH119" i="4"/>
  <c r="W119" i="4"/>
  <c r="V119" i="4"/>
  <c r="X119" i="4"/>
  <c r="Z119" i="4" s="1"/>
  <c r="AH118" i="4"/>
  <c r="W118" i="4"/>
  <c r="V118" i="4"/>
  <c r="X118" i="4"/>
  <c r="Z118" i="4" s="1"/>
  <c r="AH117" i="4"/>
  <c r="W117" i="4"/>
  <c r="V117" i="4"/>
  <c r="X117" i="4"/>
  <c r="Z117" i="4" s="1"/>
  <c r="AH116" i="4"/>
  <c r="W116" i="4"/>
  <c r="V116" i="4"/>
  <c r="X116" i="4"/>
  <c r="Z116" i="4" s="1"/>
  <c r="AH115" i="4"/>
  <c r="W115" i="4"/>
  <c r="V115" i="4"/>
  <c r="X115" i="4"/>
  <c r="Z115" i="4" s="1"/>
  <c r="AH114" i="4"/>
  <c r="W114" i="4"/>
  <c r="V114" i="4"/>
  <c r="X114" i="4"/>
  <c r="Z114" i="4" s="1"/>
  <c r="AH113" i="4"/>
  <c r="W113" i="4"/>
  <c r="V113" i="4"/>
  <c r="X113" i="4"/>
  <c r="Z113" i="4" s="1"/>
  <c r="AH112" i="4"/>
  <c r="W112" i="4"/>
  <c r="V112" i="4"/>
  <c r="X112" i="4"/>
  <c r="Z112" i="4" s="1"/>
  <c r="AH111" i="4"/>
  <c r="W111" i="4"/>
  <c r="V111" i="4"/>
  <c r="X111" i="4"/>
  <c r="Z111" i="4" s="1"/>
  <c r="AH110" i="4"/>
  <c r="W110" i="4"/>
  <c r="V110" i="4"/>
  <c r="X110" i="4"/>
  <c r="Z110" i="4" s="1"/>
  <c r="AH109" i="4"/>
  <c r="W109" i="4"/>
  <c r="V109" i="4"/>
  <c r="X109" i="4"/>
  <c r="Z109" i="4" s="1"/>
  <c r="AH108" i="4"/>
  <c r="W108" i="4"/>
  <c r="V108" i="4"/>
  <c r="X108" i="4"/>
  <c r="Z108" i="4" s="1"/>
  <c r="AH107" i="4"/>
  <c r="W107" i="4"/>
  <c r="V107" i="4"/>
  <c r="X107" i="4"/>
  <c r="Z107" i="4" s="1"/>
  <c r="AH106" i="4"/>
  <c r="W106" i="4"/>
  <c r="V106" i="4"/>
  <c r="X106" i="4"/>
  <c r="Z106" i="4" s="1"/>
  <c r="AH105" i="4"/>
  <c r="W105" i="4"/>
  <c r="V105" i="4"/>
  <c r="X105" i="4"/>
  <c r="Z105" i="4" s="1"/>
  <c r="AH104" i="4"/>
  <c r="W104" i="4"/>
  <c r="V104" i="4"/>
  <c r="X104" i="4"/>
  <c r="Z104" i="4" s="1"/>
  <c r="AH103" i="4"/>
  <c r="W103" i="4"/>
  <c r="V103" i="4"/>
  <c r="X103" i="4"/>
  <c r="Z103" i="4" s="1"/>
  <c r="AH102" i="4"/>
  <c r="W102" i="4"/>
  <c r="V102" i="4"/>
  <c r="X102" i="4"/>
  <c r="Z102" i="4" s="1"/>
  <c r="AH101" i="4"/>
  <c r="W101" i="4"/>
  <c r="V101" i="4"/>
  <c r="X101" i="4"/>
  <c r="Z101" i="4" s="1"/>
  <c r="AH100" i="4"/>
  <c r="W100" i="4"/>
  <c r="V100" i="4"/>
  <c r="X100" i="4"/>
  <c r="Z100" i="4" s="1"/>
  <c r="AH99" i="4"/>
  <c r="W99" i="4"/>
  <c r="V99" i="4"/>
  <c r="X99" i="4"/>
  <c r="Z99" i="4" s="1"/>
  <c r="AH98" i="4"/>
  <c r="W98" i="4"/>
  <c r="V98" i="4"/>
  <c r="X98" i="4"/>
  <c r="Z98" i="4" s="1"/>
  <c r="AH97" i="4"/>
  <c r="W97" i="4"/>
  <c r="V97" i="4"/>
  <c r="X97" i="4"/>
  <c r="Z97" i="4" s="1"/>
  <c r="AH96" i="4"/>
  <c r="W96" i="4"/>
  <c r="V96" i="4"/>
  <c r="X96" i="4"/>
  <c r="Z96" i="4" s="1"/>
  <c r="AH95" i="4"/>
  <c r="W95" i="4"/>
  <c r="V95" i="4"/>
  <c r="X95" i="4"/>
  <c r="Z95" i="4" s="1"/>
  <c r="AH94" i="4"/>
  <c r="W94" i="4"/>
  <c r="V94" i="4"/>
  <c r="X94" i="4"/>
  <c r="Z94" i="4" s="1"/>
  <c r="AH93" i="4"/>
  <c r="W93" i="4"/>
  <c r="V93" i="4"/>
  <c r="X93" i="4"/>
  <c r="Z93" i="4" s="1"/>
  <c r="AH92" i="4"/>
  <c r="W92" i="4"/>
  <c r="V92" i="4"/>
  <c r="X92" i="4"/>
  <c r="Z92" i="4" s="1"/>
  <c r="AH91" i="4"/>
  <c r="W91" i="4"/>
  <c r="V91" i="4"/>
  <c r="X91" i="4"/>
  <c r="Z91" i="4" s="1"/>
  <c r="AH90" i="4"/>
  <c r="W90" i="4"/>
  <c r="V90" i="4"/>
  <c r="X90" i="4"/>
  <c r="Z90" i="4" s="1"/>
  <c r="AH89" i="4"/>
  <c r="W89" i="4"/>
  <c r="V89" i="4"/>
  <c r="X89" i="4"/>
  <c r="Z89" i="4" s="1"/>
  <c r="AH88" i="4"/>
  <c r="W88" i="4"/>
  <c r="V88" i="4"/>
  <c r="X88" i="4"/>
  <c r="Z88" i="4" s="1"/>
  <c r="AH87" i="4"/>
  <c r="AG87" i="4"/>
  <c r="V87" i="4"/>
  <c r="W87" i="4" s="1"/>
  <c r="X87" i="4"/>
  <c r="Z87" i="4" s="1"/>
  <c r="K87" i="4"/>
  <c r="AH86" i="4"/>
  <c r="V86" i="4"/>
  <c r="W86" i="4" s="1"/>
  <c r="X86" i="4"/>
  <c r="Z86" i="4" s="1"/>
  <c r="K86" i="4"/>
  <c r="AH85" i="4"/>
  <c r="AG85" i="4"/>
  <c r="V85" i="4"/>
  <c r="W85" i="4" s="1"/>
  <c r="X85" i="4"/>
  <c r="Z85" i="4" s="1"/>
  <c r="K85" i="4"/>
  <c r="AH84" i="4"/>
  <c r="V84" i="4"/>
  <c r="AG84" i="4" s="1"/>
  <c r="X84" i="4"/>
  <c r="Z84" i="4" s="1"/>
  <c r="K84" i="4"/>
  <c r="AH83" i="4"/>
  <c r="V83" i="4"/>
  <c r="W83" i="4" s="1"/>
  <c r="X83" i="4"/>
  <c r="Z83" i="4" s="1"/>
  <c r="K83" i="4"/>
  <c r="AH82" i="4"/>
  <c r="AG82" i="4"/>
  <c r="V82" i="4"/>
  <c r="W82" i="4" s="1"/>
  <c r="X82" i="4"/>
  <c r="Z82" i="4" s="1"/>
  <c r="K82" i="4"/>
  <c r="AH81" i="4"/>
  <c r="V81" i="4"/>
  <c r="W81" i="4" s="1"/>
  <c r="X81" i="4"/>
  <c r="Z81" i="4" s="1"/>
  <c r="K81" i="4"/>
  <c r="AH80" i="4"/>
  <c r="V80" i="4"/>
  <c r="AG80" i="4" s="1"/>
  <c r="X80" i="4"/>
  <c r="Z80" i="4" s="1"/>
  <c r="K80" i="4"/>
  <c r="AH79" i="4"/>
  <c r="AG79" i="4"/>
  <c r="V79" i="4"/>
  <c r="W79" i="4" s="1"/>
  <c r="X79" i="4"/>
  <c r="Z79" i="4" s="1"/>
  <c r="K79" i="4"/>
  <c r="AH78" i="4"/>
  <c r="V78" i="4"/>
  <c r="W78" i="4" s="1"/>
  <c r="X78" i="4"/>
  <c r="Z78" i="4" s="1"/>
  <c r="K78" i="4"/>
  <c r="AH77" i="4"/>
  <c r="AG77" i="4"/>
  <c r="V77" i="4"/>
  <c r="W77" i="4" s="1"/>
  <c r="X77" i="4"/>
  <c r="Z77" i="4" s="1"/>
  <c r="K77" i="4"/>
  <c r="AH76" i="4"/>
  <c r="V76" i="4"/>
  <c r="AG76" i="4" s="1"/>
  <c r="X76" i="4"/>
  <c r="Z76" i="4" s="1"/>
  <c r="K76" i="4"/>
  <c r="AH75" i="4"/>
  <c r="V75" i="4"/>
  <c r="W75" i="4" s="1"/>
  <c r="X75" i="4"/>
  <c r="Z75" i="4" s="1"/>
  <c r="K75" i="4"/>
  <c r="AH74" i="4"/>
  <c r="AG74" i="4"/>
  <c r="V74" i="4"/>
  <c r="W74" i="4" s="1"/>
  <c r="X74" i="4"/>
  <c r="Z74" i="4" s="1"/>
  <c r="K74" i="4"/>
  <c r="AH73" i="4"/>
  <c r="V73" i="4"/>
  <c r="W73" i="4" s="1"/>
  <c r="X73" i="4"/>
  <c r="Z73" i="4" s="1"/>
  <c r="K73" i="4"/>
  <c r="AH72" i="4"/>
  <c r="V72" i="4"/>
  <c r="AG72" i="4" s="1"/>
  <c r="X72" i="4"/>
  <c r="Z72" i="4" s="1"/>
  <c r="K72" i="4"/>
  <c r="AH71" i="4"/>
  <c r="AG71" i="4"/>
  <c r="V71" i="4"/>
  <c r="W71" i="4" s="1"/>
  <c r="X71" i="4"/>
  <c r="Z71" i="4" s="1"/>
  <c r="K71" i="4"/>
  <c r="AH70" i="4"/>
  <c r="V70" i="4"/>
  <c r="W70" i="4" s="1"/>
  <c r="X70" i="4"/>
  <c r="Z70" i="4" s="1"/>
  <c r="K70" i="4"/>
  <c r="AH69" i="4"/>
  <c r="AG69" i="4"/>
  <c r="V69" i="4"/>
  <c r="W69" i="4" s="1"/>
  <c r="X69" i="4"/>
  <c r="Z69" i="4" s="1"/>
  <c r="K69" i="4"/>
  <c r="AH68" i="4"/>
  <c r="V68" i="4"/>
  <c r="AG68" i="4" s="1"/>
  <c r="X68" i="4"/>
  <c r="Z68" i="4" s="1"/>
  <c r="K68" i="4"/>
  <c r="AH67" i="4"/>
  <c r="V67" i="4"/>
  <c r="W67" i="4" s="1"/>
  <c r="X67" i="4"/>
  <c r="Z67" i="4" s="1"/>
  <c r="K67" i="4"/>
  <c r="AH66" i="4"/>
  <c r="AG66" i="4"/>
  <c r="V66" i="4"/>
  <c r="W66" i="4" s="1"/>
  <c r="X66" i="4"/>
  <c r="Z66" i="4" s="1"/>
  <c r="K66" i="4"/>
  <c r="AH65" i="4"/>
  <c r="V65" i="4"/>
  <c r="W65" i="4" s="1"/>
  <c r="X65" i="4"/>
  <c r="Z65" i="4" s="1"/>
  <c r="K65" i="4"/>
  <c r="AH64" i="4"/>
  <c r="V64" i="4"/>
  <c r="AG64" i="4" s="1"/>
  <c r="X64" i="4"/>
  <c r="Z64" i="4" s="1"/>
  <c r="K64" i="4"/>
  <c r="AH63" i="4"/>
  <c r="AG63" i="4"/>
  <c r="V63" i="4"/>
  <c r="W63" i="4" s="1"/>
  <c r="X63" i="4"/>
  <c r="Z63" i="4" s="1"/>
  <c r="K63" i="4"/>
  <c r="AH62" i="4"/>
  <c r="V62" i="4"/>
  <c r="W62" i="4" s="1"/>
  <c r="X62" i="4"/>
  <c r="Z62" i="4" s="1"/>
  <c r="K62" i="4"/>
  <c r="AH61" i="4"/>
  <c r="AG61" i="4"/>
  <c r="V61" i="4"/>
  <c r="W61" i="4" s="1"/>
  <c r="X61" i="4"/>
  <c r="Z61" i="4" s="1"/>
  <c r="K61" i="4"/>
  <c r="AH60" i="4"/>
  <c r="V60" i="4"/>
  <c r="AG60" i="4" s="1"/>
  <c r="X60" i="4"/>
  <c r="Z60" i="4" s="1"/>
  <c r="K60" i="4"/>
  <c r="AH59" i="4"/>
  <c r="V59" i="4"/>
  <c r="W59" i="4" s="1"/>
  <c r="X59" i="4"/>
  <c r="Z59" i="4" s="1"/>
  <c r="K59" i="4"/>
  <c r="AH58" i="4"/>
  <c r="AG58" i="4"/>
  <c r="V58" i="4"/>
  <c r="W58" i="4" s="1"/>
  <c r="X58" i="4"/>
  <c r="Z58" i="4" s="1"/>
  <c r="K58" i="4"/>
  <c r="AH57" i="4"/>
  <c r="V57" i="4"/>
  <c r="W57" i="4" s="1"/>
  <c r="X57" i="4"/>
  <c r="Z57" i="4" s="1"/>
  <c r="K57" i="4"/>
  <c r="AH56" i="4"/>
  <c r="V56" i="4"/>
  <c r="AG56" i="4" s="1"/>
  <c r="X56" i="4"/>
  <c r="Z56" i="4" s="1"/>
  <c r="K56" i="4"/>
  <c r="AH55" i="4"/>
  <c r="AG55" i="4"/>
  <c r="V55" i="4"/>
  <c r="W55" i="4" s="1"/>
  <c r="X55" i="4"/>
  <c r="Z55" i="4" s="1"/>
  <c r="K55" i="4"/>
  <c r="AH54" i="4"/>
  <c r="V54" i="4"/>
  <c r="W54" i="4" s="1"/>
  <c r="X54" i="4"/>
  <c r="Z54" i="4" s="1"/>
  <c r="K54" i="4"/>
  <c r="AH53" i="4"/>
  <c r="AG53" i="4"/>
  <c r="V53" i="4"/>
  <c r="W53" i="4" s="1"/>
  <c r="X53" i="4"/>
  <c r="Z53" i="4" s="1"/>
  <c r="K53" i="4"/>
  <c r="AH52" i="4"/>
  <c r="V52" i="4"/>
  <c r="AG52" i="4" s="1"/>
  <c r="X52" i="4"/>
  <c r="Z52" i="4" s="1"/>
  <c r="K52" i="4"/>
  <c r="AH51" i="4"/>
  <c r="V51" i="4"/>
  <c r="W51" i="4" s="1"/>
  <c r="X51" i="4"/>
  <c r="Z51" i="4" s="1"/>
  <c r="K51" i="4"/>
  <c r="AH50" i="4"/>
  <c r="AG50" i="4"/>
  <c r="V50" i="4"/>
  <c r="W50" i="4" s="1"/>
  <c r="X50" i="4"/>
  <c r="Z50" i="4" s="1"/>
  <c r="K50" i="4"/>
  <c r="AH49" i="4"/>
  <c r="V49" i="4"/>
  <c r="W49" i="4" s="1"/>
  <c r="X49" i="4"/>
  <c r="Z49" i="4" s="1"/>
  <c r="K49" i="4"/>
  <c r="AH48" i="4"/>
  <c r="V48" i="4"/>
  <c r="AG48" i="4" s="1"/>
  <c r="X48" i="4"/>
  <c r="Z48" i="4" s="1"/>
  <c r="K48" i="4"/>
  <c r="AH47" i="4"/>
  <c r="AG47" i="4"/>
  <c r="V47" i="4"/>
  <c r="W47" i="4" s="1"/>
  <c r="X47" i="4"/>
  <c r="Z47" i="4" s="1"/>
  <c r="K47" i="4"/>
  <c r="AH46" i="4"/>
  <c r="V46" i="4"/>
  <c r="W46" i="4" s="1"/>
  <c r="X46" i="4"/>
  <c r="Z46" i="4" s="1"/>
  <c r="K46" i="4"/>
  <c r="AH45" i="4"/>
  <c r="AG45" i="4"/>
  <c r="V45" i="4"/>
  <c r="W45" i="4" s="1"/>
  <c r="X45" i="4"/>
  <c r="Z45" i="4" s="1"/>
  <c r="K45" i="4"/>
  <c r="AH44" i="4"/>
  <c r="V44" i="4"/>
  <c r="AG44" i="4" s="1"/>
  <c r="X44" i="4"/>
  <c r="Z44" i="4" s="1"/>
  <c r="K44" i="4"/>
  <c r="AH43" i="4"/>
  <c r="V43" i="4"/>
  <c r="W43" i="4" s="1"/>
  <c r="X43" i="4"/>
  <c r="Z43" i="4" s="1"/>
  <c r="K43" i="4"/>
  <c r="AH42" i="4"/>
  <c r="AG42" i="4"/>
  <c r="V42" i="4"/>
  <c r="W42" i="4" s="1"/>
  <c r="X42" i="4"/>
  <c r="Z42" i="4" s="1"/>
  <c r="K42" i="4"/>
  <c r="AH41" i="4"/>
  <c r="V41" i="4"/>
  <c r="W41" i="4" s="1"/>
  <c r="X41" i="4"/>
  <c r="Z41" i="4" s="1"/>
  <c r="K41" i="4"/>
  <c r="AH40" i="4"/>
  <c r="V40" i="4"/>
  <c r="AG40" i="4" s="1"/>
  <c r="X40" i="4"/>
  <c r="Z40" i="4" s="1"/>
  <c r="K40" i="4"/>
  <c r="AH39" i="4"/>
  <c r="V39" i="4"/>
  <c r="W39" i="4" s="1"/>
  <c r="X39" i="4"/>
  <c r="Z39" i="4" s="1"/>
  <c r="K39" i="4"/>
  <c r="AH38" i="4"/>
  <c r="V38" i="4"/>
  <c r="W38" i="4" s="1"/>
  <c r="X38" i="4"/>
  <c r="Z38" i="4" s="1"/>
  <c r="K38" i="4"/>
  <c r="AH37" i="4"/>
  <c r="AG37" i="4"/>
  <c r="V37" i="4"/>
  <c r="W37" i="4" s="1"/>
  <c r="X37" i="4"/>
  <c r="Z37" i="4" s="1"/>
  <c r="K37" i="4"/>
  <c r="AH36" i="4"/>
  <c r="V36" i="4"/>
  <c r="AG36" i="4" s="1"/>
  <c r="X36" i="4"/>
  <c r="Z36" i="4" s="1"/>
  <c r="K36" i="4"/>
  <c r="AH35" i="4"/>
  <c r="V35" i="4"/>
  <c r="W35" i="4" s="1"/>
  <c r="X35" i="4"/>
  <c r="Z35" i="4" s="1"/>
  <c r="K35" i="4"/>
  <c r="AH34" i="4"/>
  <c r="AG34" i="4"/>
  <c r="V34" i="4"/>
  <c r="W34" i="4" s="1"/>
  <c r="X34" i="4"/>
  <c r="Z34" i="4" s="1"/>
  <c r="K34" i="4"/>
  <c r="AH33" i="4"/>
  <c r="V33" i="4"/>
  <c r="W33" i="4" s="1"/>
  <c r="X33" i="4"/>
  <c r="Z33" i="4" s="1"/>
  <c r="K33" i="4"/>
  <c r="AH32" i="4"/>
  <c r="V32" i="4"/>
  <c r="W32" i="4" s="1"/>
  <c r="X32" i="4"/>
  <c r="Z32" i="4" s="1"/>
  <c r="K32" i="4"/>
  <c r="AH31" i="4"/>
  <c r="V31" i="4"/>
  <c r="W31" i="4" s="1"/>
  <c r="X31" i="4"/>
  <c r="Z31" i="4" s="1"/>
  <c r="K31" i="4"/>
  <c r="AH30" i="4"/>
  <c r="V30" i="4"/>
  <c r="W30" i="4" s="1"/>
  <c r="X30" i="4"/>
  <c r="Z30" i="4" s="1"/>
  <c r="K30" i="4"/>
  <c r="AH29" i="4"/>
  <c r="V29" i="4"/>
  <c r="AG29" i="4" s="1"/>
  <c r="X29" i="4"/>
  <c r="Z29" i="4" s="1"/>
  <c r="K29" i="4"/>
  <c r="AH28" i="4"/>
  <c r="V28" i="4"/>
  <c r="W28" i="4" s="1"/>
  <c r="X28" i="4"/>
  <c r="Z28" i="4" s="1"/>
  <c r="K28" i="4"/>
  <c r="AH27" i="4"/>
  <c r="V27" i="4"/>
  <c r="AG27" i="4" s="1"/>
  <c r="X27" i="4"/>
  <c r="Z27" i="4" s="1"/>
  <c r="K27" i="4"/>
  <c r="AH26" i="4"/>
  <c r="V26" i="4"/>
  <c r="W26" i="4" s="1"/>
  <c r="X26" i="4"/>
  <c r="Z26" i="4" s="1"/>
  <c r="K26" i="4"/>
  <c r="AH25" i="4"/>
  <c r="V25" i="4"/>
  <c r="W25" i="4" s="1"/>
  <c r="X25" i="4"/>
  <c r="Z25" i="4" s="1"/>
  <c r="K25" i="4"/>
  <c r="AH24" i="4"/>
  <c r="V24" i="4"/>
  <c r="W24" i="4" s="1"/>
  <c r="X24" i="4"/>
  <c r="Z24" i="4" s="1"/>
  <c r="K24" i="4"/>
  <c r="AH23" i="4"/>
  <c r="V23" i="4"/>
  <c r="AG23" i="4" s="1"/>
  <c r="X23" i="4"/>
  <c r="Z23" i="4" s="1"/>
  <c r="K23" i="4"/>
  <c r="AH22" i="4"/>
  <c r="V22" i="4"/>
  <c r="W22" i="4" s="1"/>
  <c r="X22" i="4"/>
  <c r="Z22" i="4" s="1"/>
  <c r="K22" i="4"/>
  <c r="AH21" i="4"/>
  <c r="V21" i="4"/>
  <c r="AG21" i="4" s="1"/>
  <c r="X21" i="4"/>
  <c r="Z21" i="4" s="1"/>
  <c r="K21" i="4"/>
  <c r="AH20" i="4"/>
  <c r="V20" i="4"/>
  <c r="W20" i="4" s="1"/>
  <c r="X20" i="4"/>
  <c r="Z20" i="4" s="1"/>
  <c r="K20" i="4"/>
  <c r="AH19" i="4"/>
  <c r="V19" i="4"/>
  <c r="W19" i="4" s="1"/>
  <c r="X19" i="4"/>
  <c r="Z19" i="4" s="1"/>
  <c r="K19" i="4"/>
  <c r="AH18" i="4"/>
  <c r="V18" i="4"/>
  <c r="W18" i="4" s="1"/>
  <c r="X18" i="4"/>
  <c r="Z18" i="4" s="1"/>
  <c r="K18" i="4"/>
  <c r="AH17" i="4"/>
  <c r="V17" i="4"/>
  <c r="AG17" i="4" s="1"/>
  <c r="X17" i="4"/>
  <c r="Z17" i="4" s="1"/>
  <c r="K17" i="4"/>
  <c r="AH16" i="4"/>
  <c r="V16" i="4"/>
  <c r="W16" i="4" s="1"/>
  <c r="X16" i="4"/>
  <c r="Z16" i="4" s="1"/>
  <c r="K16" i="4"/>
  <c r="AH15" i="4"/>
  <c r="V15" i="4"/>
  <c r="AG15" i="4" s="1"/>
  <c r="X15" i="4"/>
  <c r="Z15" i="4" s="1"/>
  <c r="K15" i="4"/>
  <c r="AH14" i="4"/>
  <c r="V14" i="4"/>
  <c r="W14" i="4" s="1"/>
  <c r="X14" i="4"/>
  <c r="Z14" i="4" s="1"/>
  <c r="K14" i="4"/>
  <c r="AH13" i="4"/>
  <c r="V13" i="4"/>
  <c r="AG13" i="4" s="1"/>
  <c r="X13" i="4"/>
  <c r="Z13" i="4" s="1"/>
  <c r="K13" i="4"/>
  <c r="AH12" i="4"/>
  <c r="V12" i="4"/>
  <c r="W12" i="4" s="1"/>
  <c r="X12" i="4"/>
  <c r="Z12" i="4" s="1"/>
  <c r="K12" i="4"/>
  <c r="AH11" i="4"/>
  <c r="V11" i="4"/>
  <c r="W11" i="4" s="1"/>
  <c r="X11" i="4"/>
  <c r="Z11" i="4" s="1"/>
  <c r="K11" i="4"/>
  <c r="AH10" i="4"/>
  <c r="V10" i="4"/>
  <c r="W10" i="4" s="1"/>
  <c r="X10" i="4"/>
  <c r="Z10" i="4" s="1"/>
  <c r="K10" i="4"/>
  <c r="AH9" i="4"/>
  <c r="V9" i="4"/>
  <c r="W9" i="4" s="1"/>
  <c r="X9" i="4"/>
  <c r="Z9" i="4" s="1"/>
  <c r="K9" i="4"/>
  <c r="AH8" i="4"/>
  <c r="V8" i="4"/>
  <c r="W8" i="4" s="1"/>
  <c r="X8" i="4"/>
  <c r="Z8" i="4" s="1"/>
  <c r="K8" i="4"/>
  <c r="AH7" i="4"/>
  <c r="V7" i="4"/>
  <c r="AG7" i="4" s="1"/>
  <c r="X7" i="4"/>
  <c r="Z7" i="4" s="1"/>
  <c r="K7" i="4"/>
  <c r="AH6" i="4"/>
  <c r="V6" i="4"/>
  <c r="W6" i="4" s="1"/>
  <c r="X6" i="4"/>
  <c r="Z6" i="4" s="1"/>
  <c r="K6" i="4"/>
  <c r="AH5" i="4"/>
  <c r="V5" i="4"/>
  <c r="AG5" i="4" s="1"/>
  <c r="X5" i="4"/>
  <c r="Z5" i="4" s="1"/>
  <c r="K5" i="4"/>
  <c r="AH4" i="4"/>
  <c r="V4" i="4"/>
  <c r="W4" i="4" s="1"/>
  <c r="X4" i="4"/>
  <c r="Z4" i="4" s="1"/>
  <c r="K4" i="4"/>
  <c r="AH3" i="4"/>
  <c r="V3" i="4"/>
  <c r="W3" i="4" s="1"/>
  <c r="X3" i="4"/>
  <c r="Z3" i="4" s="1"/>
  <c r="K3" i="4"/>
  <c r="AH2" i="4"/>
  <c r="V2" i="4"/>
  <c r="W2" i="4" s="1"/>
  <c r="X2" i="4"/>
  <c r="Z2" i="4" s="1"/>
  <c r="K2" i="4"/>
  <c r="AL267" i="3"/>
  <c r="AN267" i="3" s="1"/>
  <c r="AI267" i="3"/>
  <c r="AH267" i="3"/>
  <c r="AK267" i="3" s="1"/>
  <c r="AL266" i="3"/>
  <c r="AN266" i="3" s="1"/>
  <c r="AI266" i="3"/>
  <c r="AH266" i="3"/>
  <c r="AK266" i="3" s="1"/>
  <c r="AL265" i="3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I260" i="3"/>
  <c r="AH260" i="3"/>
  <c r="AK260" i="3" s="1"/>
  <c r="AL259" i="3"/>
  <c r="AN259" i="3" s="1"/>
  <c r="AI259" i="3"/>
  <c r="AH259" i="3"/>
  <c r="AK259" i="3" s="1"/>
  <c r="AL258" i="3"/>
  <c r="AN258" i="3" s="1"/>
  <c r="AI258" i="3"/>
  <c r="AH258" i="3"/>
  <c r="AK258" i="3" s="1"/>
  <c r="AL257" i="3"/>
  <c r="AN257" i="3" s="1"/>
  <c r="AI257" i="3"/>
  <c r="AH257" i="3"/>
  <c r="AK257" i="3" s="1"/>
  <c r="AL256" i="3"/>
  <c r="AN256" i="3" s="1"/>
  <c r="AI256" i="3"/>
  <c r="AH256" i="3"/>
  <c r="AK256" i="3" s="1"/>
  <c r="AL255" i="3"/>
  <c r="AN255" i="3" s="1"/>
  <c r="AI255" i="3"/>
  <c r="AH255" i="3"/>
  <c r="AK255" i="3" s="1"/>
  <c r="AL254" i="3"/>
  <c r="AN254" i="3" s="1"/>
  <c r="AI254" i="3"/>
  <c r="AH254" i="3"/>
  <c r="AK254" i="3" s="1"/>
  <c r="AL253" i="3"/>
  <c r="AN253" i="3" s="1"/>
  <c r="AI253" i="3"/>
  <c r="AH253" i="3"/>
  <c r="AK253" i="3" s="1"/>
  <c r="AL252" i="3"/>
  <c r="AN252" i="3" s="1"/>
  <c r="AH252" i="3"/>
  <c r="AK252" i="3" s="1"/>
  <c r="AL251" i="3"/>
  <c r="AN251" i="3" s="1"/>
  <c r="AH251" i="3"/>
  <c r="AK251" i="3" s="1"/>
  <c r="AL250" i="3"/>
  <c r="AN250" i="3" s="1"/>
  <c r="AI250" i="3"/>
  <c r="AH250" i="3"/>
  <c r="AK250" i="3" s="1"/>
  <c r="AL249" i="3"/>
  <c r="AN249" i="3" s="1"/>
  <c r="AI249" i="3"/>
  <c r="AH249" i="3"/>
  <c r="AK249" i="3" s="1"/>
  <c r="AL248" i="3"/>
  <c r="AN248" i="3" s="1"/>
  <c r="AI248" i="3"/>
  <c r="AH248" i="3"/>
  <c r="AK248" i="3" s="1"/>
  <c r="AL247" i="3"/>
  <c r="AN247" i="3" s="1"/>
  <c r="AI247" i="3"/>
  <c r="AH247" i="3"/>
  <c r="AK247" i="3" s="1"/>
  <c r="AL246" i="3"/>
  <c r="AN246" i="3" s="1"/>
  <c r="AI246" i="3"/>
  <c r="AH246" i="3"/>
  <c r="AK246" i="3" s="1"/>
  <c r="AL245" i="3"/>
  <c r="AN245" i="3" s="1"/>
  <c r="AI245" i="3"/>
  <c r="AH245" i="3"/>
  <c r="AK245" i="3" s="1"/>
  <c r="AL244" i="3"/>
  <c r="AN244" i="3" s="1"/>
  <c r="AI244" i="3"/>
  <c r="AH244" i="3"/>
  <c r="AK244" i="3" s="1"/>
  <c r="AL243" i="3"/>
  <c r="AN243" i="3" s="1"/>
  <c r="AI243" i="3"/>
  <c r="AH243" i="3"/>
  <c r="AK243" i="3" s="1"/>
  <c r="AL242" i="3"/>
  <c r="AN242" i="3" s="1"/>
  <c r="AH242" i="3"/>
  <c r="AK242" i="3" s="1"/>
  <c r="AL241" i="3"/>
  <c r="AN241" i="3" s="1"/>
  <c r="AH241" i="3"/>
  <c r="AK241" i="3" s="1"/>
  <c r="AL240" i="3"/>
  <c r="AN240" i="3" s="1"/>
  <c r="AH240" i="3"/>
  <c r="AK240" i="3" s="1"/>
  <c r="AL239" i="3"/>
  <c r="AN239" i="3" s="1"/>
  <c r="AI239" i="3"/>
  <c r="AH239" i="3"/>
  <c r="AK239" i="3" s="1"/>
  <c r="AL238" i="3"/>
  <c r="AN238" i="3" s="1"/>
  <c r="AI238" i="3"/>
  <c r="AH238" i="3"/>
  <c r="AK238" i="3" s="1"/>
  <c r="AL237" i="3"/>
  <c r="AN237" i="3" s="1"/>
  <c r="AI237" i="3"/>
  <c r="AH237" i="3"/>
  <c r="AK237" i="3" s="1"/>
  <c r="AL236" i="3"/>
  <c r="AN236" i="3" s="1"/>
  <c r="AI236" i="3"/>
  <c r="AH236" i="3"/>
  <c r="AK236" i="3" s="1"/>
  <c r="AL235" i="3"/>
  <c r="AN235" i="3" s="1"/>
  <c r="AI235" i="3"/>
  <c r="AH235" i="3"/>
  <c r="AK235" i="3" s="1"/>
  <c r="AL234" i="3"/>
  <c r="AN234" i="3" s="1"/>
  <c r="AI234" i="3"/>
  <c r="AH234" i="3"/>
  <c r="AK234" i="3" s="1"/>
  <c r="AL233" i="3"/>
  <c r="AN233" i="3" s="1"/>
  <c r="AI233" i="3"/>
  <c r="AH233" i="3"/>
  <c r="AK233" i="3" s="1"/>
  <c r="AL232" i="3"/>
  <c r="AN232" i="3" s="1"/>
  <c r="AI232" i="3"/>
  <c r="AH232" i="3"/>
  <c r="AK232" i="3" s="1"/>
  <c r="AL231" i="3"/>
  <c r="AN231" i="3" s="1"/>
  <c r="AI231" i="3"/>
  <c r="AH231" i="3"/>
  <c r="AK231" i="3" s="1"/>
  <c r="AL230" i="3"/>
  <c r="AN230" i="3" s="1"/>
  <c r="AI230" i="3"/>
  <c r="AH230" i="3"/>
  <c r="AK230" i="3" s="1"/>
  <c r="AL229" i="3"/>
  <c r="AN229" i="3" s="1"/>
  <c r="AI229" i="3"/>
  <c r="AH229" i="3"/>
  <c r="AK229" i="3" s="1"/>
  <c r="AL228" i="3"/>
  <c r="AN228" i="3" s="1"/>
  <c r="AI228" i="3"/>
  <c r="AH228" i="3"/>
  <c r="AK228" i="3" s="1"/>
  <c r="AL227" i="3"/>
  <c r="AN227" i="3" s="1"/>
  <c r="AI227" i="3"/>
  <c r="AH227" i="3"/>
  <c r="AK227" i="3" s="1"/>
  <c r="AL226" i="3"/>
  <c r="AN226" i="3" s="1"/>
  <c r="AI226" i="3"/>
  <c r="AH226" i="3"/>
  <c r="AK226" i="3" s="1"/>
  <c r="AL225" i="3"/>
  <c r="AN225" i="3" s="1"/>
  <c r="AI225" i="3"/>
  <c r="AH225" i="3"/>
  <c r="AK225" i="3" s="1"/>
  <c r="AL224" i="3"/>
  <c r="AN224" i="3" s="1"/>
  <c r="AI224" i="3"/>
  <c r="AH224" i="3"/>
  <c r="AK224" i="3" s="1"/>
  <c r="AL223" i="3"/>
  <c r="AN223" i="3" s="1"/>
  <c r="AI223" i="3"/>
  <c r="AH223" i="3"/>
  <c r="AK223" i="3" s="1"/>
  <c r="AL222" i="3"/>
  <c r="AN222" i="3" s="1"/>
  <c r="AI222" i="3"/>
  <c r="AH222" i="3"/>
  <c r="AK222" i="3" s="1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N219" i="3" s="1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K209" i="3" s="1"/>
  <c r="AL208" i="3"/>
  <c r="AN208" i="3" s="1"/>
  <c r="AI208" i="3"/>
  <c r="AH208" i="3"/>
  <c r="AK208" i="3" s="1"/>
  <c r="AL207" i="3"/>
  <c r="AN207" i="3" s="1"/>
  <c r="AI207" i="3"/>
  <c r="AH207" i="3"/>
  <c r="AK207" i="3" s="1"/>
  <c r="AB207" i="3"/>
  <c r="AL206" i="3"/>
  <c r="AN206" i="3" s="1"/>
  <c r="AI206" i="3"/>
  <c r="AH206" i="3"/>
  <c r="AK206" i="3" s="1"/>
  <c r="AP205" i="3"/>
  <c r="AN205" i="3"/>
  <c r="AI205" i="3"/>
  <c r="AH205" i="3"/>
  <c r="AK205" i="3" s="1"/>
  <c r="AL204" i="3"/>
  <c r="AN204" i="3" s="1"/>
  <c r="AI204" i="3"/>
  <c r="AH204" i="3"/>
  <c r="AK204" i="3" s="1"/>
  <c r="AL203" i="3"/>
  <c r="AN203" i="3" s="1"/>
  <c r="AI203" i="3"/>
  <c r="AH203" i="3"/>
  <c r="AK203" i="3" s="1"/>
  <c r="AH200" i="3"/>
  <c r="W200" i="3"/>
  <c r="V200" i="3"/>
  <c r="AG200" i="3" s="1"/>
  <c r="X200" i="3"/>
  <c r="Z200" i="3" s="1"/>
  <c r="K200" i="3"/>
  <c r="AH199" i="3"/>
  <c r="V199" i="3"/>
  <c r="W199" i="3" s="1"/>
  <c r="X199" i="3"/>
  <c r="Z199" i="3" s="1"/>
  <c r="AH198" i="3"/>
  <c r="V198" i="3"/>
  <c r="W198" i="3" s="1"/>
  <c r="X198" i="3"/>
  <c r="Z198" i="3" s="1"/>
  <c r="AH197" i="3"/>
  <c r="V197" i="3"/>
  <c r="W197" i="3" s="1"/>
  <c r="X197" i="3"/>
  <c r="Z197" i="3" s="1"/>
  <c r="AH196" i="3"/>
  <c r="V196" i="3"/>
  <c r="W196" i="3" s="1"/>
  <c r="X196" i="3"/>
  <c r="Z196" i="3" s="1"/>
  <c r="AH195" i="3"/>
  <c r="V195" i="3"/>
  <c r="W195" i="3" s="1"/>
  <c r="X195" i="3"/>
  <c r="Z195" i="3" s="1"/>
  <c r="AH194" i="3"/>
  <c r="V194" i="3"/>
  <c r="W194" i="3" s="1"/>
  <c r="X194" i="3"/>
  <c r="Z194" i="3" s="1"/>
  <c r="AH193" i="3"/>
  <c r="V193" i="3"/>
  <c r="W193" i="3" s="1"/>
  <c r="X193" i="3"/>
  <c r="Z193" i="3" s="1"/>
  <c r="AH192" i="3"/>
  <c r="W192" i="3"/>
  <c r="V192" i="3"/>
  <c r="X192" i="3"/>
  <c r="Z192" i="3" s="1"/>
  <c r="AH191" i="3"/>
  <c r="W191" i="3"/>
  <c r="V191" i="3"/>
  <c r="X191" i="3"/>
  <c r="Z191" i="3" s="1"/>
  <c r="AH190" i="3"/>
  <c r="W190" i="3"/>
  <c r="V190" i="3"/>
  <c r="X190" i="3"/>
  <c r="Z190" i="3" s="1"/>
  <c r="AH189" i="3"/>
  <c r="W189" i="3"/>
  <c r="V189" i="3"/>
  <c r="X189" i="3"/>
  <c r="Z189" i="3" s="1"/>
  <c r="AH188" i="3"/>
  <c r="W188" i="3"/>
  <c r="V188" i="3"/>
  <c r="X188" i="3"/>
  <c r="Z188" i="3" s="1"/>
  <c r="AH187" i="3"/>
  <c r="W187" i="3"/>
  <c r="V187" i="3"/>
  <c r="X187" i="3"/>
  <c r="Z187" i="3" s="1"/>
  <c r="AH186" i="3"/>
  <c r="W186" i="3"/>
  <c r="V186" i="3"/>
  <c r="X186" i="3"/>
  <c r="Z186" i="3" s="1"/>
  <c r="AH185" i="3"/>
  <c r="W185" i="3"/>
  <c r="V185" i="3"/>
  <c r="X185" i="3"/>
  <c r="Z185" i="3" s="1"/>
  <c r="AH184" i="3"/>
  <c r="W184" i="3"/>
  <c r="V184" i="3"/>
  <c r="X184" i="3"/>
  <c r="Z184" i="3" s="1"/>
  <c r="AH183" i="3"/>
  <c r="W183" i="3"/>
  <c r="V183" i="3"/>
  <c r="X183" i="3"/>
  <c r="Z183" i="3" s="1"/>
  <c r="AH182" i="3"/>
  <c r="W182" i="3"/>
  <c r="V182" i="3"/>
  <c r="X182" i="3"/>
  <c r="Z182" i="3" s="1"/>
  <c r="AH181" i="3"/>
  <c r="W181" i="3"/>
  <c r="V181" i="3"/>
  <c r="X181" i="3"/>
  <c r="Z181" i="3" s="1"/>
  <c r="AH180" i="3"/>
  <c r="W180" i="3"/>
  <c r="V180" i="3"/>
  <c r="X180" i="3"/>
  <c r="Z180" i="3" s="1"/>
  <c r="AH179" i="3"/>
  <c r="W179" i="3"/>
  <c r="V179" i="3"/>
  <c r="X179" i="3"/>
  <c r="Z179" i="3" s="1"/>
  <c r="AH178" i="3"/>
  <c r="W178" i="3"/>
  <c r="V178" i="3"/>
  <c r="X178" i="3"/>
  <c r="Z178" i="3" s="1"/>
  <c r="AH177" i="3"/>
  <c r="W177" i="3"/>
  <c r="V177" i="3"/>
  <c r="X177" i="3"/>
  <c r="Z177" i="3" s="1"/>
  <c r="AH176" i="3"/>
  <c r="W176" i="3"/>
  <c r="V176" i="3"/>
  <c r="X176" i="3"/>
  <c r="Z176" i="3" s="1"/>
  <c r="AH175" i="3"/>
  <c r="W175" i="3"/>
  <c r="V175" i="3"/>
  <c r="X175" i="3"/>
  <c r="Z175" i="3" s="1"/>
  <c r="AH174" i="3"/>
  <c r="W174" i="3"/>
  <c r="V174" i="3"/>
  <c r="X174" i="3"/>
  <c r="Z174" i="3" s="1"/>
  <c r="AH173" i="3"/>
  <c r="W173" i="3"/>
  <c r="V173" i="3"/>
  <c r="X173" i="3"/>
  <c r="Z173" i="3" s="1"/>
  <c r="AH172" i="3"/>
  <c r="W172" i="3"/>
  <c r="V172" i="3"/>
  <c r="X172" i="3"/>
  <c r="Z172" i="3" s="1"/>
  <c r="AH171" i="3"/>
  <c r="W171" i="3"/>
  <c r="V171" i="3"/>
  <c r="X171" i="3"/>
  <c r="Z171" i="3" s="1"/>
  <c r="AH170" i="3"/>
  <c r="W170" i="3"/>
  <c r="V170" i="3"/>
  <c r="X170" i="3"/>
  <c r="Z170" i="3" s="1"/>
  <c r="AH169" i="3"/>
  <c r="W169" i="3"/>
  <c r="V169" i="3"/>
  <c r="X169" i="3"/>
  <c r="Z169" i="3" s="1"/>
  <c r="AH168" i="3"/>
  <c r="W168" i="3"/>
  <c r="V168" i="3"/>
  <c r="X168" i="3"/>
  <c r="Z168" i="3" s="1"/>
  <c r="AH167" i="3"/>
  <c r="W167" i="3"/>
  <c r="V167" i="3"/>
  <c r="X167" i="3"/>
  <c r="Z167" i="3" s="1"/>
  <c r="AH166" i="3"/>
  <c r="W166" i="3"/>
  <c r="V166" i="3"/>
  <c r="X166" i="3"/>
  <c r="Z166" i="3" s="1"/>
  <c r="AH165" i="3"/>
  <c r="W165" i="3"/>
  <c r="V165" i="3"/>
  <c r="X165" i="3"/>
  <c r="Z165" i="3" s="1"/>
  <c r="AH164" i="3"/>
  <c r="W164" i="3"/>
  <c r="V164" i="3"/>
  <c r="X164" i="3"/>
  <c r="Z164" i="3" s="1"/>
  <c r="AH163" i="3"/>
  <c r="W163" i="3"/>
  <c r="V163" i="3"/>
  <c r="X163" i="3"/>
  <c r="Z163" i="3" s="1"/>
  <c r="AH162" i="3"/>
  <c r="W162" i="3"/>
  <c r="V162" i="3"/>
  <c r="X162" i="3"/>
  <c r="Z162" i="3" s="1"/>
  <c r="AH161" i="3"/>
  <c r="W161" i="3"/>
  <c r="V161" i="3"/>
  <c r="X161" i="3"/>
  <c r="Z161" i="3" s="1"/>
  <c r="AH160" i="3"/>
  <c r="W160" i="3"/>
  <c r="V160" i="3"/>
  <c r="X160" i="3"/>
  <c r="Z160" i="3" s="1"/>
  <c r="AH159" i="3"/>
  <c r="W159" i="3"/>
  <c r="V159" i="3"/>
  <c r="X159" i="3"/>
  <c r="Z159" i="3" s="1"/>
  <c r="AH158" i="3"/>
  <c r="W158" i="3"/>
  <c r="V158" i="3"/>
  <c r="X158" i="3"/>
  <c r="Z158" i="3" s="1"/>
  <c r="AH157" i="3"/>
  <c r="W157" i="3"/>
  <c r="V157" i="3"/>
  <c r="X157" i="3"/>
  <c r="Z157" i="3" s="1"/>
  <c r="AH156" i="3"/>
  <c r="W156" i="3"/>
  <c r="V156" i="3"/>
  <c r="X156" i="3"/>
  <c r="Z156" i="3" s="1"/>
  <c r="AH155" i="3"/>
  <c r="W155" i="3"/>
  <c r="V155" i="3"/>
  <c r="X155" i="3"/>
  <c r="Z155" i="3" s="1"/>
  <c r="AH154" i="3"/>
  <c r="W154" i="3"/>
  <c r="V154" i="3"/>
  <c r="X154" i="3"/>
  <c r="Z154" i="3" s="1"/>
  <c r="AH153" i="3"/>
  <c r="W153" i="3"/>
  <c r="V153" i="3"/>
  <c r="X153" i="3"/>
  <c r="Z153" i="3" s="1"/>
  <c r="AH152" i="3"/>
  <c r="W152" i="3"/>
  <c r="V152" i="3"/>
  <c r="X152" i="3"/>
  <c r="Z152" i="3" s="1"/>
  <c r="AH151" i="3"/>
  <c r="W151" i="3"/>
  <c r="V151" i="3"/>
  <c r="X151" i="3"/>
  <c r="Z151" i="3" s="1"/>
  <c r="AH150" i="3"/>
  <c r="W150" i="3"/>
  <c r="V150" i="3"/>
  <c r="X150" i="3"/>
  <c r="Z150" i="3" s="1"/>
  <c r="AH149" i="3"/>
  <c r="W149" i="3"/>
  <c r="V149" i="3"/>
  <c r="X149" i="3"/>
  <c r="Z149" i="3" s="1"/>
  <c r="AH148" i="3"/>
  <c r="W148" i="3"/>
  <c r="V148" i="3"/>
  <c r="X148" i="3"/>
  <c r="Z148" i="3" s="1"/>
  <c r="AH147" i="3"/>
  <c r="W147" i="3"/>
  <c r="V147" i="3"/>
  <c r="X147" i="3"/>
  <c r="Z147" i="3" s="1"/>
  <c r="AH146" i="3"/>
  <c r="W146" i="3"/>
  <c r="V146" i="3"/>
  <c r="X146" i="3"/>
  <c r="Z146" i="3" s="1"/>
  <c r="AH145" i="3"/>
  <c r="W145" i="3"/>
  <c r="V145" i="3"/>
  <c r="X145" i="3"/>
  <c r="Z145" i="3" s="1"/>
  <c r="AH144" i="3"/>
  <c r="W144" i="3"/>
  <c r="V144" i="3"/>
  <c r="X144" i="3"/>
  <c r="Z144" i="3" s="1"/>
  <c r="AH143" i="3"/>
  <c r="W143" i="3"/>
  <c r="V143" i="3"/>
  <c r="X143" i="3"/>
  <c r="Z143" i="3" s="1"/>
  <c r="AH142" i="3"/>
  <c r="W142" i="3"/>
  <c r="V142" i="3"/>
  <c r="X142" i="3"/>
  <c r="Z142" i="3" s="1"/>
  <c r="AH141" i="3"/>
  <c r="W141" i="3"/>
  <c r="V141" i="3"/>
  <c r="X141" i="3"/>
  <c r="Z141" i="3" s="1"/>
  <c r="AH140" i="3"/>
  <c r="W140" i="3"/>
  <c r="V140" i="3"/>
  <c r="X140" i="3"/>
  <c r="Z140" i="3" s="1"/>
  <c r="AH139" i="3"/>
  <c r="W139" i="3"/>
  <c r="V139" i="3"/>
  <c r="X139" i="3"/>
  <c r="Z139" i="3" s="1"/>
  <c r="AH138" i="3"/>
  <c r="W138" i="3"/>
  <c r="V138" i="3"/>
  <c r="X138" i="3"/>
  <c r="Z138" i="3" s="1"/>
  <c r="AH137" i="3"/>
  <c r="W137" i="3"/>
  <c r="V137" i="3"/>
  <c r="X137" i="3"/>
  <c r="Z137" i="3" s="1"/>
  <c r="AH136" i="3"/>
  <c r="W136" i="3"/>
  <c r="V136" i="3"/>
  <c r="X136" i="3"/>
  <c r="Z136" i="3" s="1"/>
  <c r="AH135" i="3"/>
  <c r="W135" i="3"/>
  <c r="V135" i="3"/>
  <c r="X135" i="3"/>
  <c r="Z135" i="3" s="1"/>
  <c r="AH134" i="3"/>
  <c r="W134" i="3"/>
  <c r="V134" i="3"/>
  <c r="X134" i="3"/>
  <c r="Z134" i="3" s="1"/>
  <c r="AH133" i="3"/>
  <c r="W133" i="3"/>
  <c r="V133" i="3"/>
  <c r="X133" i="3"/>
  <c r="Z133" i="3" s="1"/>
  <c r="AH132" i="3"/>
  <c r="W132" i="3"/>
  <c r="V132" i="3"/>
  <c r="X132" i="3"/>
  <c r="Z132" i="3" s="1"/>
  <c r="AH131" i="3"/>
  <c r="W131" i="3"/>
  <c r="V131" i="3"/>
  <c r="X131" i="3"/>
  <c r="Z131" i="3" s="1"/>
  <c r="AH130" i="3"/>
  <c r="W130" i="3"/>
  <c r="V130" i="3"/>
  <c r="X130" i="3"/>
  <c r="Z130" i="3" s="1"/>
  <c r="AH129" i="3"/>
  <c r="W129" i="3"/>
  <c r="V129" i="3"/>
  <c r="X129" i="3"/>
  <c r="Z129" i="3" s="1"/>
  <c r="AH128" i="3"/>
  <c r="W128" i="3"/>
  <c r="V128" i="3"/>
  <c r="X128" i="3"/>
  <c r="Z128" i="3" s="1"/>
  <c r="AH127" i="3"/>
  <c r="W127" i="3"/>
  <c r="V127" i="3"/>
  <c r="X127" i="3"/>
  <c r="Z127" i="3" s="1"/>
  <c r="AH126" i="3"/>
  <c r="W126" i="3"/>
  <c r="V126" i="3"/>
  <c r="X126" i="3"/>
  <c r="Z126" i="3" s="1"/>
  <c r="AH125" i="3"/>
  <c r="W125" i="3"/>
  <c r="V125" i="3"/>
  <c r="X125" i="3"/>
  <c r="Z125" i="3" s="1"/>
  <c r="AH124" i="3"/>
  <c r="W124" i="3"/>
  <c r="V124" i="3"/>
  <c r="X124" i="3"/>
  <c r="Z124" i="3" s="1"/>
  <c r="AH123" i="3"/>
  <c r="W123" i="3"/>
  <c r="V123" i="3"/>
  <c r="X123" i="3"/>
  <c r="Z123" i="3" s="1"/>
  <c r="AH122" i="3"/>
  <c r="W122" i="3"/>
  <c r="V122" i="3"/>
  <c r="X122" i="3"/>
  <c r="Z122" i="3" s="1"/>
  <c r="AH121" i="3"/>
  <c r="W121" i="3"/>
  <c r="V121" i="3"/>
  <c r="X121" i="3"/>
  <c r="Z121" i="3" s="1"/>
  <c r="AH120" i="3"/>
  <c r="W120" i="3"/>
  <c r="V120" i="3"/>
  <c r="X120" i="3"/>
  <c r="Z120" i="3" s="1"/>
  <c r="AH119" i="3"/>
  <c r="W119" i="3"/>
  <c r="V119" i="3"/>
  <c r="X119" i="3"/>
  <c r="Z119" i="3" s="1"/>
  <c r="AH118" i="3"/>
  <c r="W118" i="3"/>
  <c r="V118" i="3"/>
  <c r="X118" i="3"/>
  <c r="Z118" i="3" s="1"/>
  <c r="AH117" i="3"/>
  <c r="W117" i="3"/>
  <c r="V117" i="3"/>
  <c r="X117" i="3"/>
  <c r="Z117" i="3" s="1"/>
  <c r="AH116" i="3"/>
  <c r="W116" i="3"/>
  <c r="V116" i="3"/>
  <c r="X116" i="3"/>
  <c r="Z116" i="3" s="1"/>
  <c r="AH115" i="3"/>
  <c r="W115" i="3"/>
  <c r="V115" i="3"/>
  <c r="X115" i="3"/>
  <c r="Z115" i="3" s="1"/>
  <c r="AH114" i="3"/>
  <c r="W114" i="3"/>
  <c r="V114" i="3"/>
  <c r="X114" i="3"/>
  <c r="Z114" i="3" s="1"/>
  <c r="AH113" i="3"/>
  <c r="W113" i="3"/>
  <c r="V113" i="3"/>
  <c r="X113" i="3"/>
  <c r="Z113" i="3" s="1"/>
  <c r="AH112" i="3"/>
  <c r="W112" i="3"/>
  <c r="V112" i="3"/>
  <c r="X112" i="3"/>
  <c r="Z112" i="3" s="1"/>
  <c r="AH111" i="3"/>
  <c r="W111" i="3"/>
  <c r="V111" i="3"/>
  <c r="X111" i="3"/>
  <c r="Z111" i="3" s="1"/>
  <c r="AH110" i="3"/>
  <c r="W110" i="3"/>
  <c r="V110" i="3"/>
  <c r="X110" i="3"/>
  <c r="Z110" i="3" s="1"/>
  <c r="AH109" i="3"/>
  <c r="W109" i="3"/>
  <c r="V109" i="3"/>
  <c r="X109" i="3"/>
  <c r="Z109" i="3" s="1"/>
  <c r="AH108" i="3"/>
  <c r="W108" i="3"/>
  <c r="V108" i="3"/>
  <c r="X108" i="3"/>
  <c r="Z108" i="3" s="1"/>
  <c r="AH107" i="3"/>
  <c r="W107" i="3"/>
  <c r="V107" i="3"/>
  <c r="X107" i="3"/>
  <c r="Z107" i="3" s="1"/>
  <c r="AH106" i="3"/>
  <c r="W106" i="3"/>
  <c r="V106" i="3"/>
  <c r="X106" i="3"/>
  <c r="Z106" i="3" s="1"/>
  <c r="AH105" i="3"/>
  <c r="W105" i="3"/>
  <c r="V105" i="3"/>
  <c r="X105" i="3"/>
  <c r="Z105" i="3" s="1"/>
  <c r="AH104" i="3"/>
  <c r="W104" i="3"/>
  <c r="V104" i="3"/>
  <c r="X104" i="3"/>
  <c r="Z104" i="3" s="1"/>
  <c r="AH103" i="3"/>
  <c r="W103" i="3"/>
  <c r="V103" i="3"/>
  <c r="X103" i="3"/>
  <c r="Z103" i="3" s="1"/>
  <c r="AH102" i="3"/>
  <c r="W102" i="3"/>
  <c r="V102" i="3"/>
  <c r="X102" i="3"/>
  <c r="Z102" i="3" s="1"/>
  <c r="AH101" i="3"/>
  <c r="W101" i="3"/>
  <c r="V101" i="3"/>
  <c r="X101" i="3"/>
  <c r="Z101" i="3" s="1"/>
  <c r="AH100" i="3"/>
  <c r="W100" i="3"/>
  <c r="V100" i="3"/>
  <c r="X100" i="3"/>
  <c r="Z100" i="3" s="1"/>
  <c r="AH99" i="3"/>
  <c r="W99" i="3"/>
  <c r="V99" i="3"/>
  <c r="X99" i="3"/>
  <c r="Z99" i="3" s="1"/>
  <c r="AH98" i="3"/>
  <c r="W98" i="3"/>
  <c r="V98" i="3"/>
  <c r="X98" i="3"/>
  <c r="Z98" i="3" s="1"/>
  <c r="AH97" i="3"/>
  <c r="W97" i="3"/>
  <c r="V97" i="3"/>
  <c r="X97" i="3"/>
  <c r="Z97" i="3" s="1"/>
  <c r="AH96" i="3"/>
  <c r="W96" i="3"/>
  <c r="V96" i="3"/>
  <c r="X96" i="3"/>
  <c r="Z96" i="3" s="1"/>
  <c r="AH95" i="3"/>
  <c r="W95" i="3"/>
  <c r="V95" i="3"/>
  <c r="X95" i="3"/>
  <c r="Z95" i="3" s="1"/>
  <c r="AH94" i="3"/>
  <c r="W94" i="3"/>
  <c r="V94" i="3"/>
  <c r="X94" i="3"/>
  <c r="Z94" i="3" s="1"/>
  <c r="AH93" i="3"/>
  <c r="W93" i="3"/>
  <c r="V93" i="3"/>
  <c r="X93" i="3"/>
  <c r="Z93" i="3" s="1"/>
  <c r="AH92" i="3"/>
  <c r="W92" i="3"/>
  <c r="V92" i="3"/>
  <c r="X92" i="3"/>
  <c r="Z92" i="3" s="1"/>
  <c r="AH91" i="3"/>
  <c r="W91" i="3"/>
  <c r="V91" i="3"/>
  <c r="X91" i="3"/>
  <c r="Z91" i="3" s="1"/>
  <c r="AH90" i="3"/>
  <c r="W90" i="3"/>
  <c r="V90" i="3"/>
  <c r="X90" i="3"/>
  <c r="Z90" i="3" s="1"/>
  <c r="AH89" i="3"/>
  <c r="W89" i="3"/>
  <c r="V89" i="3"/>
  <c r="X89" i="3"/>
  <c r="Z89" i="3" s="1"/>
  <c r="AH88" i="3"/>
  <c r="W88" i="3"/>
  <c r="V88" i="3"/>
  <c r="X88" i="3"/>
  <c r="Z88" i="3" s="1"/>
  <c r="AH87" i="3"/>
  <c r="AG87" i="3"/>
  <c r="V87" i="3"/>
  <c r="W87" i="3" s="1"/>
  <c r="X87" i="3"/>
  <c r="Z87" i="3" s="1"/>
  <c r="K87" i="3"/>
  <c r="AH86" i="3"/>
  <c r="V86" i="3"/>
  <c r="AG86" i="3" s="1"/>
  <c r="X86" i="3"/>
  <c r="Z86" i="3" s="1"/>
  <c r="K86" i="3"/>
  <c r="AH85" i="3"/>
  <c r="AG85" i="3"/>
  <c r="V85" i="3"/>
  <c r="W85" i="3" s="1"/>
  <c r="X85" i="3"/>
  <c r="Z85" i="3" s="1"/>
  <c r="K85" i="3"/>
  <c r="AH84" i="3"/>
  <c r="V84" i="3"/>
  <c r="AG84" i="3" s="1"/>
  <c r="X84" i="3"/>
  <c r="Z84" i="3" s="1"/>
  <c r="K84" i="3"/>
  <c r="AH83" i="3"/>
  <c r="AG83" i="3"/>
  <c r="V83" i="3"/>
  <c r="W83" i="3" s="1"/>
  <c r="X83" i="3"/>
  <c r="Z83" i="3" s="1"/>
  <c r="K83" i="3"/>
  <c r="AH82" i="3"/>
  <c r="V82" i="3"/>
  <c r="AG82" i="3" s="1"/>
  <c r="X82" i="3"/>
  <c r="Z82" i="3" s="1"/>
  <c r="K82" i="3"/>
  <c r="AH81" i="3"/>
  <c r="AG81" i="3"/>
  <c r="V81" i="3"/>
  <c r="W81" i="3" s="1"/>
  <c r="X81" i="3"/>
  <c r="Z81" i="3" s="1"/>
  <c r="K81" i="3"/>
  <c r="AH80" i="3"/>
  <c r="V80" i="3"/>
  <c r="AG80" i="3" s="1"/>
  <c r="X80" i="3"/>
  <c r="Z80" i="3" s="1"/>
  <c r="K80" i="3"/>
  <c r="AH79" i="3"/>
  <c r="AG79" i="3"/>
  <c r="V79" i="3"/>
  <c r="W79" i="3" s="1"/>
  <c r="X79" i="3"/>
  <c r="Z79" i="3" s="1"/>
  <c r="K79" i="3"/>
  <c r="AH78" i="3"/>
  <c r="V78" i="3"/>
  <c r="W78" i="3" s="1"/>
  <c r="X78" i="3"/>
  <c r="Z78" i="3" s="1"/>
  <c r="K78" i="3"/>
  <c r="AH77" i="3"/>
  <c r="AG77" i="3"/>
  <c r="V77" i="3"/>
  <c r="W77" i="3" s="1"/>
  <c r="X77" i="3"/>
  <c r="Z77" i="3" s="1"/>
  <c r="K77" i="3"/>
  <c r="AH76" i="3"/>
  <c r="V76" i="3"/>
  <c r="AG76" i="3" s="1"/>
  <c r="X76" i="3"/>
  <c r="Z76" i="3" s="1"/>
  <c r="K76" i="3"/>
  <c r="AH75" i="3"/>
  <c r="AG75" i="3"/>
  <c r="V75" i="3"/>
  <c r="W75" i="3" s="1"/>
  <c r="X75" i="3"/>
  <c r="Z75" i="3" s="1"/>
  <c r="K75" i="3"/>
  <c r="AH74" i="3"/>
  <c r="V74" i="3"/>
  <c r="W74" i="3" s="1"/>
  <c r="X74" i="3"/>
  <c r="Z74" i="3" s="1"/>
  <c r="K74" i="3"/>
  <c r="AH73" i="3"/>
  <c r="V73" i="3"/>
  <c r="W73" i="3" s="1"/>
  <c r="X73" i="3"/>
  <c r="Z73" i="3" s="1"/>
  <c r="K73" i="3"/>
  <c r="AH72" i="3"/>
  <c r="W72" i="3"/>
  <c r="V72" i="3"/>
  <c r="AG72" i="3" s="1"/>
  <c r="X72" i="3"/>
  <c r="Z72" i="3" s="1"/>
  <c r="K72" i="3"/>
  <c r="AH71" i="3"/>
  <c r="V71" i="3"/>
  <c r="W71" i="3" s="1"/>
  <c r="X71" i="3"/>
  <c r="Z71" i="3" s="1"/>
  <c r="K71" i="3"/>
  <c r="AH70" i="3"/>
  <c r="AG70" i="3"/>
  <c r="V70" i="3"/>
  <c r="W70" i="3" s="1"/>
  <c r="X70" i="3"/>
  <c r="Z70" i="3" s="1"/>
  <c r="K70" i="3"/>
  <c r="AH69" i="3"/>
  <c r="V69" i="3"/>
  <c r="W69" i="3" s="1"/>
  <c r="X69" i="3"/>
  <c r="Z69" i="3" s="1"/>
  <c r="K69" i="3"/>
  <c r="AH68" i="3"/>
  <c r="V68" i="3"/>
  <c r="AG68" i="3" s="1"/>
  <c r="X68" i="3"/>
  <c r="Z68" i="3" s="1"/>
  <c r="K68" i="3"/>
  <c r="AH67" i="3"/>
  <c r="AG67" i="3"/>
  <c r="V67" i="3"/>
  <c r="W67" i="3" s="1"/>
  <c r="X67" i="3"/>
  <c r="Z67" i="3" s="1"/>
  <c r="K67" i="3"/>
  <c r="AH66" i="3"/>
  <c r="V66" i="3"/>
  <c r="W66" i="3" s="1"/>
  <c r="X66" i="3"/>
  <c r="Z66" i="3" s="1"/>
  <c r="K66" i="3"/>
  <c r="AH65" i="3"/>
  <c r="V65" i="3"/>
  <c r="W65" i="3" s="1"/>
  <c r="X65" i="3"/>
  <c r="Z65" i="3" s="1"/>
  <c r="K65" i="3"/>
  <c r="AH64" i="3"/>
  <c r="W64" i="3"/>
  <c r="V64" i="3"/>
  <c r="AG64" i="3" s="1"/>
  <c r="X64" i="3"/>
  <c r="Z64" i="3" s="1"/>
  <c r="K64" i="3"/>
  <c r="AH63" i="3"/>
  <c r="V63" i="3"/>
  <c r="W63" i="3" s="1"/>
  <c r="X63" i="3"/>
  <c r="Z63" i="3" s="1"/>
  <c r="K63" i="3"/>
  <c r="AH62" i="3"/>
  <c r="AG62" i="3"/>
  <c r="V62" i="3"/>
  <c r="W62" i="3" s="1"/>
  <c r="X62" i="3"/>
  <c r="Z62" i="3" s="1"/>
  <c r="K62" i="3"/>
  <c r="AH61" i="3"/>
  <c r="V61" i="3"/>
  <c r="W61" i="3" s="1"/>
  <c r="X61" i="3"/>
  <c r="Z61" i="3" s="1"/>
  <c r="K61" i="3"/>
  <c r="AH60" i="3"/>
  <c r="W60" i="3"/>
  <c r="V60" i="3"/>
  <c r="AG60" i="3" s="1"/>
  <c r="X60" i="3"/>
  <c r="Z60" i="3" s="1"/>
  <c r="K60" i="3"/>
  <c r="AH59" i="3"/>
  <c r="V59" i="3"/>
  <c r="W59" i="3" s="1"/>
  <c r="X59" i="3"/>
  <c r="Z59" i="3" s="1"/>
  <c r="K59" i="3"/>
  <c r="AH58" i="3"/>
  <c r="AG58" i="3"/>
  <c r="V58" i="3"/>
  <c r="W58" i="3" s="1"/>
  <c r="X58" i="3"/>
  <c r="Z58" i="3" s="1"/>
  <c r="K58" i="3"/>
  <c r="AH57" i="3"/>
  <c r="V57" i="3"/>
  <c r="W57" i="3" s="1"/>
  <c r="X57" i="3"/>
  <c r="Z57" i="3" s="1"/>
  <c r="K57" i="3"/>
  <c r="AH56" i="3"/>
  <c r="V56" i="3"/>
  <c r="AG56" i="3" s="1"/>
  <c r="X56" i="3"/>
  <c r="Z56" i="3" s="1"/>
  <c r="K56" i="3"/>
  <c r="AH55" i="3"/>
  <c r="AG55" i="3"/>
  <c r="V55" i="3"/>
  <c r="W55" i="3" s="1"/>
  <c r="X55" i="3"/>
  <c r="Z55" i="3" s="1"/>
  <c r="K55" i="3"/>
  <c r="AH54" i="3"/>
  <c r="V54" i="3"/>
  <c r="W54" i="3" s="1"/>
  <c r="X54" i="3"/>
  <c r="Z54" i="3" s="1"/>
  <c r="K54" i="3"/>
  <c r="AH53" i="3"/>
  <c r="V53" i="3"/>
  <c r="W53" i="3" s="1"/>
  <c r="X53" i="3"/>
  <c r="Z53" i="3" s="1"/>
  <c r="K53" i="3"/>
  <c r="AH52" i="3"/>
  <c r="W52" i="3"/>
  <c r="V52" i="3"/>
  <c r="AG52" i="3" s="1"/>
  <c r="X52" i="3"/>
  <c r="Z52" i="3" s="1"/>
  <c r="K52" i="3"/>
  <c r="AH51" i="3"/>
  <c r="V51" i="3"/>
  <c r="W51" i="3" s="1"/>
  <c r="X51" i="3"/>
  <c r="Z51" i="3" s="1"/>
  <c r="K51" i="3"/>
  <c r="AH50" i="3"/>
  <c r="AG50" i="3"/>
  <c r="V50" i="3"/>
  <c r="W50" i="3" s="1"/>
  <c r="X50" i="3"/>
  <c r="Z50" i="3" s="1"/>
  <c r="K50" i="3"/>
  <c r="AH49" i="3"/>
  <c r="V49" i="3"/>
  <c r="W49" i="3" s="1"/>
  <c r="X49" i="3"/>
  <c r="Z49" i="3" s="1"/>
  <c r="K49" i="3"/>
  <c r="AH48" i="3"/>
  <c r="V48" i="3"/>
  <c r="AG48" i="3" s="1"/>
  <c r="X48" i="3"/>
  <c r="Z48" i="3" s="1"/>
  <c r="K48" i="3"/>
  <c r="AH47" i="3"/>
  <c r="AG47" i="3"/>
  <c r="V47" i="3"/>
  <c r="W47" i="3" s="1"/>
  <c r="X47" i="3"/>
  <c r="Z47" i="3" s="1"/>
  <c r="K47" i="3"/>
  <c r="AH46" i="3"/>
  <c r="V46" i="3"/>
  <c r="W46" i="3" s="1"/>
  <c r="X46" i="3"/>
  <c r="Z46" i="3" s="1"/>
  <c r="K46" i="3"/>
  <c r="AH45" i="3"/>
  <c r="V45" i="3"/>
  <c r="W45" i="3" s="1"/>
  <c r="X45" i="3"/>
  <c r="Z45" i="3" s="1"/>
  <c r="K45" i="3"/>
  <c r="AH44" i="3"/>
  <c r="W44" i="3"/>
  <c r="V44" i="3"/>
  <c r="AG44" i="3" s="1"/>
  <c r="X44" i="3"/>
  <c r="Z44" i="3" s="1"/>
  <c r="K44" i="3"/>
  <c r="AH43" i="3"/>
  <c r="V43" i="3"/>
  <c r="W43" i="3" s="1"/>
  <c r="X43" i="3"/>
  <c r="Z43" i="3" s="1"/>
  <c r="K43" i="3"/>
  <c r="AH42" i="3"/>
  <c r="AG42" i="3"/>
  <c r="V42" i="3"/>
  <c r="W42" i="3" s="1"/>
  <c r="X42" i="3"/>
  <c r="Z42" i="3" s="1"/>
  <c r="K42" i="3"/>
  <c r="AH41" i="3"/>
  <c r="V41" i="3"/>
  <c r="W41" i="3" s="1"/>
  <c r="X41" i="3"/>
  <c r="Z41" i="3" s="1"/>
  <c r="K41" i="3"/>
  <c r="AH40" i="3"/>
  <c r="V40" i="3"/>
  <c r="AG40" i="3" s="1"/>
  <c r="X40" i="3"/>
  <c r="Z40" i="3" s="1"/>
  <c r="K40" i="3"/>
  <c r="AH39" i="3"/>
  <c r="AG39" i="3"/>
  <c r="V39" i="3"/>
  <c r="W39" i="3" s="1"/>
  <c r="X39" i="3"/>
  <c r="Z39" i="3" s="1"/>
  <c r="K39" i="3"/>
  <c r="AH38" i="3"/>
  <c r="V38" i="3"/>
  <c r="W38" i="3" s="1"/>
  <c r="X38" i="3"/>
  <c r="Z38" i="3" s="1"/>
  <c r="K38" i="3"/>
  <c r="AH37" i="3"/>
  <c r="V37" i="3"/>
  <c r="W37" i="3" s="1"/>
  <c r="X37" i="3"/>
  <c r="Z37" i="3" s="1"/>
  <c r="K37" i="3"/>
  <c r="AH36" i="3"/>
  <c r="W36" i="3"/>
  <c r="V36" i="3"/>
  <c r="AG36" i="3" s="1"/>
  <c r="X36" i="3"/>
  <c r="Z36" i="3" s="1"/>
  <c r="K36" i="3"/>
  <c r="AH35" i="3"/>
  <c r="V35" i="3"/>
  <c r="W35" i="3" s="1"/>
  <c r="X35" i="3"/>
  <c r="Z35" i="3" s="1"/>
  <c r="K35" i="3"/>
  <c r="AH34" i="3"/>
  <c r="AG34" i="3"/>
  <c r="V34" i="3"/>
  <c r="W34" i="3" s="1"/>
  <c r="X34" i="3"/>
  <c r="Z34" i="3" s="1"/>
  <c r="K34" i="3"/>
  <c r="AH33" i="3"/>
  <c r="V33" i="3"/>
  <c r="W33" i="3" s="1"/>
  <c r="X33" i="3"/>
  <c r="Z33" i="3" s="1"/>
  <c r="K33" i="3"/>
  <c r="AH32" i="3"/>
  <c r="V32" i="3"/>
  <c r="AG32" i="3" s="1"/>
  <c r="X32" i="3"/>
  <c r="Z32" i="3" s="1"/>
  <c r="K32" i="3"/>
  <c r="AH31" i="3"/>
  <c r="AG31" i="3"/>
  <c r="V31" i="3"/>
  <c r="W31" i="3" s="1"/>
  <c r="X31" i="3"/>
  <c r="Z31" i="3" s="1"/>
  <c r="K31" i="3"/>
  <c r="AH30" i="3"/>
  <c r="V30" i="3"/>
  <c r="W30" i="3" s="1"/>
  <c r="X30" i="3"/>
  <c r="Z30" i="3" s="1"/>
  <c r="K30" i="3"/>
  <c r="AH29" i="3"/>
  <c r="V29" i="3"/>
  <c r="W29" i="3" s="1"/>
  <c r="X29" i="3"/>
  <c r="Z29" i="3" s="1"/>
  <c r="K29" i="3"/>
  <c r="AH28" i="3"/>
  <c r="V28" i="3"/>
  <c r="AG28" i="3" s="1"/>
  <c r="X28" i="3"/>
  <c r="Z28" i="3" s="1"/>
  <c r="K28" i="3"/>
  <c r="AH27" i="3"/>
  <c r="V27" i="3"/>
  <c r="W27" i="3" s="1"/>
  <c r="X27" i="3"/>
  <c r="Z27" i="3" s="1"/>
  <c r="K27" i="3"/>
  <c r="AH26" i="3"/>
  <c r="V26" i="3"/>
  <c r="W26" i="3" s="1"/>
  <c r="X26" i="3"/>
  <c r="Z26" i="3" s="1"/>
  <c r="K26" i="3"/>
  <c r="AH25" i="3"/>
  <c r="V25" i="3"/>
  <c r="W25" i="3" s="1"/>
  <c r="X25" i="3"/>
  <c r="Z25" i="3" s="1"/>
  <c r="K25" i="3"/>
  <c r="AH24" i="3"/>
  <c r="W24" i="3"/>
  <c r="V24" i="3"/>
  <c r="AG24" i="3" s="1"/>
  <c r="X24" i="3"/>
  <c r="Z24" i="3" s="1"/>
  <c r="K24" i="3"/>
  <c r="AH23" i="3"/>
  <c r="V23" i="3"/>
  <c r="W23" i="3" s="1"/>
  <c r="X23" i="3"/>
  <c r="Z23" i="3" s="1"/>
  <c r="K23" i="3"/>
  <c r="AH22" i="3"/>
  <c r="V22" i="3"/>
  <c r="AG22" i="3" s="1"/>
  <c r="X22" i="3"/>
  <c r="Z22" i="3" s="1"/>
  <c r="K22" i="3"/>
  <c r="AH21" i="3"/>
  <c r="V21" i="3"/>
  <c r="W21" i="3" s="1"/>
  <c r="X21" i="3"/>
  <c r="Z21" i="3" s="1"/>
  <c r="K21" i="3"/>
  <c r="AH20" i="3"/>
  <c r="V20" i="3"/>
  <c r="AG20" i="3" s="1"/>
  <c r="X20" i="3"/>
  <c r="Z20" i="3" s="1"/>
  <c r="K20" i="3"/>
  <c r="AH19" i="3"/>
  <c r="V19" i="3"/>
  <c r="W19" i="3" s="1"/>
  <c r="X19" i="3"/>
  <c r="Z19" i="3" s="1"/>
  <c r="K19" i="3"/>
  <c r="AH18" i="3"/>
  <c r="V18" i="3"/>
  <c r="AG18" i="3" s="1"/>
  <c r="X18" i="3"/>
  <c r="Z18" i="3" s="1"/>
  <c r="K18" i="3"/>
  <c r="AH17" i="3"/>
  <c r="V17" i="3"/>
  <c r="W17" i="3" s="1"/>
  <c r="X17" i="3"/>
  <c r="Z17" i="3" s="1"/>
  <c r="K17" i="3"/>
  <c r="AH16" i="3"/>
  <c r="V16" i="3"/>
  <c r="AG16" i="3" s="1"/>
  <c r="X16" i="3"/>
  <c r="Z16" i="3" s="1"/>
  <c r="K16" i="3"/>
  <c r="AH15" i="3"/>
  <c r="V15" i="3"/>
  <c r="W15" i="3" s="1"/>
  <c r="X15" i="3"/>
  <c r="Z15" i="3" s="1"/>
  <c r="K15" i="3"/>
  <c r="AH14" i="3"/>
  <c r="V14" i="3"/>
  <c r="AG14" i="3" s="1"/>
  <c r="X14" i="3"/>
  <c r="Z14" i="3" s="1"/>
  <c r="K14" i="3"/>
  <c r="AH13" i="3"/>
  <c r="V13" i="3"/>
  <c r="W13" i="3" s="1"/>
  <c r="X13" i="3"/>
  <c r="Z13" i="3" s="1"/>
  <c r="K13" i="3"/>
  <c r="AH12" i="3"/>
  <c r="V12" i="3"/>
  <c r="AG12" i="3" s="1"/>
  <c r="X12" i="3"/>
  <c r="Z12" i="3" s="1"/>
  <c r="K12" i="3"/>
  <c r="AH11" i="3"/>
  <c r="V11" i="3"/>
  <c r="W11" i="3" s="1"/>
  <c r="X11" i="3"/>
  <c r="Z11" i="3" s="1"/>
  <c r="K11" i="3"/>
  <c r="AH10" i="3"/>
  <c r="V10" i="3"/>
  <c r="AG10" i="3" s="1"/>
  <c r="X10" i="3"/>
  <c r="Z10" i="3" s="1"/>
  <c r="K10" i="3"/>
  <c r="AH9" i="3"/>
  <c r="V9" i="3"/>
  <c r="W9" i="3" s="1"/>
  <c r="X9" i="3"/>
  <c r="Z9" i="3" s="1"/>
  <c r="K9" i="3"/>
  <c r="AH8" i="3"/>
  <c r="W8" i="3"/>
  <c r="V8" i="3"/>
  <c r="AG8" i="3" s="1"/>
  <c r="X8" i="3"/>
  <c r="Z8" i="3" s="1"/>
  <c r="K8" i="3"/>
  <c r="AH7" i="3"/>
  <c r="V7" i="3"/>
  <c r="W7" i="3" s="1"/>
  <c r="X7" i="3"/>
  <c r="Z7" i="3" s="1"/>
  <c r="K7" i="3"/>
  <c r="AH6" i="3"/>
  <c r="V6" i="3"/>
  <c r="AG6" i="3" s="1"/>
  <c r="X6" i="3"/>
  <c r="Z6" i="3" s="1"/>
  <c r="K6" i="3"/>
  <c r="AH5" i="3"/>
  <c r="V5" i="3"/>
  <c r="W5" i="3" s="1"/>
  <c r="X5" i="3"/>
  <c r="Z5" i="3" s="1"/>
  <c r="K5" i="3"/>
  <c r="AH4" i="3"/>
  <c r="V4" i="3"/>
  <c r="AG4" i="3" s="1"/>
  <c r="X4" i="3"/>
  <c r="Z4" i="3" s="1"/>
  <c r="K4" i="3"/>
  <c r="AH3" i="3"/>
  <c r="V3" i="3"/>
  <c r="W3" i="3" s="1"/>
  <c r="X3" i="3"/>
  <c r="Z3" i="3" s="1"/>
  <c r="K3" i="3"/>
  <c r="AH2" i="3"/>
  <c r="W2" i="3"/>
  <c r="V2" i="3"/>
  <c r="AG2" i="3" s="1"/>
  <c r="X2" i="3"/>
  <c r="Z2" i="3" s="1"/>
  <c r="K2" i="3"/>
  <c r="AL267" i="2"/>
  <c r="AN267" i="2" s="1"/>
  <c r="AI267" i="2"/>
  <c r="AH267" i="2"/>
  <c r="AK267" i="2" s="1"/>
  <c r="AL266" i="2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K260" i="2" s="1"/>
  <c r="AL259" i="2"/>
  <c r="AN259" i="2" s="1"/>
  <c r="AI259" i="2"/>
  <c r="AH259" i="2"/>
  <c r="AK259" i="2" s="1"/>
  <c r="AL258" i="2"/>
  <c r="AN258" i="2" s="1"/>
  <c r="AI258" i="2"/>
  <c r="AH258" i="2"/>
  <c r="AK258" i="2" s="1"/>
  <c r="AL257" i="2"/>
  <c r="AN257" i="2" s="1"/>
  <c r="AI257" i="2"/>
  <c r="AH257" i="2"/>
  <c r="AK257" i="2" s="1"/>
  <c r="AL256" i="2"/>
  <c r="AN256" i="2" s="1"/>
  <c r="AI256" i="2"/>
  <c r="AH256" i="2"/>
  <c r="AK256" i="2" s="1"/>
  <c r="AL255" i="2"/>
  <c r="AN255" i="2" s="1"/>
  <c r="AI255" i="2"/>
  <c r="AH255" i="2"/>
  <c r="AK255" i="2" s="1"/>
  <c r="AL254" i="2"/>
  <c r="AN254" i="2" s="1"/>
  <c r="AI254" i="2"/>
  <c r="AH254" i="2"/>
  <c r="AK254" i="2" s="1"/>
  <c r="AL253" i="2"/>
  <c r="AN253" i="2" s="1"/>
  <c r="AI253" i="2"/>
  <c r="AH253" i="2"/>
  <c r="AK253" i="2" s="1"/>
  <c r="AL252" i="2"/>
  <c r="AN252" i="2" s="1"/>
  <c r="AH252" i="2"/>
  <c r="AK252" i="2" s="1"/>
  <c r="AL251" i="2"/>
  <c r="AN251" i="2" s="1"/>
  <c r="AH251" i="2"/>
  <c r="AK251" i="2" s="1"/>
  <c r="AL250" i="2"/>
  <c r="AN250" i="2" s="1"/>
  <c r="AI250" i="2"/>
  <c r="AH250" i="2"/>
  <c r="AK250" i="2" s="1"/>
  <c r="AL249" i="2"/>
  <c r="AN249" i="2" s="1"/>
  <c r="AI249" i="2"/>
  <c r="AH249" i="2"/>
  <c r="AK249" i="2" s="1"/>
  <c r="AL248" i="2"/>
  <c r="AN248" i="2" s="1"/>
  <c r="AI248" i="2"/>
  <c r="AH248" i="2"/>
  <c r="AK248" i="2" s="1"/>
  <c r="AL247" i="2"/>
  <c r="AN247" i="2" s="1"/>
  <c r="AI247" i="2"/>
  <c r="AH247" i="2"/>
  <c r="AK247" i="2" s="1"/>
  <c r="AL246" i="2"/>
  <c r="AN246" i="2" s="1"/>
  <c r="AI246" i="2"/>
  <c r="AH246" i="2"/>
  <c r="AK246" i="2" s="1"/>
  <c r="AL245" i="2"/>
  <c r="AN245" i="2" s="1"/>
  <c r="AI245" i="2"/>
  <c r="AH245" i="2"/>
  <c r="AK245" i="2" s="1"/>
  <c r="AL244" i="2"/>
  <c r="AN244" i="2" s="1"/>
  <c r="AI244" i="2"/>
  <c r="AH244" i="2"/>
  <c r="AK244" i="2" s="1"/>
  <c r="AL243" i="2"/>
  <c r="AN243" i="2" s="1"/>
  <c r="AI243" i="2"/>
  <c r="AH243" i="2"/>
  <c r="AK243" i="2" s="1"/>
  <c r="AL242" i="2"/>
  <c r="AN242" i="2" s="1"/>
  <c r="AH242" i="2"/>
  <c r="AK242" i="2" s="1"/>
  <c r="AL241" i="2"/>
  <c r="AN241" i="2" s="1"/>
  <c r="AH241" i="2"/>
  <c r="AK241" i="2" s="1"/>
  <c r="AL240" i="2"/>
  <c r="AN240" i="2" s="1"/>
  <c r="AH240" i="2"/>
  <c r="AK240" i="2" s="1"/>
  <c r="AL239" i="2"/>
  <c r="AN239" i="2" s="1"/>
  <c r="AI239" i="2"/>
  <c r="AH239" i="2"/>
  <c r="AK239" i="2" s="1"/>
  <c r="AL238" i="2"/>
  <c r="AN238" i="2" s="1"/>
  <c r="AI238" i="2"/>
  <c r="AH238" i="2"/>
  <c r="AK238" i="2" s="1"/>
  <c r="AL237" i="2"/>
  <c r="AN237" i="2" s="1"/>
  <c r="AI237" i="2"/>
  <c r="AH237" i="2"/>
  <c r="AK237" i="2" s="1"/>
  <c r="AL236" i="2"/>
  <c r="AN236" i="2" s="1"/>
  <c r="AI236" i="2"/>
  <c r="AH236" i="2"/>
  <c r="AK236" i="2" s="1"/>
  <c r="AL235" i="2"/>
  <c r="AN235" i="2" s="1"/>
  <c r="AI235" i="2"/>
  <c r="AH235" i="2"/>
  <c r="AK235" i="2" s="1"/>
  <c r="AL234" i="2"/>
  <c r="AN234" i="2" s="1"/>
  <c r="AI234" i="2"/>
  <c r="AH234" i="2"/>
  <c r="AK234" i="2" s="1"/>
  <c r="AL233" i="2"/>
  <c r="AN233" i="2" s="1"/>
  <c r="AI233" i="2"/>
  <c r="AH233" i="2"/>
  <c r="AK233" i="2" s="1"/>
  <c r="AL232" i="2"/>
  <c r="AN232" i="2" s="1"/>
  <c r="AI232" i="2"/>
  <c r="AH232" i="2"/>
  <c r="AK232" i="2" s="1"/>
  <c r="AL231" i="2"/>
  <c r="AN231" i="2" s="1"/>
  <c r="AI231" i="2"/>
  <c r="AH231" i="2"/>
  <c r="AK231" i="2" s="1"/>
  <c r="AL230" i="2"/>
  <c r="AN230" i="2" s="1"/>
  <c r="AI230" i="2"/>
  <c r="AH230" i="2"/>
  <c r="AK230" i="2" s="1"/>
  <c r="AL229" i="2"/>
  <c r="AN229" i="2" s="1"/>
  <c r="AI229" i="2"/>
  <c r="AH229" i="2"/>
  <c r="AK229" i="2" s="1"/>
  <c r="AL228" i="2"/>
  <c r="AN228" i="2" s="1"/>
  <c r="AI228" i="2"/>
  <c r="AH228" i="2"/>
  <c r="AK228" i="2" s="1"/>
  <c r="AL227" i="2"/>
  <c r="AN227" i="2" s="1"/>
  <c r="AI227" i="2"/>
  <c r="AH227" i="2"/>
  <c r="AK227" i="2" s="1"/>
  <c r="AL226" i="2"/>
  <c r="AN226" i="2" s="1"/>
  <c r="AI226" i="2"/>
  <c r="AH226" i="2"/>
  <c r="AK226" i="2" s="1"/>
  <c r="AL225" i="2"/>
  <c r="AN225" i="2" s="1"/>
  <c r="AI225" i="2"/>
  <c r="AH225" i="2"/>
  <c r="AK225" i="2" s="1"/>
  <c r="AL224" i="2"/>
  <c r="AN224" i="2" s="1"/>
  <c r="AI224" i="2"/>
  <c r="AH224" i="2"/>
  <c r="AK224" i="2" s="1"/>
  <c r="AL223" i="2"/>
  <c r="AN223" i="2" s="1"/>
  <c r="AI223" i="2"/>
  <c r="AH223" i="2"/>
  <c r="AK223" i="2" s="1"/>
  <c r="AL222" i="2"/>
  <c r="AN222" i="2" s="1"/>
  <c r="AI222" i="2"/>
  <c r="AH222" i="2"/>
  <c r="AK222" i="2" s="1"/>
  <c r="AL221" i="2"/>
  <c r="AN221" i="2" s="1"/>
  <c r="AI221" i="2"/>
  <c r="AH221" i="2"/>
  <c r="AK221" i="2" s="1"/>
  <c r="AL220" i="2"/>
  <c r="AN220" i="2" s="1"/>
  <c r="AI220" i="2"/>
  <c r="AH220" i="2"/>
  <c r="AK220" i="2" s="1"/>
  <c r="AL219" i="2"/>
  <c r="AN219" i="2" s="1"/>
  <c r="AI219" i="2"/>
  <c r="AH219" i="2"/>
  <c r="AK219" i="2" s="1"/>
  <c r="AL218" i="2"/>
  <c r="AN218" i="2" s="1"/>
  <c r="AI218" i="2"/>
  <c r="AH218" i="2"/>
  <c r="AK218" i="2" s="1"/>
  <c r="AL217" i="2"/>
  <c r="AN217" i="2" s="1"/>
  <c r="AI217" i="2"/>
  <c r="AH217" i="2"/>
  <c r="AK217" i="2" s="1"/>
  <c r="AL216" i="2"/>
  <c r="AN216" i="2" s="1"/>
  <c r="AI216" i="2"/>
  <c r="AH216" i="2"/>
  <c r="AK216" i="2" s="1"/>
  <c r="AL215" i="2"/>
  <c r="AN215" i="2" s="1"/>
  <c r="AI215" i="2"/>
  <c r="AH215" i="2"/>
  <c r="AK215" i="2" s="1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L203" i="2"/>
  <c r="AN203" i="2" s="1"/>
  <c r="AI203" i="2"/>
  <c r="AH203" i="2"/>
  <c r="AH200" i="2"/>
  <c r="V200" i="2"/>
  <c r="AG200" i="2" s="1"/>
  <c r="X200" i="2"/>
  <c r="Z200" i="2" s="1"/>
  <c r="K200" i="2"/>
  <c r="AH199" i="2"/>
  <c r="V199" i="2"/>
  <c r="W199" i="2" s="1"/>
  <c r="X199" i="2"/>
  <c r="Z199" i="2" s="1"/>
  <c r="AH198" i="2"/>
  <c r="V198" i="2"/>
  <c r="W198" i="2" s="1"/>
  <c r="X198" i="2"/>
  <c r="Z198" i="2" s="1"/>
  <c r="AH197" i="2"/>
  <c r="V197" i="2"/>
  <c r="W197" i="2" s="1"/>
  <c r="X197" i="2"/>
  <c r="Z197" i="2" s="1"/>
  <c r="AH196" i="2"/>
  <c r="V196" i="2"/>
  <c r="W196" i="2" s="1"/>
  <c r="X196" i="2"/>
  <c r="Z196" i="2" s="1"/>
  <c r="AH195" i="2"/>
  <c r="V195" i="2"/>
  <c r="W195" i="2" s="1"/>
  <c r="X195" i="2"/>
  <c r="Z195" i="2" s="1"/>
  <c r="AH194" i="2"/>
  <c r="V194" i="2"/>
  <c r="W194" i="2" s="1"/>
  <c r="X194" i="2"/>
  <c r="Z194" i="2" s="1"/>
  <c r="AH193" i="2"/>
  <c r="V193" i="2"/>
  <c r="W193" i="2" s="1"/>
  <c r="X193" i="2"/>
  <c r="Z193" i="2" s="1"/>
  <c r="AH192" i="2"/>
  <c r="V192" i="2"/>
  <c r="W192" i="2" s="1"/>
  <c r="X192" i="2"/>
  <c r="Z192" i="2" s="1"/>
  <c r="AH191" i="2"/>
  <c r="V191" i="2"/>
  <c r="W191" i="2" s="1"/>
  <c r="X191" i="2"/>
  <c r="Z191" i="2" s="1"/>
  <c r="AH190" i="2"/>
  <c r="V190" i="2"/>
  <c r="W190" i="2" s="1"/>
  <c r="X190" i="2"/>
  <c r="Z190" i="2" s="1"/>
  <c r="AH189" i="2"/>
  <c r="V189" i="2"/>
  <c r="W189" i="2" s="1"/>
  <c r="X189" i="2"/>
  <c r="Z189" i="2" s="1"/>
  <c r="AH188" i="2"/>
  <c r="V188" i="2"/>
  <c r="W188" i="2" s="1"/>
  <c r="X188" i="2"/>
  <c r="Z188" i="2" s="1"/>
  <c r="AH187" i="2"/>
  <c r="V187" i="2"/>
  <c r="W187" i="2" s="1"/>
  <c r="X187" i="2"/>
  <c r="Z187" i="2" s="1"/>
  <c r="AH186" i="2"/>
  <c r="V186" i="2"/>
  <c r="W186" i="2" s="1"/>
  <c r="X186" i="2"/>
  <c r="Z186" i="2" s="1"/>
  <c r="AH185" i="2"/>
  <c r="V185" i="2"/>
  <c r="W185" i="2" s="1"/>
  <c r="X185" i="2"/>
  <c r="Z185" i="2" s="1"/>
  <c r="AH184" i="2"/>
  <c r="V184" i="2"/>
  <c r="W184" i="2" s="1"/>
  <c r="X184" i="2"/>
  <c r="Z184" i="2" s="1"/>
  <c r="AH183" i="2"/>
  <c r="V183" i="2"/>
  <c r="W183" i="2" s="1"/>
  <c r="X183" i="2"/>
  <c r="Z183" i="2" s="1"/>
  <c r="AH182" i="2"/>
  <c r="V182" i="2"/>
  <c r="W182" i="2" s="1"/>
  <c r="X182" i="2"/>
  <c r="Z182" i="2" s="1"/>
  <c r="AH181" i="2"/>
  <c r="V181" i="2"/>
  <c r="W181" i="2" s="1"/>
  <c r="X181" i="2"/>
  <c r="Z181" i="2" s="1"/>
  <c r="AH180" i="2"/>
  <c r="V180" i="2"/>
  <c r="W180" i="2" s="1"/>
  <c r="X180" i="2"/>
  <c r="Z180" i="2" s="1"/>
  <c r="AH179" i="2"/>
  <c r="V179" i="2"/>
  <c r="W179" i="2" s="1"/>
  <c r="X179" i="2"/>
  <c r="Z179" i="2" s="1"/>
  <c r="AH178" i="2"/>
  <c r="V178" i="2"/>
  <c r="W178" i="2" s="1"/>
  <c r="X178" i="2"/>
  <c r="Z178" i="2" s="1"/>
  <c r="AH177" i="2"/>
  <c r="V177" i="2"/>
  <c r="W177" i="2" s="1"/>
  <c r="X177" i="2"/>
  <c r="Z177" i="2" s="1"/>
  <c r="AH176" i="2"/>
  <c r="V176" i="2"/>
  <c r="W176" i="2" s="1"/>
  <c r="X176" i="2"/>
  <c r="Z176" i="2" s="1"/>
  <c r="AH175" i="2"/>
  <c r="V175" i="2"/>
  <c r="W175" i="2" s="1"/>
  <c r="X175" i="2"/>
  <c r="Z175" i="2" s="1"/>
  <c r="AH174" i="2"/>
  <c r="V174" i="2"/>
  <c r="W174" i="2" s="1"/>
  <c r="X174" i="2"/>
  <c r="Z174" i="2" s="1"/>
  <c r="AH173" i="2"/>
  <c r="V173" i="2"/>
  <c r="W173" i="2" s="1"/>
  <c r="X173" i="2"/>
  <c r="Z173" i="2" s="1"/>
  <c r="AH172" i="2"/>
  <c r="V172" i="2"/>
  <c r="W172" i="2" s="1"/>
  <c r="X172" i="2"/>
  <c r="Z172" i="2" s="1"/>
  <c r="AH171" i="2"/>
  <c r="V171" i="2"/>
  <c r="W171" i="2" s="1"/>
  <c r="X171" i="2"/>
  <c r="Z171" i="2" s="1"/>
  <c r="AH170" i="2"/>
  <c r="V170" i="2"/>
  <c r="W170" i="2" s="1"/>
  <c r="X170" i="2"/>
  <c r="Z170" i="2" s="1"/>
  <c r="AH169" i="2"/>
  <c r="V169" i="2"/>
  <c r="W169" i="2" s="1"/>
  <c r="X169" i="2"/>
  <c r="Z169" i="2" s="1"/>
  <c r="AH168" i="2"/>
  <c r="V168" i="2"/>
  <c r="W168" i="2" s="1"/>
  <c r="X168" i="2"/>
  <c r="Z168" i="2" s="1"/>
  <c r="AH167" i="2"/>
  <c r="V167" i="2"/>
  <c r="W167" i="2" s="1"/>
  <c r="X167" i="2"/>
  <c r="Z167" i="2" s="1"/>
  <c r="AH166" i="2"/>
  <c r="V166" i="2"/>
  <c r="W166" i="2" s="1"/>
  <c r="X166" i="2"/>
  <c r="Z166" i="2" s="1"/>
  <c r="AH165" i="2"/>
  <c r="V165" i="2"/>
  <c r="W165" i="2" s="1"/>
  <c r="X165" i="2"/>
  <c r="Z165" i="2" s="1"/>
  <c r="AH164" i="2"/>
  <c r="V164" i="2"/>
  <c r="W164" i="2" s="1"/>
  <c r="X164" i="2"/>
  <c r="Z164" i="2" s="1"/>
  <c r="AH163" i="2"/>
  <c r="V163" i="2"/>
  <c r="W163" i="2" s="1"/>
  <c r="X163" i="2"/>
  <c r="Z163" i="2" s="1"/>
  <c r="AH162" i="2"/>
  <c r="V162" i="2"/>
  <c r="W162" i="2" s="1"/>
  <c r="X162" i="2"/>
  <c r="Z162" i="2" s="1"/>
  <c r="AH161" i="2"/>
  <c r="V161" i="2"/>
  <c r="W161" i="2" s="1"/>
  <c r="X161" i="2"/>
  <c r="Z161" i="2" s="1"/>
  <c r="AH160" i="2"/>
  <c r="V160" i="2"/>
  <c r="W160" i="2" s="1"/>
  <c r="X160" i="2"/>
  <c r="Z160" i="2" s="1"/>
  <c r="AH159" i="2"/>
  <c r="V159" i="2"/>
  <c r="W159" i="2" s="1"/>
  <c r="X159" i="2"/>
  <c r="Z159" i="2" s="1"/>
  <c r="AH158" i="2"/>
  <c r="V158" i="2"/>
  <c r="W158" i="2" s="1"/>
  <c r="X158" i="2"/>
  <c r="Z158" i="2" s="1"/>
  <c r="AH157" i="2"/>
  <c r="V157" i="2"/>
  <c r="W157" i="2" s="1"/>
  <c r="X157" i="2"/>
  <c r="Z157" i="2" s="1"/>
  <c r="AH156" i="2"/>
  <c r="V156" i="2"/>
  <c r="W156" i="2" s="1"/>
  <c r="X156" i="2"/>
  <c r="Z156" i="2" s="1"/>
  <c r="AH155" i="2"/>
  <c r="V155" i="2"/>
  <c r="W155" i="2" s="1"/>
  <c r="X155" i="2"/>
  <c r="Z155" i="2" s="1"/>
  <c r="AH154" i="2"/>
  <c r="V154" i="2"/>
  <c r="W154" i="2" s="1"/>
  <c r="X154" i="2"/>
  <c r="Z154" i="2" s="1"/>
  <c r="AH153" i="2"/>
  <c r="V153" i="2"/>
  <c r="W153" i="2" s="1"/>
  <c r="X153" i="2"/>
  <c r="Z153" i="2" s="1"/>
  <c r="AH152" i="2"/>
  <c r="V152" i="2"/>
  <c r="W152" i="2" s="1"/>
  <c r="X152" i="2"/>
  <c r="Z152" i="2" s="1"/>
  <c r="AH151" i="2"/>
  <c r="V151" i="2"/>
  <c r="W151" i="2" s="1"/>
  <c r="X151" i="2"/>
  <c r="Z151" i="2" s="1"/>
  <c r="AH150" i="2"/>
  <c r="V150" i="2"/>
  <c r="W150" i="2" s="1"/>
  <c r="X150" i="2"/>
  <c r="Z150" i="2" s="1"/>
  <c r="AH149" i="2"/>
  <c r="V149" i="2"/>
  <c r="W149" i="2" s="1"/>
  <c r="X149" i="2"/>
  <c r="Z149" i="2" s="1"/>
  <c r="AH148" i="2"/>
  <c r="V148" i="2"/>
  <c r="W148" i="2" s="1"/>
  <c r="X148" i="2"/>
  <c r="Z148" i="2" s="1"/>
  <c r="AH147" i="2"/>
  <c r="V147" i="2"/>
  <c r="W147" i="2" s="1"/>
  <c r="X147" i="2"/>
  <c r="Z147" i="2" s="1"/>
  <c r="AH146" i="2"/>
  <c r="V146" i="2"/>
  <c r="W146" i="2" s="1"/>
  <c r="X146" i="2"/>
  <c r="Z146" i="2" s="1"/>
  <c r="AH145" i="2"/>
  <c r="V145" i="2"/>
  <c r="W145" i="2" s="1"/>
  <c r="X145" i="2"/>
  <c r="Z145" i="2" s="1"/>
  <c r="AH144" i="2"/>
  <c r="V144" i="2"/>
  <c r="W144" i="2" s="1"/>
  <c r="X144" i="2"/>
  <c r="Z144" i="2" s="1"/>
  <c r="AH143" i="2"/>
  <c r="V143" i="2"/>
  <c r="W143" i="2" s="1"/>
  <c r="X143" i="2"/>
  <c r="Z143" i="2" s="1"/>
  <c r="AH142" i="2"/>
  <c r="V142" i="2"/>
  <c r="W142" i="2" s="1"/>
  <c r="X142" i="2"/>
  <c r="Z142" i="2" s="1"/>
  <c r="AH141" i="2"/>
  <c r="V141" i="2"/>
  <c r="W141" i="2" s="1"/>
  <c r="X141" i="2"/>
  <c r="Z141" i="2" s="1"/>
  <c r="AH140" i="2"/>
  <c r="V140" i="2"/>
  <c r="W140" i="2" s="1"/>
  <c r="X140" i="2"/>
  <c r="Z140" i="2" s="1"/>
  <c r="AH139" i="2"/>
  <c r="V139" i="2"/>
  <c r="W139" i="2" s="1"/>
  <c r="X139" i="2"/>
  <c r="Z139" i="2" s="1"/>
  <c r="AH138" i="2"/>
  <c r="V138" i="2"/>
  <c r="W138" i="2" s="1"/>
  <c r="X138" i="2"/>
  <c r="Z138" i="2" s="1"/>
  <c r="AH137" i="2"/>
  <c r="V137" i="2"/>
  <c r="W137" i="2" s="1"/>
  <c r="X137" i="2"/>
  <c r="Z137" i="2" s="1"/>
  <c r="AH136" i="2"/>
  <c r="V136" i="2"/>
  <c r="W136" i="2" s="1"/>
  <c r="X136" i="2"/>
  <c r="Z136" i="2" s="1"/>
  <c r="AH135" i="2"/>
  <c r="V135" i="2"/>
  <c r="W135" i="2" s="1"/>
  <c r="X135" i="2"/>
  <c r="Z135" i="2" s="1"/>
  <c r="AH134" i="2"/>
  <c r="V134" i="2"/>
  <c r="W134" i="2" s="1"/>
  <c r="X134" i="2"/>
  <c r="Z134" i="2" s="1"/>
  <c r="AH133" i="2"/>
  <c r="V133" i="2"/>
  <c r="W133" i="2" s="1"/>
  <c r="X133" i="2"/>
  <c r="Z133" i="2" s="1"/>
  <c r="AH132" i="2"/>
  <c r="V132" i="2"/>
  <c r="W132" i="2" s="1"/>
  <c r="X132" i="2"/>
  <c r="Z132" i="2" s="1"/>
  <c r="AH131" i="2"/>
  <c r="V131" i="2"/>
  <c r="W131" i="2" s="1"/>
  <c r="X131" i="2"/>
  <c r="Z131" i="2" s="1"/>
  <c r="AH130" i="2"/>
  <c r="V130" i="2"/>
  <c r="W130" i="2" s="1"/>
  <c r="X130" i="2"/>
  <c r="Z130" i="2" s="1"/>
  <c r="AH129" i="2"/>
  <c r="V129" i="2"/>
  <c r="W129" i="2" s="1"/>
  <c r="X129" i="2"/>
  <c r="Z129" i="2" s="1"/>
  <c r="AH128" i="2"/>
  <c r="V128" i="2"/>
  <c r="W128" i="2" s="1"/>
  <c r="X128" i="2"/>
  <c r="Z128" i="2" s="1"/>
  <c r="AH127" i="2"/>
  <c r="V127" i="2"/>
  <c r="W127" i="2" s="1"/>
  <c r="X127" i="2"/>
  <c r="Z127" i="2" s="1"/>
  <c r="AH126" i="2"/>
  <c r="V126" i="2"/>
  <c r="W126" i="2" s="1"/>
  <c r="X126" i="2"/>
  <c r="Z126" i="2" s="1"/>
  <c r="AH125" i="2"/>
  <c r="V125" i="2"/>
  <c r="W125" i="2" s="1"/>
  <c r="X125" i="2"/>
  <c r="Z125" i="2" s="1"/>
  <c r="AH124" i="2"/>
  <c r="V124" i="2"/>
  <c r="W124" i="2" s="1"/>
  <c r="X124" i="2"/>
  <c r="Z124" i="2" s="1"/>
  <c r="AH123" i="2"/>
  <c r="V123" i="2"/>
  <c r="W123" i="2" s="1"/>
  <c r="X123" i="2"/>
  <c r="Z123" i="2" s="1"/>
  <c r="AH122" i="2"/>
  <c r="V122" i="2"/>
  <c r="W122" i="2" s="1"/>
  <c r="X122" i="2"/>
  <c r="Z122" i="2" s="1"/>
  <c r="AH121" i="2"/>
  <c r="V121" i="2"/>
  <c r="W121" i="2" s="1"/>
  <c r="X121" i="2"/>
  <c r="Z121" i="2" s="1"/>
  <c r="AH120" i="2"/>
  <c r="V120" i="2"/>
  <c r="W120" i="2" s="1"/>
  <c r="X120" i="2"/>
  <c r="Z120" i="2" s="1"/>
  <c r="AH119" i="2"/>
  <c r="V119" i="2"/>
  <c r="W119" i="2" s="1"/>
  <c r="X119" i="2"/>
  <c r="Z119" i="2" s="1"/>
  <c r="AH118" i="2"/>
  <c r="V118" i="2"/>
  <c r="W118" i="2" s="1"/>
  <c r="X118" i="2"/>
  <c r="Z118" i="2" s="1"/>
  <c r="AH117" i="2"/>
  <c r="V117" i="2"/>
  <c r="W117" i="2" s="1"/>
  <c r="X117" i="2"/>
  <c r="Z117" i="2" s="1"/>
  <c r="AH116" i="2"/>
  <c r="V116" i="2"/>
  <c r="W116" i="2" s="1"/>
  <c r="X116" i="2"/>
  <c r="Z116" i="2" s="1"/>
  <c r="AH115" i="2"/>
  <c r="V115" i="2"/>
  <c r="W115" i="2" s="1"/>
  <c r="X115" i="2"/>
  <c r="Z115" i="2" s="1"/>
  <c r="AH114" i="2"/>
  <c r="V114" i="2"/>
  <c r="W114" i="2" s="1"/>
  <c r="X114" i="2"/>
  <c r="Z114" i="2" s="1"/>
  <c r="AH113" i="2"/>
  <c r="V113" i="2"/>
  <c r="W113" i="2" s="1"/>
  <c r="X113" i="2"/>
  <c r="Z113" i="2" s="1"/>
  <c r="AH112" i="2"/>
  <c r="V112" i="2"/>
  <c r="W112" i="2" s="1"/>
  <c r="X112" i="2"/>
  <c r="Z112" i="2" s="1"/>
  <c r="AH111" i="2"/>
  <c r="V111" i="2"/>
  <c r="W111" i="2" s="1"/>
  <c r="X111" i="2"/>
  <c r="Z111" i="2" s="1"/>
  <c r="AH110" i="2"/>
  <c r="V110" i="2"/>
  <c r="W110" i="2" s="1"/>
  <c r="X110" i="2"/>
  <c r="Z110" i="2" s="1"/>
  <c r="AH109" i="2"/>
  <c r="V109" i="2"/>
  <c r="W109" i="2" s="1"/>
  <c r="X109" i="2"/>
  <c r="Z109" i="2" s="1"/>
  <c r="AH108" i="2"/>
  <c r="V108" i="2"/>
  <c r="W108" i="2" s="1"/>
  <c r="X108" i="2"/>
  <c r="Z108" i="2" s="1"/>
  <c r="AH107" i="2"/>
  <c r="V107" i="2"/>
  <c r="W107" i="2" s="1"/>
  <c r="X107" i="2"/>
  <c r="Z107" i="2" s="1"/>
  <c r="AH106" i="2"/>
  <c r="V106" i="2"/>
  <c r="W106" i="2" s="1"/>
  <c r="X106" i="2"/>
  <c r="Z106" i="2" s="1"/>
  <c r="AH105" i="2"/>
  <c r="V105" i="2"/>
  <c r="W105" i="2" s="1"/>
  <c r="X105" i="2"/>
  <c r="Z105" i="2" s="1"/>
  <c r="AH104" i="2"/>
  <c r="V104" i="2"/>
  <c r="W104" i="2" s="1"/>
  <c r="X104" i="2"/>
  <c r="Z104" i="2" s="1"/>
  <c r="AH103" i="2"/>
  <c r="V103" i="2"/>
  <c r="AG103" i="2" s="1"/>
  <c r="X103" i="2"/>
  <c r="Z103" i="2" s="1"/>
  <c r="AH102" i="2"/>
  <c r="W102" i="2"/>
  <c r="V102" i="2"/>
  <c r="AG102" i="2" s="1"/>
  <c r="X102" i="2"/>
  <c r="Z102" i="2" s="1"/>
  <c r="AH101" i="2"/>
  <c r="W101" i="2"/>
  <c r="V101" i="2"/>
  <c r="AG101" i="2" s="1"/>
  <c r="X101" i="2"/>
  <c r="Z101" i="2" s="1"/>
  <c r="AH100" i="2"/>
  <c r="V100" i="2"/>
  <c r="AG100" i="2" s="1"/>
  <c r="X100" i="2"/>
  <c r="Z100" i="2" s="1"/>
  <c r="AH99" i="2"/>
  <c r="V99" i="2"/>
  <c r="AG99" i="2" s="1"/>
  <c r="X99" i="2"/>
  <c r="Z99" i="2" s="1"/>
  <c r="AH98" i="2"/>
  <c r="V98" i="2"/>
  <c r="AG98" i="2" s="1"/>
  <c r="X98" i="2"/>
  <c r="Z98" i="2" s="1"/>
  <c r="AH97" i="2"/>
  <c r="W97" i="2"/>
  <c r="V97" i="2"/>
  <c r="AG97" i="2" s="1"/>
  <c r="X97" i="2"/>
  <c r="Z97" i="2" s="1"/>
  <c r="AH96" i="2"/>
  <c r="V96" i="2"/>
  <c r="AG96" i="2" s="1"/>
  <c r="X96" i="2"/>
  <c r="Z96" i="2" s="1"/>
  <c r="AH95" i="2"/>
  <c r="V95" i="2"/>
  <c r="AG95" i="2" s="1"/>
  <c r="X95" i="2"/>
  <c r="Z95" i="2" s="1"/>
  <c r="AH94" i="2"/>
  <c r="V94" i="2"/>
  <c r="AG94" i="2" s="1"/>
  <c r="X94" i="2"/>
  <c r="Z94" i="2" s="1"/>
  <c r="AH93" i="2"/>
  <c r="V93" i="2"/>
  <c r="AG93" i="2" s="1"/>
  <c r="X93" i="2"/>
  <c r="Z93" i="2" s="1"/>
  <c r="AH92" i="2"/>
  <c r="V92" i="2"/>
  <c r="AG92" i="2" s="1"/>
  <c r="X92" i="2"/>
  <c r="Z92" i="2" s="1"/>
  <c r="AH91" i="2"/>
  <c r="V91" i="2"/>
  <c r="AG91" i="2" s="1"/>
  <c r="X91" i="2"/>
  <c r="Z91" i="2" s="1"/>
  <c r="AH90" i="2"/>
  <c r="V90" i="2"/>
  <c r="AG90" i="2" s="1"/>
  <c r="X90" i="2"/>
  <c r="Z90" i="2" s="1"/>
  <c r="AH89" i="2"/>
  <c r="V89" i="2"/>
  <c r="AG89" i="2" s="1"/>
  <c r="X89" i="2"/>
  <c r="Z89" i="2" s="1"/>
  <c r="AH88" i="2"/>
  <c r="V88" i="2"/>
  <c r="AG88" i="2" s="1"/>
  <c r="X88" i="2"/>
  <c r="Z88" i="2" s="1"/>
  <c r="AH87" i="2"/>
  <c r="AG87" i="2"/>
  <c r="V87" i="2"/>
  <c r="W87" i="2" s="1"/>
  <c r="X87" i="2"/>
  <c r="Z87" i="2" s="1"/>
  <c r="K87" i="2"/>
  <c r="AH86" i="2"/>
  <c r="V86" i="2"/>
  <c r="AG86" i="2" s="1"/>
  <c r="X86" i="2"/>
  <c r="Z86" i="2" s="1"/>
  <c r="K86" i="2"/>
  <c r="AH85" i="2"/>
  <c r="V85" i="2"/>
  <c r="W85" i="2" s="1"/>
  <c r="X85" i="2"/>
  <c r="Z85" i="2" s="1"/>
  <c r="K85" i="2"/>
  <c r="AH84" i="2"/>
  <c r="V84" i="2"/>
  <c r="W84" i="2" s="1"/>
  <c r="X84" i="2"/>
  <c r="Z84" i="2" s="1"/>
  <c r="K84" i="2"/>
  <c r="AH83" i="2"/>
  <c r="V83" i="2"/>
  <c r="X83" i="2"/>
  <c r="Z83" i="2" s="1"/>
  <c r="K83" i="2"/>
  <c r="AH82" i="2"/>
  <c r="V82" i="2"/>
  <c r="AG82" i="2" s="1"/>
  <c r="X82" i="2"/>
  <c r="Z82" i="2" s="1"/>
  <c r="K82" i="2"/>
  <c r="AH81" i="2"/>
  <c r="V81" i="2"/>
  <c r="W81" i="2" s="1"/>
  <c r="X81" i="2"/>
  <c r="Z81" i="2" s="1"/>
  <c r="K81" i="2"/>
  <c r="AH80" i="2"/>
  <c r="V80" i="2"/>
  <c r="W80" i="2" s="1"/>
  <c r="X80" i="2"/>
  <c r="Z80" i="2" s="1"/>
  <c r="K80" i="2"/>
  <c r="AH79" i="2"/>
  <c r="V79" i="2"/>
  <c r="X79" i="2"/>
  <c r="Z79" i="2" s="1"/>
  <c r="K79" i="2"/>
  <c r="AH78" i="2"/>
  <c r="V78" i="2"/>
  <c r="AG78" i="2" s="1"/>
  <c r="X78" i="2"/>
  <c r="Z78" i="2" s="1"/>
  <c r="K78" i="2"/>
  <c r="AH77" i="2"/>
  <c r="AG77" i="2"/>
  <c r="V77" i="2"/>
  <c r="W77" i="2" s="1"/>
  <c r="X77" i="2"/>
  <c r="Z77" i="2" s="1"/>
  <c r="K77" i="2"/>
  <c r="AH76" i="2"/>
  <c r="V76" i="2"/>
  <c r="W76" i="2" s="1"/>
  <c r="X76" i="2"/>
  <c r="Z76" i="2" s="1"/>
  <c r="K76" i="2"/>
  <c r="AH75" i="2"/>
  <c r="V75" i="2"/>
  <c r="X75" i="2"/>
  <c r="Z75" i="2" s="1"/>
  <c r="K75" i="2"/>
  <c r="AH74" i="2"/>
  <c r="V74" i="2"/>
  <c r="AG74" i="2" s="1"/>
  <c r="X74" i="2"/>
  <c r="Z74" i="2" s="1"/>
  <c r="K74" i="2"/>
  <c r="AH73" i="2"/>
  <c r="V73" i="2"/>
  <c r="W73" i="2" s="1"/>
  <c r="X73" i="2"/>
  <c r="Z73" i="2" s="1"/>
  <c r="K73" i="2"/>
  <c r="AH72" i="2"/>
  <c r="V72" i="2"/>
  <c r="AG72" i="2" s="1"/>
  <c r="X72" i="2"/>
  <c r="Z72" i="2" s="1"/>
  <c r="K72" i="2"/>
  <c r="AH71" i="2"/>
  <c r="W71" i="2"/>
  <c r="V71" i="2"/>
  <c r="AG71" i="2" s="1"/>
  <c r="X71" i="2"/>
  <c r="Z71" i="2" s="1"/>
  <c r="K71" i="2"/>
  <c r="AH70" i="2"/>
  <c r="V70" i="2"/>
  <c r="W70" i="2" s="1"/>
  <c r="X70" i="2"/>
  <c r="Z70" i="2" s="1"/>
  <c r="K70" i="2"/>
  <c r="AH69" i="2"/>
  <c r="V69" i="2"/>
  <c r="AG69" i="2" s="1"/>
  <c r="X69" i="2"/>
  <c r="Z69" i="2" s="1"/>
  <c r="K69" i="2"/>
  <c r="AH68" i="2"/>
  <c r="V68" i="2"/>
  <c r="AG68" i="2" s="1"/>
  <c r="X68" i="2"/>
  <c r="Z68" i="2" s="1"/>
  <c r="K68" i="2"/>
  <c r="AH67" i="2"/>
  <c r="V67" i="2"/>
  <c r="AG67" i="2" s="1"/>
  <c r="X67" i="2"/>
  <c r="Z67" i="2" s="1"/>
  <c r="K67" i="2"/>
  <c r="AH66" i="2"/>
  <c r="V66" i="2"/>
  <c r="AG66" i="2" s="1"/>
  <c r="X66" i="2"/>
  <c r="Z66" i="2" s="1"/>
  <c r="K66" i="2"/>
  <c r="AH65" i="2"/>
  <c r="W65" i="2"/>
  <c r="V65" i="2"/>
  <c r="AG65" i="2" s="1"/>
  <c r="X65" i="2"/>
  <c r="Z65" i="2" s="1"/>
  <c r="K65" i="2"/>
  <c r="AH64" i="2"/>
  <c r="V64" i="2"/>
  <c r="AG64" i="2" s="1"/>
  <c r="X64" i="2"/>
  <c r="Z64" i="2" s="1"/>
  <c r="K64" i="2"/>
  <c r="AH63" i="2"/>
  <c r="V63" i="2"/>
  <c r="AG63" i="2" s="1"/>
  <c r="X63" i="2"/>
  <c r="Z63" i="2" s="1"/>
  <c r="K63" i="2"/>
  <c r="AH62" i="2"/>
  <c r="V62" i="2"/>
  <c r="W62" i="2" s="1"/>
  <c r="X62" i="2"/>
  <c r="Z62" i="2" s="1"/>
  <c r="K62" i="2"/>
  <c r="AH61" i="2"/>
  <c r="V61" i="2"/>
  <c r="AG61" i="2" s="1"/>
  <c r="X61" i="2"/>
  <c r="Z61" i="2" s="1"/>
  <c r="K61" i="2"/>
  <c r="AH60" i="2"/>
  <c r="V60" i="2"/>
  <c r="W60" i="2" s="1"/>
  <c r="X60" i="2"/>
  <c r="Z60" i="2" s="1"/>
  <c r="K60" i="2"/>
  <c r="AH59" i="2"/>
  <c r="W59" i="2"/>
  <c r="V59" i="2"/>
  <c r="AG59" i="2" s="1"/>
  <c r="X59" i="2"/>
  <c r="Z59" i="2" s="1"/>
  <c r="K59" i="2"/>
  <c r="AH58" i="2"/>
  <c r="V58" i="2"/>
  <c r="AG58" i="2" s="1"/>
  <c r="X58" i="2"/>
  <c r="Z58" i="2" s="1"/>
  <c r="K58" i="2"/>
  <c r="AH57" i="2"/>
  <c r="V57" i="2"/>
  <c r="AG57" i="2" s="1"/>
  <c r="X57" i="2"/>
  <c r="Z57" i="2" s="1"/>
  <c r="K57" i="2"/>
  <c r="AH56" i="2"/>
  <c r="V56" i="2"/>
  <c r="AG56" i="2" s="1"/>
  <c r="X56" i="2"/>
  <c r="Z56" i="2" s="1"/>
  <c r="K56" i="2"/>
  <c r="AH55" i="2"/>
  <c r="V55" i="2"/>
  <c r="AG55" i="2" s="1"/>
  <c r="X55" i="2"/>
  <c r="Z55" i="2" s="1"/>
  <c r="K55" i="2"/>
  <c r="AH54" i="2"/>
  <c r="V54" i="2"/>
  <c r="W54" i="2" s="1"/>
  <c r="X54" i="2"/>
  <c r="Z54" i="2" s="1"/>
  <c r="K54" i="2"/>
  <c r="AH53" i="2"/>
  <c r="V53" i="2"/>
  <c r="AG53" i="2" s="1"/>
  <c r="X53" i="2"/>
  <c r="Z53" i="2" s="1"/>
  <c r="K53" i="2"/>
  <c r="AH52" i="2"/>
  <c r="V52" i="2"/>
  <c r="AG52" i="2" s="1"/>
  <c r="X52" i="2"/>
  <c r="Z52" i="2" s="1"/>
  <c r="K52" i="2"/>
  <c r="AH51" i="2"/>
  <c r="W51" i="2"/>
  <c r="V51" i="2"/>
  <c r="AG51" i="2" s="1"/>
  <c r="X51" i="2"/>
  <c r="Z51" i="2" s="1"/>
  <c r="K51" i="2"/>
  <c r="AH50" i="2"/>
  <c r="V50" i="2"/>
  <c r="AG50" i="2" s="1"/>
  <c r="X50" i="2"/>
  <c r="Z50" i="2" s="1"/>
  <c r="K50" i="2"/>
  <c r="AH49" i="2"/>
  <c r="V49" i="2"/>
  <c r="AG49" i="2" s="1"/>
  <c r="X49" i="2"/>
  <c r="Z49" i="2" s="1"/>
  <c r="K49" i="2"/>
  <c r="AH48" i="2"/>
  <c r="V48" i="2"/>
  <c r="AG48" i="2" s="1"/>
  <c r="X48" i="2"/>
  <c r="Z48" i="2" s="1"/>
  <c r="K48" i="2"/>
  <c r="AH47" i="2"/>
  <c r="V47" i="2"/>
  <c r="AG47" i="2" s="1"/>
  <c r="X47" i="2"/>
  <c r="Z47" i="2" s="1"/>
  <c r="K47" i="2"/>
  <c r="AH46" i="2"/>
  <c r="AG46" i="2"/>
  <c r="V46" i="2"/>
  <c r="W46" i="2" s="1"/>
  <c r="X46" i="2"/>
  <c r="Z46" i="2" s="1"/>
  <c r="K46" i="2"/>
  <c r="AH45" i="2"/>
  <c r="V45" i="2"/>
  <c r="AG45" i="2" s="1"/>
  <c r="X45" i="2"/>
  <c r="Z45" i="2" s="1"/>
  <c r="K45" i="2"/>
  <c r="AH44" i="2"/>
  <c r="V44" i="2"/>
  <c r="W44" i="2" s="1"/>
  <c r="X44" i="2"/>
  <c r="Z44" i="2" s="1"/>
  <c r="K44" i="2"/>
  <c r="AH43" i="2"/>
  <c r="W43" i="2"/>
  <c r="V43" i="2"/>
  <c r="AG43" i="2" s="1"/>
  <c r="X43" i="2"/>
  <c r="Z43" i="2" s="1"/>
  <c r="K43" i="2"/>
  <c r="AH42" i="2"/>
  <c r="V42" i="2"/>
  <c r="AG42" i="2" s="1"/>
  <c r="X42" i="2"/>
  <c r="Z42" i="2" s="1"/>
  <c r="K42" i="2"/>
  <c r="AH41" i="2"/>
  <c r="V41" i="2"/>
  <c r="AG41" i="2" s="1"/>
  <c r="X41" i="2"/>
  <c r="Z41" i="2" s="1"/>
  <c r="K41" i="2"/>
  <c r="AH40" i="2"/>
  <c r="V40" i="2"/>
  <c r="AG40" i="2" s="1"/>
  <c r="X40" i="2"/>
  <c r="Z40" i="2" s="1"/>
  <c r="K40" i="2"/>
  <c r="AH39" i="2"/>
  <c r="V39" i="2"/>
  <c r="AG39" i="2" s="1"/>
  <c r="X39" i="2"/>
  <c r="Z39" i="2" s="1"/>
  <c r="K39" i="2"/>
  <c r="AH38" i="2"/>
  <c r="V38" i="2"/>
  <c r="W38" i="2" s="1"/>
  <c r="X38" i="2"/>
  <c r="Z38" i="2" s="1"/>
  <c r="K38" i="2"/>
  <c r="AH37" i="2"/>
  <c r="V37" i="2"/>
  <c r="AG37" i="2" s="1"/>
  <c r="X37" i="2"/>
  <c r="Z37" i="2" s="1"/>
  <c r="K37" i="2"/>
  <c r="AH36" i="2"/>
  <c r="V36" i="2"/>
  <c r="AG36" i="2" s="1"/>
  <c r="X36" i="2"/>
  <c r="Z36" i="2" s="1"/>
  <c r="K36" i="2"/>
  <c r="AH35" i="2"/>
  <c r="V35" i="2"/>
  <c r="AG35" i="2" s="1"/>
  <c r="X35" i="2"/>
  <c r="Z35" i="2" s="1"/>
  <c r="K35" i="2"/>
  <c r="AH34" i="2"/>
  <c r="V34" i="2"/>
  <c r="AG34" i="2" s="1"/>
  <c r="X34" i="2"/>
  <c r="Z34" i="2" s="1"/>
  <c r="K34" i="2"/>
  <c r="AH33" i="2"/>
  <c r="V33" i="2"/>
  <c r="AG33" i="2" s="1"/>
  <c r="X33" i="2"/>
  <c r="Z33" i="2" s="1"/>
  <c r="K33" i="2"/>
  <c r="AH32" i="2"/>
  <c r="W32" i="2"/>
  <c r="V32" i="2"/>
  <c r="AG32" i="2" s="1"/>
  <c r="X32" i="2"/>
  <c r="Z32" i="2" s="1"/>
  <c r="K32" i="2"/>
  <c r="AH31" i="2"/>
  <c r="V31" i="2"/>
  <c r="AG31" i="2" s="1"/>
  <c r="X31" i="2"/>
  <c r="Z31" i="2" s="1"/>
  <c r="K31" i="2"/>
  <c r="AH30" i="2"/>
  <c r="V30" i="2"/>
  <c r="W30" i="2" s="1"/>
  <c r="X30" i="2"/>
  <c r="Z30" i="2" s="1"/>
  <c r="K30" i="2"/>
  <c r="AH29" i="2"/>
  <c r="W29" i="2"/>
  <c r="V29" i="2"/>
  <c r="AG29" i="2" s="1"/>
  <c r="X29" i="2"/>
  <c r="Z29" i="2" s="1"/>
  <c r="K29" i="2"/>
  <c r="AH28" i="2"/>
  <c r="V28" i="2"/>
  <c r="X28" i="2"/>
  <c r="Z28" i="2" s="1"/>
  <c r="K28" i="2"/>
  <c r="AH27" i="2"/>
  <c r="V27" i="2"/>
  <c r="AG27" i="2" s="1"/>
  <c r="X27" i="2"/>
  <c r="Z27" i="2" s="1"/>
  <c r="K27" i="2"/>
  <c r="AH26" i="2"/>
  <c r="V26" i="2"/>
  <c r="AG26" i="2" s="1"/>
  <c r="X26" i="2"/>
  <c r="Z26" i="2" s="1"/>
  <c r="K26" i="2"/>
  <c r="AH25" i="2"/>
  <c r="V25" i="2"/>
  <c r="AG25" i="2" s="1"/>
  <c r="X25" i="2"/>
  <c r="Z25" i="2" s="1"/>
  <c r="K25" i="2"/>
  <c r="AH24" i="2"/>
  <c r="V24" i="2"/>
  <c r="AG24" i="2" s="1"/>
  <c r="X24" i="2"/>
  <c r="Z24" i="2" s="1"/>
  <c r="K24" i="2"/>
  <c r="AH23" i="2"/>
  <c r="V23" i="2"/>
  <c r="AG23" i="2" s="1"/>
  <c r="X23" i="2"/>
  <c r="Z23" i="2" s="1"/>
  <c r="K23" i="2"/>
  <c r="AH22" i="2"/>
  <c r="V22" i="2"/>
  <c r="W22" i="2" s="1"/>
  <c r="X22" i="2"/>
  <c r="Z22" i="2" s="1"/>
  <c r="K22" i="2"/>
  <c r="AH21" i="2"/>
  <c r="V21" i="2"/>
  <c r="AG21" i="2" s="1"/>
  <c r="X21" i="2"/>
  <c r="Z21" i="2" s="1"/>
  <c r="K21" i="2"/>
  <c r="AH20" i="2"/>
  <c r="V20" i="2"/>
  <c r="AG20" i="2" s="1"/>
  <c r="X20" i="2"/>
  <c r="Z20" i="2" s="1"/>
  <c r="K20" i="2"/>
  <c r="AH19" i="2"/>
  <c r="W19" i="2"/>
  <c r="V19" i="2"/>
  <c r="AG19" i="2" s="1"/>
  <c r="X19" i="2"/>
  <c r="Z19" i="2" s="1"/>
  <c r="K19" i="2"/>
  <c r="AH18" i="2"/>
  <c r="V18" i="2"/>
  <c r="W18" i="2" s="1"/>
  <c r="X18" i="2"/>
  <c r="Z18" i="2" s="1"/>
  <c r="K18" i="2"/>
  <c r="AH17" i="2"/>
  <c r="V17" i="2"/>
  <c r="AG17" i="2" s="1"/>
  <c r="X17" i="2"/>
  <c r="Z17" i="2" s="1"/>
  <c r="K17" i="2"/>
  <c r="AH16" i="2"/>
  <c r="V16" i="2"/>
  <c r="AG16" i="2" s="1"/>
  <c r="X16" i="2"/>
  <c r="Z16" i="2" s="1"/>
  <c r="K16" i="2"/>
  <c r="AH15" i="2"/>
  <c r="V15" i="2"/>
  <c r="AG15" i="2" s="1"/>
  <c r="X15" i="2"/>
  <c r="Z15" i="2" s="1"/>
  <c r="K15" i="2"/>
  <c r="AH14" i="2"/>
  <c r="V14" i="2"/>
  <c r="AG14" i="2" s="1"/>
  <c r="X14" i="2"/>
  <c r="Z14" i="2" s="1"/>
  <c r="K14" i="2"/>
  <c r="AH13" i="2"/>
  <c r="V13" i="2"/>
  <c r="AG13" i="2" s="1"/>
  <c r="X13" i="2"/>
  <c r="Z13" i="2" s="1"/>
  <c r="K13" i="2"/>
  <c r="AH12" i="2"/>
  <c r="V12" i="2"/>
  <c r="AG12" i="2" s="1"/>
  <c r="X12" i="2"/>
  <c r="Z12" i="2" s="1"/>
  <c r="K12" i="2"/>
  <c r="AH11" i="2"/>
  <c r="V11" i="2"/>
  <c r="AG11" i="2" s="1"/>
  <c r="X11" i="2"/>
  <c r="Z11" i="2" s="1"/>
  <c r="K11" i="2"/>
  <c r="AH10" i="2"/>
  <c r="V10" i="2"/>
  <c r="AG10" i="2" s="1"/>
  <c r="X10" i="2"/>
  <c r="Z10" i="2" s="1"/>
  <c r="K10" i="2"/>
  <c r="AH9" i="2"/>
  <c r="V9" i="2"/>
  <c r="AG9" i="2" s="1"/>
  <c r="X9" i="2"/>
  <c r="Z9" i="2" s="1"/>
  <c r="K9" i="2"/>
  <c r="AH8" i="2"/>
  <c r="V8" i="2"/>
  <c r="AG8" i="2" s="1"/>
  <c r="X8" i="2"/>
  <c r="Z8" i="2" s="1"/>
  <c r="K8" i="2"/>
  <c r="AH7" i="2"/>
  <c r="W7" i="2"/>
  <c r="V7" i="2"/>
  <c r="AG7" i="2" s="1"/>
  <c r="X7" i="2"/>
  <c r="Z7" i="2" s="1"/>
  <c r="K7" i="2"/>
  <c r="AH6" i="2"/>
  <c r="V6" i="2"/>
  <c r="AG6" i="2" s="1"/>
  <c r="X6" i="2"/>
  <c r="Z6" i="2" s="1"/>
  <c r="K6" i="2"/>
  <c r="AH5" i="2"/>
  <c r="V5" i="2"/>
  <c r="AG5" i="2" s="1"/>
  <c r="X5" i="2"/>
  <c r="Z5" i="2" s="1"/>
  <c r="K5" i="2"/>
  <c r="AH4" i="2"/>
  <c r="V4" i="2"/>
  <c r="AG4" i="2" s="1"/>
  <c r="X4" i="2"/>
  <c r="Z4" i="2" s="1"/>
  <c r="K4" i="2"/>
  <c r="AH3" i="2"/>
  <c r="V3" i="2"/>
  <c r="AG3" i="2" s="1"/>
  <c r="X3" i="2"/>
  <c r="Z3" i="2" s="1"/>
  <c r="K3" i="2"/>
  <c r="AH2" i="2"/>
  <c r="V2" i="2"/>
  <c r="AG2" i="2" s="1"/>
  <c r="X2" i="2"/>
  <c r="Z2" i="2" s="1"/>
  <c r="K2" i="2"/>
  <c r="AL267" i="1"/>
  <c r="AN267" i="1" s="1"/>
  <c r="AI267" i="1"/>
  <c r="AH267" i="1"/>
  <c r="AK267" i="1" s="1"/>
  <c r="AL266" i="1"/>
  <c r="AI266" i="1"/>
  <c r="AH266" i="1"/>
  <c r="AK266" i="1" s="1"/>
  <c r="AL265" i="1"/>
  <c r="AM265" i="1" s="1"/>
  <c r="AP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K259" i="1" s="1"/>
  <c r="AL258" i="1"/>
  <c r="AI258" i="1"/>
  <c r="AH258" i="1"/>
  <c r="AK258" i="1" s="1"/>
  <c r="AL257" i="1"/>
  <c r="AN257" i="1" s="1"/>
  <c r="AI257" i="1"/>
  <c r="AH257" i="1"/>
  <c r="AK257" i="1" s="1"/>
  <c r="AL256" i="1"/>
  <c r="AN256" i="1" s="1"/>
  <c r="AI256" i="1"/>
  <c r="AH256" i="1"/>
  <c r="AK256" i="1" s="1"/>
  <c r="AL255" i="1"/>
  <c r="AN255" i="1" s="1"/>
  <c r="AI255" i="1"/>
  <c r="AH255" i="1"/>
  <c r="AK255" i="1" s="1"/>
  <c r="AL254" i="1"/>
  <c r="AI254" i="1"/>
  <c r="AH254" i="1"/>
  <c r="AK254" i="1" s="1"/>
  <c r="AL253" i="1"/>
  <c r="AN253" i="1" s="1"/>
  <c r="AI253" i="1"/>
  <c r="AH253" i="1"/>
  <c r="AK253" i="1" s="1"/>
  <c r="AL252" i="1"/>
  <c r="AN252" i="1" s="1"/>
  <c r="AH252" i="1"/>
  <c r="AK252" i="1" s="1"/>
  <c r="AL251" i="1"/>
  <c r="AN251" i="1" s="1"/>
  <c r="AH251" i="1"/>
  <c r="AK251" i="1" s="1"/>
  <c r="AL250" i="1"/>
  <c r="AI250" i="1"/>
  <c r="AH250" i="1"/>
  <c r="AK250" i="1" s="1"/>
  <c r="AL249" i="1"/>
  <c r="AN249" i="1" s="1"/>
  <c r="AI249" i="1"/>
  <c r="AH249" i="1"/>
  <c r="AK249" i="1" s="1"/>
  <c r="AL248" i="1"/>
  <c r="AN248" i="1" s="1"/>
  <c r="AI248" i="1"/>
  <c r="AH248" i="1"/>
  <c r="AK248" i="1" s="1"/>
  <c r="AL247" i="1"/>
  <c r="AN247" i="1" s="1"/>
  <c r="AI247" i="1"/>
  <c r="AH247" i="1"/>
  <c r="AK247" i="1" s="1"/>
  <c r="AL246" i="1"/>
  <c r="AI246" i="1"/>
  <c r="AH246" i="1"/>
  <c r="AK246" i="1" s="1"/>
  <c r="AL245" i="1"/>
  <c r="AN245" i="1" s="1"/>
  <c r="AI245" i="1"/>
  <c r="AH245" i="1"/>
  <c r="AK245" i="1" s="1"/>
  <c r="AL244" i="1"/>
  <c r="AN244" i="1" s="1"/>
  <c r="AI244" i="1"/>
  <c r="AH244" i="1"/>
  <c r="AK244" i="1" s="1"/>
  <c r="AL243" i="1"/>
  <c r="AN243" i="1" s="1"/>
  <c r="AI243" i="1"/>
  <c r="AH243" i="1"/>
  <c r="AK243" i="1" s="1"/>
  <c r="AL242" i="1"/>
  <c r="AH242" i="1"/>
  <c r="AK242" i="1" s="1"/>
  <c r="AL241" i="1"/>
  <c r="AN241" i="1" s="1"/>
  <c r="AH241" i="1"/>
  <c r="AK241" i="1" s="1"/>
  <c r="AL240" i="1"/>
  <c r="AN240" i="1" s="1"/>
  <c r="AH240" i="1"/>
  <c r="AK240" i="1" s="1"/>
  <c r="AL239" i="1"/>
  <c r="AN239" i="1" s="1"/>
  <c r="AI239" i="1"/>
  <c r="AH239" i="1"/>
  <c r="AK239" i="1" s="1"/>
  <c r="AL238" i="1"/>
  <c r="AI238" i="1"/>
  <c r="AH238" i="1"/>
  <c r="AK238" i="1" s="1"/>
  <c r="AL237" i="1"/>
  <c r="AN237" i="1" s="1"/>
  <c r="AI237" i="1"/>
  <c r="AH237" i="1"/>
  <c r="AK237" i="1" s="1"/>
  <c r="AL236" i="1"/>
  <c r="AN236" i="1" s="1"/>
  <c r="AI236" i="1"/>
  <c r="AH236" i="1"/>
  <c r="AK236" i="1" s="1"/>
  <c r="AL235" i="1"/>
  <c r="AN235" i="1" s="1"/>
  <c r="AI235" i="1"/>
  <c r="AH235" i="1"/>
  <c r="AK235" i="1" s="1"/>
  <c r="AL234" i="1"/>
  <c r="AI234" i="1"/>
  <c r="AH234" i="1"/>
  <c r="AK234" i="1" s="1"/>
  <c r="AL233" i="1"/>
  <c r="AN233" i="1" s="1"/>
  <c r="AI233" i="1"/>
  <c r="AH233" i="1"/>
  <c r="AK233" i="1" s="1"/>
  <c r="AL232" i="1"/>
  <c r="AN232" i="1" s="1"/>
  <c r="AI232" i="1"/>
  <c r="AH232" i="1"/>
  <c r="AK232" i="1" s="1"/>
  <c r="AL231" i="1"/>
  <c r="AN231" i="1" s="1"/>
  <c r="AI231" i="1"/>
  <c r="AH231" i="1"/>
  <c r="AK231" i="1" s="1"/>
  <c r="AL230" i="1"/>
  <c r="AI230" i="1"/>
  <c r="AH230" i="1"/>
  <c r="AK230" i="1" s="1"/>
  <c r="AL229" i="1"/>
  <c r="AN229" i="1" s="1"/>
  <c r="AI229" i="1"/>
  <c r="AH229" i="1"/>
  <c r="AK229" i="1" s="1"/>
  <c r="AL228" i="1"/>
  <c r="AN228" i="1" s="1"/>
  <c r="AI228" i="1"/>
  <c r="AH228" i="1"/>
  <c r="AK228" i="1" s="1"/>
  <c r="AL227" i="1"/>
  <c r="AN227" i="1" s="1"/>
  <c r="AI227" i="1"/>
  <c r="AH227" i="1"/>
  <c r="AK227" i="1" s="1"/>
  <c r="AL226" i="1"/>
  <c r="AI226" i="1"/>
  <c r="AH226" i="1"/>
  <c r="AK226" i="1" s="1"/>
  <c r="AL225" i="1"/>
  <c r="AN225" i="1" s="1"/>
  <c r="AI225" i="1"/>
  <c r="AH225" i="1"/>
  <c r="AK225" i="1" s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K206" i="1" s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W200" i="1"/>
  <c r="V200" i="1"/>
  <c r="AG200" i="1" s="1"/>
  <c r="X200" i="1"/>
  <c r="Z200" i="1" s="1"/>
  <c r="K200" i="1"/>
  <c r="AH199" i="1"/>
  <c r="V199" i="1"/>
  <c r="W199" i="1" s="1"/>
  <c r="X199" i="1"/>
  <c r="Z199" i="1" s="1"/>
  <c r="AH198" i="1"/>
  <c r="W198" i="1"/>
  <c r="V198" i="1"/>
  <c r="X198" i="1"/>
  <c r="Z198" i="1" s="1"/>
  <c r="AH197" i="1"/>
  <c r="W197" i="1"/>
  <c r="V197" i="1"/>
  <c r="X197" i="1"/>
  <c r="Z197" i="1" s="1"/>
  <c r="AH196" i="1"/>
  <c r="W196" i="1"/>
  <c r="V196" i="1"/>
  <c r="X196" i="1"/>
  <c r="Z196" i="1" s="1"/>
  <c r="AH195" i="1"/>
  <c r="W195" i="1"/>
  <c r="V195" i="1"/>
  <c r="X195" i="1"/>
  <c r="Z195" i="1" s="1"/>
  <c r="AH194" i="1"/>
  <c r="W194" i="1"/>
  <c r="V194" i="1"/>
  <c r="X194" i="1"/>
  <c r="Z194" i="1" s="1"/>
  <c r="AH193" i="1"/>
  <c r="W193" i="1"/>
  <c r="V193" i="1"/>
  <c r="X193" i="1"/>
  <c r="Z193" i="1" s="1"/>
  <c r="AH192" i="1"/>
  <c r="W192" i="1"/>
  <c r="V192" i="1"/>
  <c r="X192" i="1"/>
  <c r="Z192" i="1" s="1"/>
  <c r="AH191" i="1"/>
  <c r="W191" i="1"/>
  <c r="V191" i="1"/>
  <c r="X191" i="1"/>
  <c r="Z191" i="1" s="1"/>
  <c r="AH190" i="1"/>
  <c r="W190" i="1"/>
  <c r="V190" i="1"/>
  <c r="X190" i="1"/>
  <c r="Z190" i="1" s="1"/>
  <c r="AH189" i="1"/>
  <c r="W189" i="1"/>
  <c r="V189" i="1"/>
  <c r="X189" i="1"/>
  <c r="Z189" i="1" s="1"/>
  <c r="AH188" i="1"/>
  <c r="W188" i="1"/>
  <c r="V188" i="1"/>
  <c r="X188" i="1"/>
  <c r="Z188" i="1" s="1"/>
  <c r="AH187" i="1"/>
  <c r="W187" i="1"/>
  <c r="V187" i="1"/>
  <c r="X187" i="1"/>
  <c r="Z187" i="1" s="1"/>
  <c r="AH186" i="1"/>
  <c r="W186" i="1"/>
  <c r="V186" i="1"/>
  <c r="X186" i="1"/>
  <c r="Z186" i="1" s="1"/>
  <c r="AH185" i="1"/>
  <c r="W185" i="1"/>
  <c r="V185" i="1"/>
  <c r="X185" i="1"/>
  <c r="Z185" i="1" s="1"/>
  <c r="AH184" i="1"/>
  <c r="W184" i="1"/>
  <c r="V184" i="1"/>
  <c r="X184" i="1"/>
  <c r="Z184" i="1" s="1"/>
  <c r="AH183" i="1"/>
  <c r="W183" i="1"/>
  <c r="V183" i="1"/>
  <c r="X183" i="1"/>
  <c r="Z183" i="1" s="1"/>
  <c r="AH182" i="1"/>
  <c r="W182" i="1"/>
  <c r="V182" i="1"/>
  <c r="X182" i="1"/>
  <c r="Z182" i="1" s="1"/>
  <c r="AH181" i="1"/>
  <c r="W181" i="1"/>
  <c r="V181" i="1"/>
  <c r="X181" i="1"/>
  <c r="Z181" i="1" s="1"/>
  <c r="AH180" i="1"/>
  <c r="W180" i="1"/>
  <c r="V180" i="1"/>
  <c r="X180" i="1"/>
  <c r="Z180" i="1" s="1"/>
  <c r="AH179" i="1"/>
  <c r="W179" i="1"/>
  <c r="V179" i="1"/>
  <c r="X179" i="1"/>
  <c r="Z179" i="1" s="1"/>
  <c r="AH178" i="1"/>
  <c r="W178" i="1"/>
  <c r="V178" i="1"/>
  <c r="X178" i="1"/>
  <c r="Z178" i="1" s="1"/>
  <c r="AH177" i="1"/>
  <c r="W177" i="1"/>
  <c r="V177" i="1"/>
  <c r="X177" i="1"/>
  <c r="Z177" i="1" s="1"/>
  <c r="AH176" i="1"/>
  <c r="W176" i="1"/>
  <c r="V176" i="1"/>
  <c r="X176" i="1"/>
  <c r="Z176" i="1" s="1"/>
  <c r="AH175" i="1"/>
  <c r="W175" i="1"/>
  <c r="V175" i="1"/>
  <c r="X175" i="1"/>
  <c r="Z175" i="1" s="1"/>
  <c r="AH174" i="1"/>
  <c r="W174" i="1"/>
  <c r="V174" i="1"/>
  <c r="X174" i="1"/>
  <c r="Z174" i="1" s="1"/>
  <c r="AH173" i="1"/>
  <c r="W173" i="1"/>
  <c r="V173" i="1"/>
  <c r="X173" i="1"/>
  <c r="Z173" i="1" s="1"/>
  <c r="AH172" i="1"/>
  <c r="W172" i="1"/>
  <c r="V172" i="1"/>
  <c r="X172" i="1"/>
  <c r="Z172" i="1" s="1"/>
  <c r="AH171" i="1"/>
  <c r="W171" i="1"/>
  <c r="V171" i="1"/>
  <c r="X171" i="1"/>
  <c r="Z171" i="1" s="1"/>
  <c r="AH170" i="1"/>
  <c r="W170" i="1"/>
  <c r="V170" i="1"/>
  <c r="X170" i="1"/>
  <c r="Z170" i="1" s="1"/>
  <c r="AH169" i="1"/>
  <c r="W169" i="1"/>
  <c r="V169" i="1"/>
  <c r="X169" i="1"/>
  <c r="Z169" i="1" s="1"/>
  <c r="AH168" i="1"/>
  <c r="W168" i="1"/>
  <c r="V168" i="1"/>
  <c r="X168" i="1"/>
  <c r="Z168" i="1" s="1"/>
  <c r="AH167" i="1"/>
  <c r="W167" i="1"/>
  <c r="V167" i="1"/>
  <c r="X167" i="1"/>
  <c r="Z167" i="1" s="1"/>
  <c r="AH166" i="1"/>
  <c r="W166" i="1"/>
  <c r="V166" i="1"/>
  <c r="X166" i="1"/>
  <c r="Z166" i="1" s="1"/>
  <c r="AH165" i="1"/>
  <c r="W165" i="1"/>
  <c r="V165" i="1"/>
  <c r="X165" i="1"/>
  <c r="Z165" i="1" s="1"/>
  <c r="AH164" i="1"/>
  <c r="W164" i="1"/>
  <c r="V164" i="1"/>
  <c r="X164" i="1"/>
  <c r="Z164" i="1" s="1"/>
  <c r="AH163" i="1"/>
  <c r="W163" i="1"/>
  <c r="V163" i="1"/>
  <c r="X163" i="1"/>
  <c r="Z163" i="1" s="1"/>
  <c r="AH162" i="1"/>
  <c r="W162" i="1"/>
  <c r="V162" i="1"/>
  <c r="X162" i="1"/>
  <c r="Z162" i="1" s="1"/>
  <c r="AH161" i="1"/>
  <c r="W161" i="1"/>
  <c r="V161" i="1"/>
  <c r="X161" i="1"/>
  <c r="Z161" i="1" s="1"/>
  <c r="AH160" i="1"/>
  <c r="W160" i="1"/>
  <c r="V160" i="1"/>
  <c r="X160" i="1"/>
  <c r="Z160" i="1" s="1"/>
  <c r="AH159" i="1"/>
  <c r="V159" i="1"/>
  <c r="W159" i="1" s="1"/>
  <c r="X159" i="1"/>
  <c r="Z159" i="1" s="1"/>
  <c r="AH158" i="1"/>
  <c r="V158" i="1"/>
  <c r="W158" i="1" s="1"/>
  <c r="X158" i="1"/>
  <c r="Z158" i="1" s="1"/>
  <c r="AH157" i="1"/>
  <c r="V157" i="1"/>
  <c r="W157" i="1" s="1"/>
  <c r="X157" i="1"/>
  <c r="Z157" i="1" s="1"/>
  <c r="AH156" i="1"/>
  <c r="V156" i="1"/>
  <c r="W156" i="1" s="1"/>
  <c r="X156" i="1"/>
  <c r="Z156" i="1" s="1"/>
  <c r="AH155" i="1"/>
  <c r="V155" i="1"/>
  <c r="W155" i="1" s="1"/>
  <c r="X155" i="1"/>
  <c r="Z155" i="1" s="1"/>
  <c r="AH154" i="1"/>
  <c r="V154" i="1"/>
  <c r="W154" i="1" s="1"/>
  <c r="X154" i="1"/>
  <c r="Z154" i="1" s="1"/>
  <c r="AH153" i="1"/>
  <c r="V153" i="1"/>
  <c r="W153" i="1" s="1"/>
  <c r="X153" i="1"/>
  <c r="Z153" i="1" s="1"/>
  <c r="AH152" i="1"/>
  <c r="V152" i="1"/>
  <c r="W152" i="1" s="1"/>
  <c r="X152" i="1"/>
  <c r="Z152" i="1" s="1"/>
  <c r="AH151" i="1"/>
  <c r="V151" i="1"/>
  <c r="W151" i="1" s="1"/>
  <c r="X151" i="1"/>
  <c r="Z151" i="1" s="1"/>
  <c r="AH150" i="1"/>
  <c r="V150" i="1"/>
  <c r="W150" i="1" s="1"/>
  <c r="X150" i="1"/>
  <c r="Z150" i="1" s="1"/>
  <c r="AH149" i="1"/>
  <c r="V149" i="1"/>
  <c r="W149" i="1" s="1"/>
  <c r="X149" i="1"/>
  <c r="Z149" i="1" s="1"/>
  <c r="AH148" i="1"/>
  <c r="V148" i="1"/>
  <c r="W148" i="1" s="1"/>
  <c r="X148" i="1"/>
  <c r="Z148" i="1" s="1"/>
  <c r="AH147" i="1"/>
  <c r="V147" i="1"/>
  <c r="W147" i="1" s="1"/>
  <c r="X147" i="1"/>
  <c r="Z147" i="1" s="1"/>
  <c r="AH146" i="1"/>
  <c r="V146" i="1"/>
  <c r="W146" i="1" s="1"/>
  <c r="X146" i="1"/>
  <c r="Z146" i="1" s="1"/>
  <c r="AH145" i="1"/>
  <c r="V145" i="1"/>
  <c r="W145" i="1" s="1"/>
  <c r="X145" i="1"/>
  <c r="Z145" i="1" s="1"/>
  <c r="AH144" i="1"/>
  <c r="V144" i="1"/>
  <c r="W144" i="1" s="1"/>
  <c r="X144" i="1"/>
  <c r="Z144" i="1" s="1"/>
  <c r="AH143" i="1"/>
  <c r="V143" i="1"/>
  <c r="W143" i="1" s="1"/>
  <c r="X143" i="1"/>
  <c r="Z143" i="1" s="1"/>
  <c r="AH142" i="1"/>
  <c r="V142" i="1"/>
  <c r="W142" i="1" s="1"/>
  <c r="X142" i="1"/>
  <c r="Z142" i="1" s="1"/>
  <c r="AH141" i="1"/>
  <c r="V141" i="1"/>
  <c r="W141" i="1" s="1"/>
  <c r="X141" i="1"/>
  <c r="Z141" i="1" s="1"/>
  <c r="AH140" i="1"/>
  <c r="V140" i="1"/>
  <c r="W140" i="1" s="1"/>
  <c r="X140" i="1"/>
  <c r="Z140" i="1" s="1"/>
  <c r="AH139" i="1"/>
  <c r="V139" i="1"/>
  <c r="W139" i="1" s="1"/>
  <c r="X139" i="1"/>
  <c r="Z139" i="1" s="1"/>
  <c r="AH138" i="1"/>
  <c r="V138" i="1"/>
  <c r="W138" i="1" s="1"/>
  <c r="X138" i="1"/>
  <c r="Z138" i="1" s="1"/>
  <c r="AH137" i="1"/>
  <c r="V137" i="1"/>
  <c r="W137" i="1" s="1"/>
  <c r="X137" i="1"/>
  <c r="Z137" i="1" s="1"/>
  <c r="AH136" i="1"/>
  <c r="V136" i="1"/>
  <c r="W136" i="1" s="1"/>
  <c r="X136" i="1"/>
  <c r="Z136" i="1" s="1"/>
  <c r="AH135" i="1"/>
  <c r="V135" i="1"/>
  <c r="W135" i="1" s="1"/>
  <c r="X135" i="1"/>
  <c r="Z135" i="1" s="1"/>
  <c r="AH134" i="1"/>
  <c r="V134" i="1"/>
  <c r="W134" i="1" s="1"/>
  <c r="X134" i="1"/>
  <c r="Z134" i="1" s="1"/>
  <c r="AH133" i="1"/>
  <c r="V133" i="1"/>
  <c r="W133" i="1" s="1"/>
  <c r="X133" i="1"/>
  <c r="Z133" i="1" s="1"/>
  <c r="AH132" i="1"/>
  <c r="V132" i="1"/>
  <c r="W132" i="1" s="1"/>
  <c r="X132" i="1"/>
  <c r="Z132" i="1" s="1"/>
  <c r="AH131" i="1"/>
  <c r="V131" i="1"/>
  <c r="W131" i="1" s="1"/>
  <c r="X131" i="1"/>
  <c r="Z131" i="1" s="1"/>
  <c r="AH130" i="1"/>
  <c r="V130" i="1"/>
  <c r="W130" i="1" s="1"/>
  <c r="X130" i="1"/>
  <c r="Z130" i="1" s="1"/>
  <c r="AH129" i="1"/>
  <c r="V129" i="1"/>
  <c r="W129" i="1" s="1"/>
  <c r="X129" i="1"/>
  <c r="Z129" i="1" s="1"/>
  <c r="AH128" i="1"/>
  <c r="V128" i="1"/>
  <c r="W128" i="1" s="1"/>
  <c r="X128" i="1"/>
  <c r="Z128" i="1" s="1"/>
  <c r="AH127" i="1"/>
  <c r="V127" i="1"/>
  <c r="W127" i="1" s="1"/>
  <c r="X127" i="1"/>
  <c r="Z127" i="1" s="1"/>
  <c r="AH126" i="1"/>
  <c r="V126" i="1"/>
  <c r="W126" i="1" s="1"/>
  <c r="X126" i="1"/>
  <c r="Z126" i="1" s="1"/>
  <c r="AH125" i="1"/>
  <c r="V125" i="1"/>
  <c r="W125" i="1" s="1"/>
  <c r="X125" i="1"/>
  <c r="Z125" i="1" s="1"/>
  <c r="AH124" i="1"/>
  <c r="V124" i="1"/>
  <c r="W124" i="1" s="1"/>
  <c r="X124" i="1"/>
  <c r="Z124" i="1" s="1"/>
  <c r="AH123" i="1"/>
  <c r="V123" i="1"/>
  <c r="W123" i="1" s="1"/>
  <c r="X123" i="1"/>
  <c r="Z123" i="1" s="1"/>
  <c r="AH122" i="1"/>
  <c r="V122" i="1"/>
  <c r="W122" i="1" s="1"/>
  <c r="X122" i="1"/>
  <c r="Z122" i="1" s="1"/>
  <c r="AH121" i="1"/>
  <c r="V121" i="1"/>
  <c r="W121" i="1" s="1"/>
  <c r="X121" i="1"/>
  <c r="Z121" i="1" s="1"/>
  <c r="AH120" i="1"/>
  <c r="V120" i="1"/>
  <c r="W120" i="1" s="1"/>
  <c r="X120" i="1"/>
  <c r="Z120" i="1" s="1"/>
  <c r="AH119" i="1"/>
  <c r="V119" i="1"/>
  <c r="W119" i="1" s="1"/>
  <c r="X119" i="1"/>
  <c r="Z119" i="1" s="1"/>
  <c r="AH118" i="1"/>
  <c r="V118" i="1"/>
  <c r="W118" i="1" s="1"/>
  <c r="X118" i="1"/>
  <c r="Z118" i="1" s="1"/>
  <c r="AH117" i="1"/>
  <c r="V117" i="1"/>
  <c r="W117" i="1" s="1"/>
  <c r="X117" i="1"/>
  <c r="Z117" i="1" s="1"/>
  <c r="AH116" i="1"/>
  <c r="V116" i="1"/>
  <c r="W116" i="1" s="1"/>
  <c r="X116" i="1"/>
  <c r="Z116" i="1" s="1"/>
  <c r="AH115" i="1"/>
  <c r="V115" i="1"/>
  <c r="W115" i="1" s="1"/>
  <c r="X115" i="1"/>
  <c r="Z115" i="1" s="1"/>
  <c r="AH114" i="1"/>
  <c r="V114" i="1"/>
  <c r="W114" i="1" s="1"/>
  <c r="X114" i="1"/>
  <c r="Z114" i="1" s="1"/>
  <c r="AH113" i="1"/>
  <c r="V113" i="1"/>
  <c r="W113" i="1" s="1"/>
  <c r="X113" i="1"/>
  <c r="Z113" i="1" s="1"/>
  <c r="AH112" i="1"/>
  <c r="V112" i="1"/>
  <c r="W112" i="1" s="1"/>
  <c r="X112" i="1"/>
  <c r="Z112" i="1" s="1"/>
  <c r="AH111" i="1"/>
  <c r="V111" i="1"/>
  <c r="W111" i="1" s="1"/>
  <c r="X111" i="1"/>
  <c r="Z111" i="1" s="1"/>
  <c r="AH110" i="1"/>
  <c r="V110" i="1"/>
  <c r="W110" i="1" s="1"/>
  <c r="X110" i="1"/>
  <c r="Z110" i="1" s="1"/>
  <c r="AH109" i="1"/>
  <c r="V109" i="1"/>
  <c r="W109" i="1" s="1"/>
  <c r="X109" i="1"/>
  <c r="Z109" i="1" s="1"/>
  <c r="AH108" i="1"/>
  <c r="V108" i="1"/>
  <c r="W108" i="1" s="1"/>
  <c r="X108" i="1"/>
  <c r="Z108" i="1" s="1"/>
  <c r="AH107" i="1"/>
  <c r="V107" i="1"/>
  <c r="W107" i="1" s="1"/>
  <c r="X107" i="1"/>
  <c r="Z107" i="1" s="1"/>
  <c r="AH106" i="1"/>
  <c r="V106" i="1"/>
  <c r="W106" i="1" s="1"/>
  <c r="X106" i="1"/>
  <c r="Z106" i="1" s="1"/>
  <c r="AH105" i="1"/>
  <c r="V105" i="1"/>
  <c r="W105" i="1" s="1"/>
  <c r="X105" i="1"/>
  <c r="Z105" i="1" s="1"/>
  <c r="AH104" i="1"/>
  <c r="V104" i="1"/>
  <c r="W104" i="1" s="1"/>
  <c r="X104" i="1"/>
  <c r="Z104" i="1" s="1"/>
  <c r="AH103" i="1"/>
  <c r="V103" i="1"/>
  <c r="W103" i="1" s="1"/>
  <c r="X103" i="1"/>
  <c r="Z103" i="1" s="1"/>
  <c r="AH102" i="1"/>
  <c r="V102" i="1"/>
  <c r="W102" i="1" s="1"/>
  <c r="X102" i="1"/>
  <c r="Z102" i="1" s="1"/>
  <c r="AH101" i="1"/>
  <c r="V101" i="1"/>
  <c r="W101" i="1" s="1"/>
  <c r="X101" i="1"/>
  <c r="Z101" i="1" s="1"/>
  <c r="AH100" i="1"/>
  <c r="V100" i="1"/>
  <c r="W100" i="1" s="1"/>
  <c r="X100" i="1"/>
  <c r="Z100" i="1" s="1"/>
  <c r="AH99" i="1"/>
  <c r="V99" i="1"/>
  <c r="W99" i="1" s="1"/>
  <c r="X99" i="1"/>
  <c r="Z99" i="1" s="1"/>
  <c r="AH98" i="1"/>
  <c r="V98" i="1"/>
  <c r="W98" i="1" s="1"/>
  <c r="X98" i="1"/>
  <c r="Z98" i="1" s="1"/>
  <c r="AH97" i="1"/>
  <c r="V97" i="1"/>
  <c r="W97" i="1" s="1"/>
  <c r="X97" i="1"/>
  <c r="Z97" i="1" s="1"/>
  <c r="AH96" i="1"/>
  <c r="V96" i="1"/>
  <c r="W96" i="1" s="1"/>
  <c r="X96" i="1"/>
  <c r="Z96" i="1" s="1"/>
  <c r="AH95" i="1"/>
  <c r="V95" i="1"/>
  <c r="W95" i="1" s="1"/>
  <c r="X95" i="1"/>
  <c r="Z95" i="1" s="1"/>
  <c r="AH94" i="1"/>
  <c r="V94" i="1"/>
  <c r="W94" i="1" s="1"/>
  <c r="X94" i="1"/>
  <c r="Z94" i="1" s="1"/>
  <c r="AH93" i="1"/>
  <c r="V93" i="1"/>
  <c r="W93" i="1" s="1"/>
  <c r="X93" i="1"/>
  <c r="Z93" i="1" s="1"/>
  <c r="AH92" i="1"/>
  <c r="V92" i="1"/>
  <c r="W92" i="1" s="1"/>
  <c r="X92" i="1"/>
  <c r="Z92" i="1" s="1"/>
  <c r="AH91" i="1"/>
  <c r="V91" i="1"/>
  <c r="W91" i="1" s="1"/>
  <c r="X91" i="1"/>
  <c r="Z91" i="1" s="1"/>
  <c r="AH90" i="1"/>
  <c r="V90" i="1"/>
  <c r="W90" i="1" s="1"/>
  <c r="X90" i="1"/>
  <c r="Z90" i="1" s="1"/>
  <c r="AH89" i="1"/>
  <c r="V89" i="1"/>
  <c r="W89" i="1" s="1"/>
  <c r="X89" i="1"/>
  <c r="Z89" i="1" s="1"/>
  <c r="AH88" i="1"/>
  <c r="V88" i="1"/>
  <c r="W88" i="1" s="1"/>
  <c r="X88" i="1"/>
  <c r="Z88" i="1" s="1"/>
  <c r="AH87" i="1"/>
  <c r="V87" i="1"/>
  <c r="W87" i="1" s="1"/>
  <c r="X87" i="1"/>
  <c r="Z87" i="1" s="1"/>
  <c r="K87" i="1"/>
  <c r="AH86" i="1"/>
  <c r="V86" i="1"/>
  <c r="AG86" i="1" s="1"/>
  <c r="X86" i="1"/>
  <c r="Z86" i="1" s="1"/>
  <c r="K86" i="1"/>
  <c r="AH85" i="1"/>
  <c r="V85" i="1"/>
  <c r="W85" i="1" s="1"/>
  <c r="X85" i="1"/>
  <c r="Z85" i="1" s="1"/>
  <c r="K85" i="1"/>
  <c r="AH84" i="1"/>
  <c r="V84" i="1"/>
  <c r="W84" i="1" s="1"/>
  <c r="X84" i="1"/>
  <c r="Z84" i="1" s="1"/>
  <c r="K84" i="1"/>
  <c r="AH83" i="1"/>
  <c r="AG83" i="1"/>
  <c r="V83" i="1"/>
  <c r="W83" i="1" s="1"/>
  <c r="X83" i="1"/>
  <c r="Z83" i="1" s="1"/>
  <c r="K83" i="1"/>
  <c r="AH82" i="1"/>
  <c r="V82" i="1"/>
  <c r="AG82" i="1" s="1"/>
  <c r="X82" i="1"/>
  <c r="Z82" i="1" s="1"/>
  <c r="K82" i="1"/>
  <c r="AH81" i="1"/>
  <c r="V81" i="1"/>
  <c r="W81" i="1" s="1"/>
  <c r="X81" i="1"/>
  <c r="Z81" i="1" s="1"/>
  <c r="K81" i="1"/>
  <c r="AH80" i="1"/>
  <c r="V80" i="1"/>
  <c r="W80" i="1" s="1"/>
  <c r="X80" i="1"/>
  <c r="Z80" i="1" s="1"/>
  <c r="K80" i="1"/>
  <c r="AH79" i="1"/>
  <c r="AG79" i="1"/>
  <c r="V79" i="1"/>
  <c r="W79" i="1" s="1"/>
  <c r="X79" i="1"/>
  <c r="Z79" i="1" s="1"/>
  <c r="K79" i="1"/>
  <c r="AH78" i="1"/>
  <c r="V78" i="1"/>
  <c r="AG78" i="1" s="1"/>
  <c r="X78" i="1"/>
  <c r="Z78" i="1" s="1"/>
  <c r="K78" i="1"/>
  <c r="AH77" i="1"/>
  <c r="V77" i="1"/>
  <c r="W77" i="1" s="1"/>
  <c r="X77" i="1"/>
  <c r="Z77" i="1" s="1"/>
  <c r="K77" i="1"/>
  <c r="AH76" i="1"/>
  <c r="V76" i="1"/>
  <c r="W76" i="1" s="1"/>
  <c r="X76" i="1"/>
  <c r="Z76" i="1" s="1"/>
  <c r="K76" i="1"/>
  <c r="AH75" i="1"/>
  <c r="AG75" i="1"/>
  <c r="V75" i="1"/>
  <c r="W75" i="1" s="1"/>
  <c r="X75" i="1"/>
  <c r="Z75" i="1" s="1"/>
  <c r="K75" i="1"/>
  <c r="AH74" i="1"/>
  <c r="V74" i="1"/>
  <c r="AG74" i="1" s="1"/>
  <c r="X74" i="1"/>
  <c r="Z74" i="1" s="1"/>
  <c r="K74" i="1"/>
  <c r="AH73" i="1"/>
  <c r="V73" i="1"/>
  <c r="W73" i="1" s="1"/>
  <c r="X73" i="1"/>
  <c r="Z73" i="1" s="1"/>
  <c r="K73" i="1"/>
  <c r="AH72" i="1"/>
  <c r="V72" i="1"/>
  <c r="W72" i="1" s="1"/>
  <c r="X72" i="1"/>
  <c r="Z72" i="1" s="1"/>
  <c r="K72" i="1"/>
  <c r="AH71" i="1"/>
  <c r="AG71" i="1"/>
  <c r="V71" i="1"/>
  <c r="W71" i="1" s="1"/>
  <c r="X71" i="1"/>
  <c r="Z71" i="1" s="1"/>
  <c r="K71" i="1"/>
  <c r="AH70" i="1"/>
  <c r="V70" i="1"/>
  <c r="AG70" i="1" s="1"/>
  <c r="X70" i="1"/>
  <c r="Z70" i="1" s="1"/>
  <c r="K70" i="1"/>
  <c r="AH69" i="1"/>
  <c r="V69" i="1"/>
  <c r="W69" i="1" s="1"/>
  <c r="X69" i="1"/>
  <c r="Z69" i="1" s="1"/>
  <c r="K69" i="1"/>
  <c r="AH68" i="1"/>
  <c r="V68" i="1"/>
  <c r="W68" i="1" s="1"/>
  <c r="X68" i="1"/>
  <c r="Z68" i="1" s="1"/>
  <c r="K68" i="1"/>
  <c r="AH67" i="1"/>
  <c r="AG67" i="1"/>
  <c r="V67" i="1"/>
  <c r="W67" i="1" s="1"/>
  <c r="X67" i="1"/>
  <c r="Z67" i="1" s="1"/>
  <c r="K67" i="1"/>
  <c r="AH66" i="1"/>
  <c r="V66" i="1"/>
  <c r="AG66" i="1" s="1"/>
  <c r="X66" i="1"/>
  <c r="Z66" i="1" s="1"/>
  <c r="K66" i="1"/>
  <c r="AH65" i="1"/>
  <c r="V65" i="1"/>
  <c r="W65" i="1" s="1"/>
  <c r="X65" i="1"/>
  <c r="Z65" i="1" s="1"/>
  <c r="K65" i="1"/>
  <c r="AH64" i="1"/>
  <c r="V64" i="1"/>
  <c r="W64" i="1" s="1"/>
  <c r="X64" i="1"/>
  <c r="Z64" i="1" s="1"/>
  <c r="K64" i="1"/>
  <c r="AH63" i="1"/>
  <c r="AG63" i="1"/>
  <c r="V63" i="1"/>
  <c r="W63" i="1" s="1"/>
  <c r="X63" i="1"/>
  <c r="Z63" i="1" s="1"/>
  <c r="K63" i="1"/>
  <c r="AH62" i="1"/>
  <c r="V62" i="1"/>
  <c r="AG62" i="1" s="1"/>
  <c r="X62" i="1"/>
  <c r="Z62" i="1" s="1"/>
  <c r="K62" i="1"/>
  <c r="AH61" i="1"/>
  <c r="V61" i="1"/>
  <c r="W61" i="1" s="1"/>
  <c r="X61" i="1"/>
  <c r="Z61" i="1" s="1"/>
  <c r="K61" i="1"/>
  <c r="AH60" i="1"/>
  <c r="V60" i="1"/>
  <c r="W60" i="1" s="1"/>
  <c r="X60" i="1"/>
  <c r="Z60" i="1" s="1"/>
  <c r="K60" i="1"/>
  <c r="AH59" i="1"/>
  <c r="AG59" i="1"/>
  <c r="V59" i="1"/>
  <c r="W59" i="1" s="1"/>
  <c r="X59" i="1"/>
  <c r="Z59" i="1" s="1"/>
  <c r="K59" i="1"/>
  <c r="AH58" i="1"/>
  <c r="V58" i="1"/>
  <c r="AG58" i="1" s="1"/>
  <c r="X58" i="1"/>
  <c r="Z58" i="1" s="1"/>
  <c r="K58" i="1"/>
  <c r="AH57" i="1"/>
  <c r="V57" i="1"/>
  <c r="W57" i="1" s="1"/>
  <c r="X57" i="1"/>
  <c r="Z57" i="1" s="1"/>
  <c r="K57" i="1"/>
  <c r="AH56" i="1"/>
  <c r="V56" i="1"/>
  <c r="W56" i="1" s="1"/>
  <c r="X56" i="1"/>
  <c r="Z56" i="1" s="1"/>
  <c r="K56" i="1"/>
  <c r="AH55" i="1"/>
  <c r="V55" i="1"/>
  <c r="W55" i="1" s="1"/>
  <c r="X55" i="1"/>
  <c r="Z55" i="1" s="1"/>
  <c r="K55" i="1"/>
  <c r="AH54" i="1"/>
  <c r="V54" i="1"/>
  <c r="AG54" i="1" s="1"/>
  <c r="X54" i="1"/>
  <c r="Z54" i="1" s="1"/>
  <c r="K54" i="1"/>
  <c r="AH53" i="1"/>
  <c r="AG53" i="1"/>
  <c r="V53" i="1"/>
  <c r="W53" i="1" s="1"/>
  <c r="X53" i="1"/>
  <c r="Z53" i="1" s="1"/>
  <c r="K53" i="1"/>
  <c r="AH52" i="1"/>
  <c r="V52" i="1"/>
  <c r="W52" i="1" s="1"/>
  <c r="X52" i="1"/>
  <c r="Z52" i="1" s="1"/>
  <c r="K52" i="1"/>
  <c r="AH51" i="1"/>
  <c r="V51" i="1"/>
  <c r="W51" i="1" s="1"/>
  <c r="X51" i="1"/>
  <c r="Z51" i="1" s="1"/>
  <c r="K51" i="1"/>
  <c r="AH50" i="1"/>
  <c r="V50" i="1"/>
  <c r="AG50" i="1" s="1"/>
  <c r="X50" i="1"/>
  <c r="Z50" i="1" s="1"/>
  <c r="K50" i="1"/>
  <c r="AH49" i="1"/>
  <c r="AG49" i="1"/>
  <c r="V49" i="1"/>
  <c r="W49" i="1" s="1"/>
  <c r="X49" i="1"/>
  <c r="Z49" i="1" s="1"/>
  <c r="K49" i="1"/>
  <c r="AH48" i="1"/>
  <c r="V48" i="1"/>
  <c r="W48" i="1" s="1"/>
  <c r="X48" i="1"/>
  <c r="Z48" i="1" s="1"/>
  <c r="K48" i="1"/>
  <c r="AH47" i="1"/>
  <c r="V47" i="1"/>
  <c r="W47" i="1" s="1"/>
  <c r="X47" i="1"/>
  <c r="Z47" i="1" s="1"/>
  <c r="K47" i="1"/>
  <c r="AH46" i="1"/>
  <c r="V46" i="1"/>
  <c r="AG46" i="1" s="1"/>
  <c r="X46" i="1"/>
  <c r="Z46" i="1" s="1"/>
  <c r="K46" i="1"/>
  <c r="AH45" i="1"/>
  <c r="AG45" i="1"/>
  <c r="V45" i="1"/>
  <c r="W45" i="1" s="1"/>
  <c r="X45" i="1"/>
  <c r="Z45" i="1" s="1"/>
  <c r="K45" i="1"/>
  <c r="AH44" i="1"/>
  <c r="V44" i="1"/>
  <c r="W44" i="1" s="1"/>
  <c r="X44" i="1"/>
  <c r="Z44" i="1" s="1"/>
  <c r="K44" i="1"/>
  <c r="AH43" i="1"/>
  <c r="V43" i="1"/>
  <c r="W43" i="1" s="1"/>
  <c r="X43" i="1"/>
  <c r="Z43" i="1" s="1"/>
  <c r="K43" i="1"/>
  <c r="AH42" i="1"/>
  <c r="V42" i="1"/>
  <c r="AG42" i="1" s="1"/>
  <c r="X42" i="1"/>
  <c r="Z42" i="1" s="1"/>
  <c r="K42" i="1"/>
  <c r="AH41" i="1"/>
  <c r="AG41" i="1"/>
  <c r="V41" i="1"/>
  <c r="W41" i="1" s="1"/>
  <c r="X41" i="1"/>
  <c r="Z41" i="1" s="1"/>
  <c r="K41" i="1"/>
  <c r="AH40" i="1"/>
  <c r="V40" i="1"/>
  <c r="W40" i="1" s="1"/>
  <c r="X40" i="1"/>
  <c r="Z40" i="1" s="1"/>
  <c r="K40" i="1"/>
  <c r="AH39" i="1"/>
  <c r="V39" i="1"/>
  <c r="W39" i="1" s="1"/>
  <c r="X39" i="1"/>
  <c r="Z39" i="1" s="1"/>
  <c r="K39" i="1"/>
  <c r="AH38" i="1"/>
  <c r="V38" i="1"/>
  <c r="AG38" i="1" s="1"/>
  <c r="X38" i="1"/>
  <c r="Z38" i="1" s="1"/>
  <c r="K38" i="1"/>
  <c r="AH37" i="1"/>
  <c r="AG37" i="1"/>
  <c r="V37" i="1"/>
  <c r="W37" i="1" s="1"/>
  <c r="X37" i="1"/>
  <c r="Z37" i="1" s="1"/>
  <c r="K37" i="1"/>
  <c r="AH36" i="1"/>
  <c r="V36" i="1"/>
  <c r="W36" i="1" s="1"/>
  <c r="X36" i="1"/>
  <c r="Z36" i="1" s="1"/>
  <c r="K36" i="1"/>
  <c r="AH35" i="1"/>
  <c r="V35" i="1"/>
  <c r="W35" i="1" s="1"/>
  <c r="X35" i="1"/>
  <c r="Z35" i="1" s="1"/>
  <c r="K35" i="1"/>
  <c r="AH34" i="1"/>
  <c r="V34" i="1"/>
  <c r="AG34" i="1" s="1"/>
  <c r="X34" i="1"/>
  <c r="Z34" i="1" s="1"/>
  <c r="K34" i="1"/>
  <c r="AH33" i="1"/>
  <c r="AG33" i="1"/>
  <c r="V33" i="1"/>
  <c r="W33" i="1" s="1"/>
  <c r="X33" i="1"/>
  <c r="Z33" i="1" s="1"/>
  <c r="K33" i="1"/>
  <c r="AH32" i="1"/>
  <c r="V32" i="1"/>
  <c r="W32" i="1" s="1"/>
  <c r="X32" i="1"/>
  <c r="Z32" i="1" s="1"/>
  <c r="K32" i="1"/>
  <c r="AH31" i="1"/>
  <c r="V31" i="1"/>
  <c r="W31" i="1" s="1"/>
  <c r="X31" i="1"/>
  <c r="Z31" i="1" s="1"/>
  <c r="K31" i="1"/>
  <c r="AH30" i="1"/>
  <c r="V30" i="1"/>
  <c r="AG30" i="1" s="1"/>
  <c r="X30" i="1"/>
  <c r="Z30" i="1" s="1"/>
  <c r="K30" i="1"/>
  <c r="AH29" i="1"/>
  <c r="AG29" i="1"/>
  <c r="V29" i="1"/>
  <c r="W29" i="1" s="1"/>
  <c r="X29" i="1"/>
  <c r="Z29" i="1" s="1"/>
  <c r="K29" i="1"/>
  <c r="AH28" i="1"/>
  <c r="V28" i="1"/>
  <c r="W28" i="1" s="1"/>
  <c r="X28" i="1"/>
  <c r="Z28" i="1" s="1"/>
  <c r="K28" i="1"/>
  <c r="AH27" i="1"/>
  <c r="V27" i="1"/>
  <c r="W27" i="1" s="1"/>
  <c r="X27" i="1"/>
  <c r="Z27" i="1" s="1"/>
  <c r="K27" i="1"/>
  <c r="AH26" i="1"/>
  <c r="V26" i="1"/>
  <c r="AG26" i="1" s="1"/>
  <c r="X26" i="1"/>
  <c r="Z26" i="1" s="1"/>
  <c r="K26" i="1"/>
  <c r="AH25" i="1"/>
  <c r="V25" i="1"/>
  <c r="W25" i="1" s="1"/>
  <c r="X25" i="1"/>
  <c r="Z25" i="1" s="1"/>
  <c r="K25" i="1"/>
  <c r="AH24" i="1"/>
  <c r="V24" i="1"/>
  <c r="W24" i="1" s="1"/>
  <c r="X24" i="1"/>
  <c r="Z24" i="1" s="1"/>
  <c r="K24" i="1"/>
  <c r="AH23" i="1"/>
  <c r="V23" i="1"/>
  <c r="X23" i="1"/>
  <c r="Z23" i="1" s="1"/>
  <c r="K23" i="1"/>
  <c r="AH22" i="1"/>
  <c r="V22" i="1"/>
  <c r="AG22" i="1" s="1"/>
  <c r="X22" i="1"/>
  <c r="Z22" i="1" s="1"/>
  <c r="K22" i="1"/>
  <c r="AH21" i="1"/>
  <c r="V21" i="1"/>
  <c r="W21" i="1" s="1"/>
  <c r="X21" i="1"/>
  <c r="Z21" i="1" s="1"/>
  <c r="K21" i="1"/>
  <c r="AH20" i="1"/>
  <c r="V20" i="1"/>
  <c r="W20" i="1" s="1"/>
  <c r="X20" i="1"/>
  <c r="Z20" i="1" s="1"/>
  <c r="K20" i="1"/>
  <c r="AH19" i="1"/>
  <c r="V19" i="1"/>
  <c r="W19" i="1" s="1"/>
  <c r="X19" i="1"/>
  <c r="Z19" i="1" s="1"/>
  <c r="K19" i="1"/>
  <c r="AH18" i="1"/>
  <c r="V18" i="1"/>
  <c r="AG18" i="1" s="1"/>
  <c r="X18" i="1"/>
  <c r="Z18" i="1" s="1"/>
  <c r="K18" i="1"/>
  <c r="AH17" i="1"/>
  <c r="V17" i="1"/>
  <c r="W17" i="1" s="1"/>
  <c r="X17" i="1"/>
  <c r="Z17" i="1" s="1"/>
  <c r="K17" i="1"/>
  <c r="AH16" i="1"/>
  <c r="V16" i="1"/>
  <c r="W16" i="1" s="1"/>
  <c r="X16" i="1"/>
  <c r="Z16" i="1" s="1"/>
  <c r="K16" i="1"/>
  <c r="AH15" i="1"/>
  <c r="V15" i="1"/>
  <c r="W15" i="1" s="1"/>
  <c r="X15" i="1"/>
  <c r="Z15" i="1" s="1"/>
  <c r="K15" i="1"/>
  <c r="AH14" i="1"/>
  <c r="V14" i="1"/>
  <c r="AG14" i="1" s="1"/>
  <c r="X14" i="1"/>
  <c r="Z14" i="1" s="1"/>
  <c r="K14" i="1"/>
  <c r="AH13" i="1"/>
  <c r="V13" i="1"/>
  <c r="W13" i="1" s="1"/>
  <c r="X13" i="1"/>
  <c r="Z13" i="1" s="1"/>
  <c r="K13" i="1"/>
  <c r="AH12" i="1"/>
  <c r="V12" i="1"/>
  <c r="W12" i="1" s="1"/>
  <c r="X12" i="1"/>
  <c r="Z12" i="1" s="1"/>
  <c r="K12" i="1"/>
  <c r="AH11" i="1"/>
  <c r="V11" i="1"/>
  <c r="W11" i="1" s="1"/>
  <c r="X11" i="1"/>
  <c r="Z11" i="1" s="1"/>
  <c r="K11" i="1"/>
  <c r="AH10" i="1"/>
  <c r="V10" i="1"/>
  <c r="AG10" i="1" s="1"/>
  <c r="X10" i="1"/>
  <c r="Z10" i="1" s="1"/>
  <c r="K10" i="1"/>
  <c r="AH9" i="1"/>
  <c r="AG9" i="1"/>
  <c r="V9" i="1"/>
  <c r="W9" i="1" s="1"/>
  <c r="X9" i="1"/>
  <c r="Z9" i="1" s="1"/>
  <c r="K9" i="1"/>
  <c r="AH8" i="1"/>
  <c r="V8" i="1"/>
  <c r="W8" i="1" s="1"/>
  <c r="X8" i="1"/>
  <c r="Z8" i="1" s="1"/>
  <c r="K8" i="1"/>
  <c r="AH7" i="1"/>
  <c r="V7" i="1"/>
  <c r="W7" i="1" s="1"/>
  <c r="X7" i="1"/>
  <c r="Z7" i="1" s="1"/>
  <c r="K7" i="1"/>
  <c r="AH6" i="1"/>
  <c r="V6" i="1"/>
  <c r="AG6" i="1" s="1"/>
  <c r="X6" i="1"/>
  <c r="Z6" i="1" s="1"/>
  <c r="K6" i="1"/>
  <c r="AH5" i="1"/>
  <c r="V5" i="1"/>
  <c r="W5" i="1" s="1"/>
  <c r="X5" i="1"/>
  <c r="Z5" i="1" s="1"/>
  <c r="K5" i="1"/>
  <c r="AH4" i="1"/>
  <c r="V4" i="1"/>
  <c r="W4" i="1" s="1"/>
  <c r="X4" i="1"/>
  <c r="Z4" i="1" s="1"/>
  <c r="K4" i="1"/>
  <c r="AH3" i="1"/>
  <c r="V3" i="1"/>
  <c r="W3" i="1" s="1"/>
  <c r="X3" i="1"/>
  <c r="Z3" i="1" s="1"/>
  <c r="K3" i="1"/>
  <c r="AH2" i="1"/>
  <c r="V2" i="1"/>
  <c r="X2" i="1"/>
  <c r="Z2" i="1" s="1"/>
  <c r="K2" i="1"/>
  <c r="W22" i="26" l="1"/>
  <c r="AI240" i="26"/>
  <c r="W20" i="26"/>
  <c r="W10" i="26"/>
  <c r="AI241" i="26"/>
  <c r="AJ241" i="26" s="1"/>
  <c r="AM241" i="26" s="1"/>
  <c r="AP241" i="26" s="1"/>
  <c r="AJ223" i="26"/>
  <c r="AM223" i="26" s="1"/>
  <c r="AP223" i="26" s="1"/>
  <c r="AI242" i="26"/>
  <c r="AJ242" i="26" s="1"/>
  <c r="AM242" i="26" s="1"/>
  <c r="AP242" i="26" s="1"/>
  <c r="AJ205" i="26"/>
  <c r="AJ206" i="26"/>
  <c r="AM206" i="26" s="1"/>
  <c r="AP206" i="26" s="1"/>
  <c r="AJ210" i="26"/>
  <c r="AM210" i="26" s="1"/>
  <c r="AP210" i="26" s="1"/>
  <c r="AJ220" i="26"/>
  <c r="AM220" i="26" s="1"/>
  <c r="AP220" i="26" s="1"/>
  <c r="W44" i="25"/>
  <c r="W32" i="25"/>
  <c r="AK206" i="26"/>
  <c r="AJ217" i="26"/>
  <c r="AM217" i="26" s="1"/>
  <c r="AP217" i="26" s="1"/>
  <c r="AJ209" i="26"/>
  <c r="AM209" i="26" s="1"/>
  <c r="AP209" i="26" s="1"/>
  <c r="AJ215" i="26"/>
  <c r="AM215" i="26" s="1"/>
  <c r="AP215" i="26" s="1"/>
  <c r="AJ254" i="26"/>
  <c r="AM254" i="26" s="1"/>
  <c r="AP254" i="26" s="1"/>
  <c r="AJ203" i="26"/>
  <c r="AM203" i="26" s="1"/>
  <c r="AP203" i="26" s="1"/>
  <c r="AJ211" i="26"/>
  <c r="AM211" i="26" s="1"/>
  <c r="AP211" i="26" s="1"/>
  <c r="AJ213" i="26"/>
  <c r="AM213" i="26" s="1"/>
  <c r="AP213" i="26" s="1"/>
  <c r="AJ218" i="26"/>
  <c r="AM218" i="26" s="1"/>
  <c r="AP218" i="26" s="1"/>
  <c r="AJ221" i="26"/>
  <c r="AM221" i="26" s="1"/>
  <c r="AP221" i="26" s="1"/>
  <c r="AJ224" i="26"/>
  <c r="AM224" i="26" s="1"/>
  <c r="AP224" i="26" s="1"/>
  <c r="AJ225" i="26"/>
  <c r="AM225" i="26" s="1"/>
  <c r="AP225" i="26" s="1"/>
  <c r="AJ226" i="26"/>
  <c r="AM226" i="26" s="1"/>
  <c r="AP226" i="26" s="1"/>
  <c r="AJ227" i="26"/>
  <c r="AM227" i="26" s="1"/>
  <c r="AP227" i="26" s="1"/>
  <c r="AJ228" i="26"/>
  <c r="AM228" i="26" s="1"/>
  <c r="AP228" i="26" s="1"/>
  <c r="AJ229" i="26"/>
  <c r="AM229" i="26" s="1"/>
  <c r="AP229" i="26" s="1"/>
  <c r="AJ230" i="26"/>
  <c r="AM230" i="26" s="1"/>
  <c r="AP230" i="26" s="1"/>
  <c r="AJ231" i="26"/>
  <c r="AM231" i="26" s="1"/>
  <c r="AP231" i="26" s="1"/>
  <c r="AJ232" i="26"/>
  <c r="AM232" i="26" s="1"/>
  <c r="AP232" i="26" s="1"/>
  <c r="AJ233" i="26"/>
  <c r="AM233" i="26" s="1"/>
  <c r="AP233" i="26" s="1"/>
  <c r="AJ253" i="26"/>
  <c r="AM253" i="26" s="1"/>
  <c r="AP253" i="26" s="1"/>
  <c r="AJ204" i="26"/>
  <c r="AM204" i="26" s="1"/>
  <c r="AP204" i="26" s="1"/>
  <c r="AJ207" i="26"/>
  <c r="AM207" i="26" s="1"/>
  <c r="AP207" i="26" s="1"/>
  <c r="AJ214" i="26"/>
  <c r="AM214" i="26" s="1"/>
  <c r="AP214" i="26" s="1"/>
  <c r="AI242" i="20"/>
  <c r="AJ242" i="20" s="1"/>
  <c r="AM242" i="20" s="1"/>
  <c r="AP242" i="20" s="1"/>
  <c r="W24" i="25"/>
  <c r="W20" i="25"/>
  <c r="W16" i="25"/>
  <c r="AI242" i="25"/>
  <c r="AJ242" i="25" s="1"/>
  <c r="AM242" i="25" s="1"/>
  <c r="AP242" i="25" s="1"/>
  <c r="W8" i="25"/>
  <c r="AI241" i="25"/>
  <c r="AJ241" i="25" s="1"/>
  <c r="AM241" i="25" s="1"/>
  <c r="AP241" i="25" s="1"/>
  <c r="AI240" i="25"/>
  <c r="AJ240" i="25" s="1"/>
  <c r="AM240" i="25" s="1"/>
  <c r="AP240" i="25" s="1"/>
  <c r="W4" i="25"/>
  <c r="AJ207" i="25"/>
  <c r="AM207" i="25" s="1"/>
  <c r="AP207" i="25" s="1"/>
  <c r="AJ211" i="25"/>
  <c r="AM211" i="25" s="1"/>
  <c r="AP211" i="25" s="1"/>
  <c r="AJ215" i="25"/>
  <c r="AM215" i="25" s="1"/>
  <c r="AP215" i="25" s="1"/>
  <c r="AJ219" i="25"/>
  <c r="AM219" i="25" s="1"/>
  <c r="AP219" i="25" s="1"/>
  <c r="AJ264" i="25"/>
  <c r="AM264" i="25" s="1"/>
  <c r="AP264" i="25" s="1"/>
  <c r="W11" i="24"/>
  <c r="W27" i="24"/>
  <c r="AG39" i="24"/>
  <c r="AG51" i="24"/>
  <c r="W15" i="24"/>
  <c r="AG31" i="24"/>
  <c r="AG42" i="24"/>
  <c r="AG54" i="24"/>
  <c r="W64" i="24"/>
  <c r="W74" i="24"/>
  <c r="AG59" i="24"/>
  <c r="AG71" i="24"/>
  <c r="AG77" i="24"/>
  <c r="W86" i="24"/>
  <c r="W7" i="24"/>
  <c r="AJ217" i="25"/>
  <c r="AM217" i="25" s="1"/>
  <c r="AP217" i="25" s="1"/>
  <c r="AJ221" i="25"/>
  <c r="AM221" i="25" s="1"/>
  <c r="AP221" i="25" s="1"/>
  <c r="AJ262" i="25"/>
  <c r="AM262" i="25" s="1"/>
  <c r="AP262" i="25" s="1"/>
  <c r="AJ209" i="25"/>
  <c r="AM209" i="25" s="1"/>
  <c r="AP209" i="25" s="1"/>
  <c r="AJ213" i="25"/>
  <c r="AM213" i="25" s="1"/>
  <c r="AP213" i="25" s="1"/>
  <c r="AI240" i="24"/>
  <c r="AJ240" i="24" s="1"/>
  <c r="AM240" i="24" s="1"/>
  <c r="AP240" i="24" s="1"/>
  <c r="AI241" i="24"/>
  <c r="AJ241" i="24" s="1"/>
  <c r="AM241" i="24" s="1"/>
  <c r="AP241" i="24" s="1"/>
  <c r="W24" i="23"/>
  <c r="AJ261" i="24"/>
  <c r="AJ263" i="24"/>
  <c r="W22" i="23"/>
  <c r="W20" i="23"/>
  <c r="W14" i="23"/>
  <c r="AI242" i="23"/>
  <c r="AJ242" i="23" s="1"/>
  <c r="AM242" i="23" s="1"/>
  <c r="AP242" i="23" s="1"/>
  <c r="W12" i="23"/>
  <c r="W6" i="23"/>
  <c r="AJ203" i="23"/>
  <c r="AM203" i="23" s="1"/>
  <c r="AP203" i="23" s="1"/>
  <c r="W4" i="23"/>
  <c r="AJ205" i="23"/>
  <c r="AJ247" i="23"/>
  <c r="AM247" i="23" s="1"/>
  <c r="AP247" i="23" s="1"/>
  <c r="AI240" i="23"/>
  <c r="AJ240" i="23" s="1"/>
  <c r="AM240" i="23" s="1"/>
  <c r="AP240" i="23" s="1"/>
  <c r="AJ239" i="23"/>
  <c r="AM239" i="23" s="1"/>
  <c r="AP239" i="23" s="1"/>
  <c r="W2" i="23"/>
  <c r="AJ223" i="23"/>
  <c r="AM223" i="23" s="1"/>
  <c r="AP223" i="23" s="1"/>
  <c r="AJ255" i="23"/>
  <c r="AM255" i="23" s="1"/>
  <c r="AP255" i="23" s="1"/>
  <c r="AJ231" i="23"/>
  <c r="AM231" i="23" s="1"/>
  <c r="AP231" i="23" s="1"/>
  <c r="AJ258" i="23"/>
  <c r="AM258" i="23" s="1"/>
  <c r="AP258" i="23" s="1"/>
  <c r="AJ262" i="23"/>
  <c r="AM262" i="23" s="1"/>
  <c r="AP262" i="23" s="1"/>
  <c r="AJ263" i="23"/>
  <c r="AM263" i="23" s="1"/>
  <c r="AP263" i="23" s="1"/>
  <c r="AJ264" i="23"/>
  <c r="AM264" i="23" s="1"/>
  <c r="AP264" i="23" s="1"/>
  <c r="AG26" i="22"/>
  <c r="AI240" i="22"/>
  <c r="AJ240" i="22" s="1"/>
  <c r="AM240" i="22" s="1"/>
  <c r="AP240" i="22" s="1"/>
  <c r="AI242" i="22"/>
  <c r="W8" i="22"/>
  <c r="AJ218" i="22"/>
  <c r="AM218" i="22" s="1"/>
  <c r="AP218" i="22" s="1"/>
  <c r="AJ222" i="22"/>
  <c r="AM222" i="22" s="1"/>
  <c r="AP222" i="22" s="1"/>
  <c r="AJ214" i="22"/>
  <c r="AM214" i="22" s="1"/>
  <c r="AP214" i="22" s="1"/>
  <c r="W24" i="21"/>
  <c r="AI251" i="21"/>
  <c r="AJ210" i="22"/>
  <c r="AM210" i="22" s="1"/>
  <c r="AP210" i="22" s="1"/>
  <c r="AJ219" i="22"/>
  <c r="AM219" i="22" s="1"/>
  <c r="AP219" i="22" s="1"/>
  <c r="AJ223" i="22"/>
  <c r="AM223" i="22" s="1"/>
  <c r="AP223" i="22" s="1"/>
  <c r="AJ217" i="22"/>
  <c r="AM217" i="22" s="1"/>
  <c r="AP217" i="22" s="1"/>
  <c r="AJ221" i="22"/>
  <c r="AM221" i="22" s="1"/>
  <c r="AP221" i="22" s="1"/>
  <c r="AJ208" i="22"/>
  <c r="AM208" i="22" s="1"/>
  <c r="AP208" i="22" s="1"/>
  <c r="AJ212" i="22"/>
  <c r="AM212" i="22" s="1"/>
  <c r="AP212" i="22" s="1"/>
  <c r="AJ216" i="22"/>
  <c r="AM216" i="22" s="1"/>
  <c r="AP216" i="22" s="1"/>
  <c r="AJ220" i="22"/>
  <c r="AM220" i="22" s="1"/>
  <c r="AP220" i="22" s="1"/>
  <c r="AK216" i="22"/>
  <c r="AK217" i="22"/>
  <c r="AK218" i="22"/>
  <c r="AK219" i="22"/>
  <c r="AK220" i="22"/>
  <c r="AK221" i="22"/>
  <c r="AK222" i="22"/>
  <c r="AK223" i="22"/>
  <c r="AJ204" i="22"/>
  <c r="AM204" i="22" s="1"/>
  <c r="AP204" i="22" s="1"/>
  <c r="AJ207" i="22"/>
  <c r="AM207" i="22" s="1"/>
  <c r="AP207" i="22" s="1"/>
  <c r="AJ211" i="22"/>
  <c r="AM211" i="22" s="1"/>
  <c r="AP211" i="22" s="1"/>
  <c r="AJ215" i="22"/>
  <c r="AM215" i="22" s="1"/>
  <c r="AP215" i="22" s="1"/>
  <c r="AK204" i="22"/>
  <c r="AJ209" i="22"/>
  <c r="AM209" i="22" s="1"/>
  <c r="AP209" i="22" s="1"/>
  <c r="AJ213" i="22"/>
  <c r="AM213" i="22" s="1"/>
  <c r="AP213" i="22" s="1"/>
  <c r="W12" i="21"/>
  <c r="W8" i="21"/>
  <c r="AI240" i="21"/>
  <c r="AJ240" i="21" s="1"/>
  <c r="AM240" i="21" s="1"/>
  <c r="AP240" i="21" s="1"/>
  <c r="AJ263" i="21"/>
  <c r="AM263" i="21" s="1"/>
  <c r="AP263" i="21" s="1"/>
  <c r="AI241" i="21"/>
  <c r="AJ241" i="21" s="1"/>
  <c r="AM241" i="21" s="1"/>
  <c r="AP241" i="21" s="1"/>
  <c r="AJ234" i="21"/>
  <c r="AM234" i="21" s="1"/>
  <c r="AP234" i="21" s="1"/>
  <c r="AJ238" i="21"/>
  <c r="AM238" i="21" s="1"/>
  <c r="AP238" i="21" s="1"/>
  <c r="AJ242" i="21"/>
  <c r="AM242" i="21" s="1"/>
  <c r="AP242" i="21" s="1"/>
  <c r="AJ246" i="21"/>
  <c r="AM246" i="21" s="1"/>
  <c r="AP246" i="21" s="1"/>
  <c r="W36" i="20"/>
  <c r="AG25" i="20"/>
  <c r="W20" i="20"/>
  <c r="AG11" i="20"/>
  <c r="AG9" i="20"/>
  <c r="W10" i="18"/>
  <c r="W4" i="20"/>
  <c r="AJ238" i="20"/>
  <c r="AM238" i="20" s="1"/>
  <c r="AP238" i="20" s="1"/>
  <c r="AJ246" i="20"/>
  <c r="AM246" i="20" s="1"/>
  <c r="AP246" i="20" s="1"/>
  <c r="AJ250" i="20"/>
  <c r="AM250" i="20" s="1"/>
  <c r="AP250" i="20" s="1"/>
  <c r="AJ254" i="20"/>
  <c r="AM254" i="20" s="1"/>
  <c r="AP254" i="20" s="1"/>
  <c r="AJ261" i="20"/>
  <c r="AM261" i="20" s="1"/>
  <c r="AP261" i="20" s="1"/>
  <c r="AJ240" i="20"/>
  <c r="AM240" i="20" s="1"/>
  <c r="AP240" i="20" s="1"/>
  <c r="AJ244" i="20"/>
  <c r="AM244" i="20" s="1"/>
  <c r="AP244" i="20" s="1"/>
  <c r="AJ248" i="20"/>
  <c r="AM248" i="20" s="1"/>
  <c r="AP248" i="20" s="1"/>
  <c r="AJ252" i="20"/>
  <c r="AM252" i="20" s="1"/>
  <c r="AP252" i="20" s="1"/>
  <c r="AJ263" i="20"/>
  <c r="AM263" i="20" s="1"/>
  <c r="AP263" i="20" s="1"/>
  <c r="AG41" i="19"/>
  <c r="AG37" i="19"/>
  <c r="AG30" i="19"/>
  <c r="AG26" i="19"/>
  <c r="AI251" i="19"/>
  <c r="AJ251" i="19" s="1"/>
  <c r="AM251" i="19" s="1"/>
  <c r="AP251" i="19" s="1"/>
  <c r="AI241" i="19"/>
  <c r="AJ241" i="19" s="1"/>
  <c r="AM241" i="19" s="1"/>
  <c r="AP241" i="19" s="1"/>
  <c r="AG18" i="19"/>
  <c r="AI242" i="19"/>
  <c r="AJ242" i="19" s="1"/>
  <c r="AM242" i="19" s="1"/>
  <c r="AP242" i="19" s="1"/>
  <c r="AG10" i="19"/>
  <c r="AI240" i="19"/>
  <c r="AJ240" i="19" s="1"/>
  <c r="AM240" i="19" s="1"/>
  <c r="AP240" i="19" s="1"/>
  <c r="AJ206" i="19"/>
  <c r="AM206" i="19" s="1"/>
  <c r="AP206" i="19" s="1"/>
  <c r="AI241" i="18"/>
  <c r="AJ241" i="18" s="1"/>
  <c r="AM241" i="18" s="1"/>
  <c r="AP241" i="18" s="1"/>
  <c r="W4" i="18"/>
  <c r="AJ238" i="18"/>
  <c r="AM238" i="18" s="1"/>
  <c r="AP238" i="18" s="1"/>
  <c r="AJ246" i="18"/>
  <c r="AM246" i="18" s="1"/>
  <c r="AP246" i="18" s="1"/>
  <c r="AJ250" i="18"/>
  <c r="AM250" i="18" s="1"/>
  <c r="AP250" i="18" s="1"/>
  <c r="AJ242" i="18"/>
  <c r="AM242" i="18" s="1"/>
  <c r="AP242" i="18" s="1"/>
  <c r="AJ244" i="18"/>
  <c r="AM244" i="18" s="1"/>
  <c r="AP244" i="18" s="1"/>
  <c r="AJ248" i="18"/>
  <c r="AM248" i="18" s="1"/>
  <c r="AP248" i="18" s="1"/>
  <c r="AJ252" i="18"/>
  <c r="AM252" i="18" s="1"/>
  <c r="AP252" i="18" s="1"/>
  <c r="AJ256" i="18"/>
  <c r="AM256" i="18" s="1"/>
  <c r="AP256" i="18" s="1"/>
  <c r="AJ260" i="18"/>
  <c r="AM260" i="18" s="1"/>
  <c r="AP260" i="18" s="1"/>
  <c r="AJ264" i="18"/>
  <c r="AJ236" i="18"/>
  <c r="AM236" i="18" s="1"/>
  <c r="AP236" i="18" s="1"/>
  <c r="AJ240" i="18"/>
  <c r="AM240" i="18" s="1"/>
  <c r="AP240" i="18" s="1"/>
  <c r="AJ254" i="18"/>
  <c r="AM254" i="18" s="1"/>
  <c r="AP254" i="18" s="1"/>
  <c r="W42" i="17"/>
  <c r="W40" i="17"/>
  <c r="W39" i="17"/>
  <c r="AJ248" i="19"/>
  <c r="AM248" i="19" s="1"/>
  <c r="AP248" i="19" s="1"/>
  <c r="AJ261" i="21"/>
  <c r="AM261" i="21" s="1"/>
  <c r="AP261" i="21" s="1"/>
  <c r="AJ232" i="21"/>
  <c r="AM232" i="21" s="1"/>
  <c r="AP232" i="21" s="1"/>
  <c r="AJ236" i="21"/>
  <c r="AM236" i="21" s="1"/>
  <c r="AP236" i="21" s="1"/>
  <c r="AJ244" i="21"/>
  <c r="AM244" i="21" s="1"/>
  <c r="AP244" i="21" s="1"/>
  <c r="AJ248" i="21"/>
  <c r="AM248" i="21" s="1"/>
  <c r="AP248" i="21" s="1"/>
  <c r="AJ244" i="19"/>
  <c r="AM244" i="19" s="1"/>
  <c r="AP244" i="19" s="1"/>
  <c r="AJ232" i="19"/>
  <c r="AM232" i="19" s="1"/>
  <c r="AP232" i="19" s="1"/>
  <c r="AJ264" i="19"/>
  <c r="AM264" i="19" s="1"/>
  <c r="AP264" i="19" s="1"/>
  <c r="AJ209" i="19"/>
  <c r="AM209" i="19" s="1"/>
  <c r="AP209" i="19" s="1"/>
  <c r="AJ207" i="19"/>
  <c r="AM207" i="19" s="1"/>
  <c r="AP207" i="19" s="1"/>
  <c r="AJ211" i="19"/>
  <c r="AM211" i="19" s="1"/>
  <c r="AP211" i="19" s="1"/>
  <c r="AJ228" i="19"/>
  <c r="AM228" i="19" s="1"/>
  <c r="AP228" i="19" s="1"/>
  <c r="AJ260" i="19"/>
  <c r="AM260" i="19" s="1"/>
  <c r="AP260" i="19" s="1"/>
  <c r="W34" i="17"/>
  <c r="W30" i="17"/>
  <c r="W26" i="17"/>
  <c r="AI241" i="17"/>
  <c r="AJ241" i="17" s="1"/>
  <c r="AM241" i="17" s="1"/>
  <c r="AP241" i="17" s="1"/>
  <c r="AI242" i="17"/>
  <c r="AJ242" i="17" s="1"/>
  <c r="AM242" i="17" s="1"/>
  <c r="AP242" i="17" s="1"/>
  <c r="W10" i="17"/>
  <c r="W6" i="17"/>
  <c r="AJ205" i="17"/>
  <c r="AI240" i="17"/>
  <c r="AJ240" i="17" s="1"/>
  <c r="AM240" i="17" s="1"/>
  <c r="AP240" i="17" s="1"/>
  <c r="AI251" i="17"/>
  <c r="AJ251" i="17" s="1"/>
  <c r="AM251" i="17" s="1"/>
  <c r="AP251" i="17" s="1"/>
  <c r="AJ234" i="17"/>
  <c r="AM234" i="17" s="1"/>
  <c r="AP234" i="17" s="1"/>
  <c r="AJ238" i="17"/>
  <c r="AM238" i="17" s="1"/>
  <c r="AP238" i="17" s="1"/>
  <c r="AJ246" i="17"/>
  <c r="AM246" i="17" s="1"/>
  <c r="AP246" i="17" s="1"/>
  <c r="AJ254" i="17"/>
  <c r="AM254" i="17" s="1"/>
  <c r="AP254" i="17" s="1"/>
  <c r="AJ258" i="17"/>
  <c r="AM258" i="17" s="1"/>
  <c r="AP258" i="17" s="1"/>
  <c r="W36" i="16"/>
  <c r="W34" i="16"/>
  <c r="AI240" i="16"/>
  <c r="AJ240" i="16" s="1"/>
  <c r="AM240" i="16" s="1"/>
  <c r="AP240" i="16" s="1"/>
  <c r="W26" i="16"/>
  <c r="W20" i="16"/>
  <c r="W11" i="16"/>
  <c r="W10" i="16"/>
  <c r="AI241" i="16"/>
  <c r="AJ241" i="16" s="1"/>
  <c r="AM241" i="16" s="1"/>
  <c r="AP241" i="16" s="1"/>
  <c r="W7" i="16"/>
  <c r="AI242" i="16"/>
  <c r="AJ242" i="16" s="1"/>
  <c r="AM242" i="16" s="1"/>
  <c r="AP242" i="16" s="1"/>
  <c r="AI251" i="16"/>
  <c r="AJ251" i="16" s="1"/>
  <c r="AM251" i="16" s="1"/>
  <c r="AP251" i="16" s="1"/>
  <c r="AJ206" i="16"/>
  <c r="AM206" i="16" s="1"/>
  <c r="AP206" i="16" s="1"/>
  <c r="AJ223" i="16"/>
  <c r="AM223" i="16" s="1"/>
  <c r="AP223" i="16" s="1"/>
  <c r="AJ219" i="16"/>
  <c r="AM219" i="16" s="1"/>
  <c r="AP219" i="16" s="1"/>
  <c r="AJ256" i="16"/>
  <c r="AM256" i="16" s="1"/>
  <c r="AP256" i="16" s="1"/>
  <c r="AJ257" i="16"/>
  <c r="AM257" i="16" s="1"/>
  <c r="AP257" i="16" s="1"/>
  <c r="AJ258" i="16"/>
  <c r="AM258" i="16" s="1"/>
  <c r="AP258" i="16" s="1"/>
  <c r="AJ259" i="16"/>
  <c r="AM259" i="16" s="1"/>
  <c r="AP259" i="16" s="1"/>
  <c r="AJ263" i="16"/>
  <c r="AM263" i="16" s="1"/>
  <c r="AP263" i="16" s="1"/>
  <c r="AJ244" i="16"/>
  <c r="AM244" i="16" s="1"/>
  <c r="AP244" i="16" s="1"/>
  <c r="AJ248" i="16"/>
  <c r="AM248" i="16" s="1"/>
  <c r="AP248" i="16" s="1"/>
  <c r="AJ260" i="16"/>
  <c r="AM260" i="16" s="1"/>
  <c r="AP260" i="16" s="1"/>
  <c r="AJ261" i="16"/>
  <c r="AM261" i="16" s="1"/>
  <c r="AP261" i="16" s="1"/>
  <c r="AJ262" i="16"/>
  <c r="AM262" i="16" s="1"/>
  <c r="AP262" i="16" s="1"/>
  <c r="AJ227" i="16"/>
  <c r="AM227" i="16" s="1"/>
  <c r="AP227" i="16" s="1"/>
  <c r="AJ231" i="16"/>
  <c r="AM231" i="16" s="1"/>
  <c r="AP231" i="16" s="1"/>
  <c r="AJ235" i="16"/>
  <c r="AM235" i="16" s="1"/>
  <c r="AP235" i="16" s="1"/>
  <c r="AJ239" i="16"/>
  <c r="AM239" i="16" s="1"/>
  <c r="AP239" i="16" s="1"/>
  <c r="AJ243" i="16"/>
  <c r="AM243" i="16" s="1"/>
  <c r="AP243" i="16" s="1"/>
  <c r="AJ247" i="16"/>
  <c r="AM247" i="16" s="1"/>
  <c r="AP247" i="16" s="1"/>
  <c r="AJ258" i="18"/>
  <c r="AM258" i="18" s="1"/>
  <c r="AP258" i="18" s="1"/>
  <c r="AJ234" i="18"/>
  <c r="AM234" i="18" s="1"/>
  <c r="AP234" i="18" s="1"/>
  <c r="AJ262" i="18"/>
  <c r="AM262" i="18" s="1"/>
  <c r="AP262" i="18" s="1"/>
  <c r="W15" i="15"/>
  <c r="W24" i="15"/>
  <c r="W23" i="15"/>
  <c r="AI241" i="15"/>
  <c r="AJ241" i="15" s="1"/>
  <c r="AM241" i="15" s="1"/>
  <c r="AP241" i="15" s="1"/>
  <c r="AG17" i="15"/>
  <c r="W16" i="15"/>
  <c r="AI242" i="15"/>
  <c r="AJ242" i="15" s="1"/>
  <c r="AM242" i="15" s="1"/>
  <c r="AP242" i="15" s="1"/>
  <c r="AG9" i="15"/>
  <c r="W8" i="15"/>
  <c r="W7" i="15"/>
  <c r="AI251" i="15"/>
  <c r="AJ251" i="15" s="1"/>
  <c r="AM251" i="15" s="1"/>
  <c r="AP251" i="15" s="1"/>
  <c r="W3" i="15"/>
  <c r="AJ226" i="15"/>
  <c r="AM226" i="15" s="1"/>
  <c r="AP226" i="15" s="1"/>
  <c r="AJ260" i="15"/>
  <c r="AM260" i="15" s="1"/>
  <c r="AP260" i="15" s="1"/>
  <c r="AJ261" i="15"/>
  <c r="AM261" i="15" s="1"/>
  <c r="AP261" i="15" s="1"/>
  <c r="AJ205" i="15"/>
  <c r="AJ262" i="15"/>
  <c r="AM262" i="15" s="1"/>
  <c r="AP262" i="15" s="1"/>
  <c r="AJ204" i="15"/>
  <c r="AM204" i="15" s="1"/>
  <c r="AP204" i="15" s="1"/>
  <c r="AJ236" i="15"/>
  <c r="AM236" i="15" s="1"/>
  <c r="AP236" i="15" s="1"/>
  <c r="AJ244" i="15"/>
  <c r="AM244" i="15" s="1"/>
  <c r="AP244" i="15" s="1"/>
  <c r="AJ234" i="15"/>
  <c r="AM234" i="15" s="1"/>
  <c r="AP234" i="15" s="1"/>
  <c r="AJ263" i="15"/>
  <c r="AM263" i="15" s="1"/>
  <c r="AP263" i="15" s="1"/>
  <c r="AJ220" i="15"/>
  <c r="AM220" i="15" s="1"/>
  <c r="AP220" i="15" s="1"/>
  <c r="AJ252" i="15"/>
  <c r="AM252" i="15" s="1"/>
  <c r="AP252" i="15" s="1"/>
  <c r="AJ264" i="15"/>
  <c r="AM264" i="15" s="1"/>
  <c r="AP264" i="15" s="1"/>
  <c r="AJ203" i="15"/>
  <c r="AM203" i="15" s="1"/>
  <c r="AP203" i="15" s="1"/>
  <c r="AJ228" i="15"/>
  <c r="AM228" i="15" s="1"/>
  <c r="AP228" i="15" s="1"/>
  <c r="AJ250" i="15"/>
  <c r="W56" i="14"/>
  <c r="AG54" i="14"/>
  <c r="W52" i="14"/>
  <c r="AG42" i="14"/>
  <c r="AG38" i="14"/>
  <c r="AG35" i="14"/>
  <c r="AI240" i="14"/>
  <c r="AJ240" i="14" s="1"/>
  <c r="AM240" i="14" s="1"/>
  <c r="AP240" i="14" s="1"/>
  <c r="AG25" i="14"/>
  <c r="AG23" i="14"/>
  <c r="AG19" i="14"/>
  <c r="AI241" i="14"/>
  <c r="AJ241" i="14" s="1"/>
  <c r="AM241" i="14" s="1"/>
  <c r="AP241" i="14" s="1"/>
  <c r="AG7" i="14"/>
  <c r="AI251" i="14"/>
  <c r="AJ251" i="14" s="1"/>
  <c r="AM251" i="14" s="1"/>
  <c r="AP251" i="14" s="1"/>
  <c r="AJ210" i="14"/>
  <c r="AM210" i="14" s="1"/>
  <c r="AP210" i="14" s="1"/>
  <c r="AJ214" i="14"/>
  <c r="AM214" i="14" s="1"/>
  <c r="AP214" i="14" s="1"/>
  <c r="AJ218" i="14"/>
  <c r="AM218" i="14" s="1"/>
  <c r="AP218" i="14" s="1"/>
  <c r="AJ222" i="14"/>
  <c r="AM222" i="14" s="1"/>
  <c r="AP222" i="14" s="1"/>
  <c r="AJ226" i="14"/>
  <c r="AM226" i="14" s="1"/>
  <c r="AP226" i="14" s="1"/>
  <c r="AI242" i="14"/>
  <c r="AJ242" i="14" s="1"/>
  <c r="AM242" i="14" s="1"/>
  <c r="AP242" i="14" s="1"/>
  <c r="AJ250" i="14"/>
  <c r="AM250" i="14" s="1"/>
  <c r="AP250" i="14" s="1"/>
  <c r="W57" i="13"/>
  <c r="W55" i="13"/>
  <c r="AI252" i="14"/>
  <c r="AJ252" i="14" s="1"/>
  <c r="AM252" i="14" s="1"/>
  <c r="AP252" i="14" s="1"/>
  <c r="AG3" i="14"/>
  <c r="AJ236" i="17"/>
  <c r="AM236" i="17" s="1"/>
  <c r="AP236" i="17" s="1"/>
  <c r="W2" i="17"/>
  <c r="AJ226" i="17"/>
  <c r="AM226" i="17" s="1"/>
  <c r="AP226" i="17" s="1"/>
  <c r="AJ230" i="17"/>
  <c r="AM230" i="17" s="1"/>
  <c r="AP230" i="17" s="1"/>
  <c r="AJ262" i="17"/>
  <c r="AM262" i="17" s="1"/>
  <c r="AP262" i="17" s="1"/>
  <c r="AJ204" i="17"/>
  <c r="AM204" i="17" s="1"/>
  <c r="AP204" i="17" s="1"/>
  <c r="AJ206" i="17"/>
  <c r="AM206" i="17" s="1"/>
  <c r="AP206" i="17" s="1"/>
  <c r="AJ224" i="17"/>
  <c r="AM224" i="17" s="1"/>
  <c r="AP224" i="17" s="1"/>
  <c r="AJ228" i="17"/>
  <c r="AM228" i="17" s="1"/>
  <c r="AP228" i="17" s="1"/>
  <c r="AJ232" i="17"/>
  <c r="AM232" i="17" s="1"/>
  <c r="AP232" i="17" s="1"/>
  <c r="AJ244" i="17"/>
  <c r="AM244" i="17" s="1"/>
  <c r="AP244" i="17" s="1"/>
  <c r="AJ256" i="17"/>
  <c r="AM256" i="17" s="1"/>
  <c r="AP256" i="17" s="1"/>
  <c r="AJ260" i="17"/>
  <c r="AM260" i="17" s="1"/>
  <c r="AP260" i="17" s="1"/>
  <c r="AJ264" i="17"/>
  <c r="AM264" i="17" s="1"/>
  <c r="AP264" i="17" s="1"/>
  <c r="AJ203" i="17"/>
  <c r="AM203" i="17" s="1"/>
  <c r="AP203" i="17" s="1"/>
  <c r="W49" i="13"/>
  <c r="AJ258" i="14"/>
  <c r="AM258" i="14" s="1"/>
  <c r="AP258" i="14" s="1"/>
  <c r="AJ228" i="14"/>
  <c r="AM228" i="14" s="1"/>
  <c r="AP228" i="14" s="1"/>
  <c r="AJ236" i="14"/>
  <c r="AM236" i="14" s="1"/>
  <c r="AP236" i="14" s="1"/>
  <c r="AJ260" i="14"/>
  <c r="AM260" i="14" s="1"/>
  <c r="AP260" i="14" s="1"/>
  <c r="AJ244" i="14"/>
  <c r="AM244" i="14" s="1"/>
  <c r="AP244" i="14" s="1"/>
  <c r="AJ208" i="14"/>
  <c r="AM208" i="14" s="1"/>
  <c r="AP208" i="14" s="1"/>
  <c r="AJ212" i="14"/>
  <c r="AM212" i="14" s="1"/>
  <c r="AP212" i="14" s="1"/>
  <c r="AJ216" i="14"/>
  <c r="AM216" i="14" s="1"/>
  <c r="AP216" i="14" s="1"/>
  <c r="AJ220" i="14"/>
  <c r="AM220" i="14" s="1"/>
  <c r="AP220" i="14" s="1"/>
  <c r="AJ234" i="14"/>
  <c r="AM234" i="14" s="1"/>
  <c r="AP234" i="14" s="1"/>
  <c r="AJ261" i="14"/>
  <c r="AM261" i="14" s="1"/>
  <c r="AP261" i="14" s="1"/>
  <c r="AJ206" i="14"/>
  <c r="AM206" i="14" s="1"/>
  <c r="AP206" i="14" s="1"/>
  <c r="AG45" i="13"/>
  <c r="W44" i="13"/>
  <c r="AI240" i="13"/>
  <c r="AJ240" i="13" s="1"/>
  <c r="AM240" i="13" s="1"/>
  <c r="AP240" i="13" s="1"/>
  <c r="W40" i="13"/>
  <c r="W39" i="13"/>
  <c r="W36" i="13"/>
  <c r="W35" i="13"/>
  <c r="AI242" i="13"/>
  <c r="AJ242" i="13" s="1"/>
  <c r="AM242" i="13" s="1"/>
  <c r="AP242" i="13" s="1"/>
  <c r="W32" i="13"/>
  <c r="AG29" i="13"/>
  <c r="W28" i="13"/>
  <c r="W27" i="13"/>
  <c r="AG21" i="13"/>
  <c r="W19" i="13"/>
  <c r="W17" i="13"/>
  <c r="W13" i="13"/>
  <c r="AI251" i="13"/>
  <c r="AJ251" i="13" s="1"/>
  <c r="AM251" i="13" s="1"/>
  <c r="AP251" i="13" s="1"/>
  <c r="W11" i="13"/>
  <c r="AI252" i="13"/>
  <c r="AJ252" i="13" s="1"/>
  <c r="AM252" i="13" s="1"/>
  <c r="AP252" i="13" s="1"/>
  <c r="W5" i="13"/>
  <c r="AI241" i="13"/>
  <c r="AJ241" i="13" s="1"/>
  <c r="AM241" i="13" s="1"/>
  <c r="AP241" i="13" s="1"/>
  <c r="AI252" i="11"/>
  <c r="AI251" i="12"/>
  <c r="AJ251" i="12" s="1"/>
  <c r="AM251" i="12" s="1"/>
  <c r="AP251" i="12" s="1"/>
  <c r="AG9" i="12"/>
  <c r="AI242" i="12"/>
  <c r="AJ242" i="12" s="1"/>
  <c r="AM242" i="12" s="1"/>
  <c r="AP242" i="12" s="1"/>
  <c r="AJ210" i="12"/>
  <c r="AM210" i="12" s="1"/>
  <c r="AP210" i="12" s="1"/>
  <c r="AJ214" i="12"/>
  <c r="AM214" i="12" s="1"/>
  <c r="AP214" i="12" s="1"/>
  <c r="AJ218" i="12"/>
  <c r="AM218" i="12" s="1"/>
  <c r="AP218" i="12" s="1"/>
  <c r="AJ222" i="12"/>
  <c r="AM222" i="12" s="1"/>
  <c r="AP222" i="12" s="1"/>
  <c r="AJ226" i="12"/>
  <c r="AM226" i="12" s="1"/>
  <c r="AP226" i="12" s="1"/>
  <c r="AJ230" i="12"/>
  <c r="AM230" i="12" s="1"/>
  <c r="AP230" i="12" s="1"/>
  <c r="W3" i="13"/>
  <c r="AJ254" i="12"/>
  <c r="AM254" i="12" s="1"/>
  <c r="AP254" i="12" s="1"/>
  <c r="AJ262" i="12"/>
  <c r="AM262" i="12" s="1"/>
  <c r="AP262" i="12" s="1"/>
  <c r="AJ206" i="12"/>
  <c r="AM206" i="12" s="1"/>
  <c r="AP206" i="12" s="1"/>
  <c r="AJ235" i="12"/>
  <c r="AM235" i="12" s="1"/>
  <c r="AP235" i="12" s="1"/>
  <c r="AJ244" i="12"/>
  <c r="AM244" i="12" s="1"/>
  <c r="AP244" i="12" s="1"/>
  <c r="AJ261" i="12"/>
  <c r="AM261" i="12" s="1"/>
  <c r="AP261" i="12" s="1"/>
  <c r="AJ249" i="12"/>
  <c r="AM249" i="12" s="1"/>
  <c r="AP249" i="12" s="1"/>
  <c r="AJ246" i="12"/>
  <c r="AM246" i="12" s="1"/>
  <c r="AP246" i="12" s="1"/>
  <c r="AJ233" i="12"/>
  <c r="AM233" i="12" s="1"/>
  <c r="AP233" i="12" s="1"/>
  <c r="AJ237" i="12"/>
  <c r="AM237" i="12" s="1"/>
  <c r="AP237" i="12" s="1"/>
  <c r="AJ238" i="12"/>
  <c r="AM238" i="12" s="1"/>
  <c r="AP238" i="12" s="1"/>
  <c r="AJ239" i="12"/>
  <c r="AM239" i="12" s="1"/>
  <c r="AP239" i="12" s="1"/>
  <c r="AJ240" i="12"/>
  <c r="AM240" i="12" s="1"/>
  <c r="AP240" i="12" s="1"/>
  <c r="AJ260" i="12"/>
  <c r="AM260" i="12" s="1"/>
  <c r="AP260" i="12" s="1"/>
  <c r="AJ212" i="12"/>
  <c r="AM212" i="12" s="1"/>
  <c r="AP212" i="12" s="1"/>
  <c r="AJ216" i="12"/>
  <c r="AM216" i="12" s="1"/>
  <c r="AP216" i="12" s="1"/>
  <c r="AJ220" i="12"/>
  <c r="AM220" i="12" s="1"/>
  <c r="AP220" i="12" s="1"/>
  <c r="AJ224" i="12"/>
  <c r="AM224" i="12" s="1"/>
  <c r="AP224" i="12" s="1"/>
  <c r="AJ245" i="12"/>
  <c r="AM245" i="12" s="1"/>
  <c r="AP245" i="12" s="1"/>
  <c r="AK246" i="12"/>
  <c r="AJ257" i="12"/>
  <c r="AG21" i="11"/>
  <c r="AI242" i="11"/>
  <c r="AI241" i="11"/>
  <c r="AJ241" i="11" s="1"/>
  <c r="AM241" i="11" s="1"/>
  <c r="AP241" i="11" s="1"/>
  <c r="W25" i="10"/>
  <c r="W20" i="10"/>
  <c r="AI241" i="10"/>
  <c r="AJ241" i="10" s="1"/>
  <c r="AM241" i="10" s="1"/>
  <c r="AP241" i="10" s="1"/>
  <c r="AG15" i="10"/>
  <c r="AI240" i="10"/>
  <c r="AJ240" i="10" s="1"/>
  <c r="AM240" i="10" s="1"/>
  <c r="AP240" i="10" s="1"/>
  <c r="W4" i="10"/>
  <c r="AI242" i="10"/>
  <c r="AJ242" i="10" s="1"/>
  <c r="AM242" i="10" s="1"/>
  <c r="AP242" i="10" s="1"/>
  <c r="AJ214" i="10"/>
  <c r="AM214" i="10" s="1"/>
  <c r="AP214" i="10" s="1"/>
  <c r="AJ218" i="10"/>
  <c r="AM218" i="10" s="1"/>
  <c r="AP218" i="10" s="1"/>
  <c r="AJ222" i="10"/>
  <c r="AM222" i="10" s="1"/>
  <c r="AP222" i="10" s="1"/>
  <c r="AJ226" i="10"/>
  <c r="AM226" i="10" s="1"/>
  <c r="AP226" i="10" s="1"/>
  <c r="AJ258" i="10"/>
  <c r="AM258" i="10" s="1"/>
  <c r="AP258" i="10" s="1"/>
  <c r="AJ250" i="10"/>
  <c r="AM250" i="10" s="1"/>
  <c r="AP250" i="10" s="1"/>
  <c r="AJ209" i="10"/>
  <c r="AM209" i="10" s="1"/>
  <c r="AP209" i="10" s="1"/>
  <c r="AJ213" i="10"/>
  <c r="AM213" i="10" s="1"/>
  <c r="AP213" i="10" s="1"/>
  <c r="AJ217" i="10"/>
  <c r="AM217" i="10" s="1"/>
  <c r="AP217" i="10" s="1"/>
  <c r="AJ221" i="10"/>
  <c r="AM221" i="10" s="1"/>
  <c r="AP221" i="10" s="1"/>
  <c r="AJ208" i="10"/>
  <c r="AM208" i="10" s="1"/>
  <c r="AP208" i="10" s="1"/>
  <c r="AJ212" i="10"/>
  <c r="AM212" i="10" s="1"/>
  <c r="AP212" i="10" s="1"/>
  <c r="AJ216" i="10"/>
  <c r="AM216" i="10" s="1"/>
  <c r="AP216" i="10" s="1"/>
  <c r="AJ220" i="10"/>
  <c r="AM220" i="10" s="1"/>
  <c r="AP220" i="10" s="1"/>
  <c r="AJ234" i="10"/>
  <c r="AM234" i="10" s="1"/>
  <c r="AP234" i="10" s="1"/>
  <c r="AJ206" i="10"/>
  <c r="AM206" i="10" s="1"/>
  <c r="AP206" i="10" s="1"/>
  <c r="AJ205" i="11"/>
  <c r="AJ226" i="11"/>
  <c r="AM226" i="11" s="1"/>
  <c r="AP226" i="11" s="1"/>
  <c r="AJ230" i="11"/>
  <c r="AM230" i="11" s="1"/>
  <c r="AP230" i="11" s="1"/>
  <c r="AJ234" i="11"/>
  <c r="AM234" i="11" s="1"/>
  <c r="AP234" i="11" s="1"/>
  <c r="AJ238" i="11"/>
  <c r="AM238" i="11" s="1"/>
  <c r="AP238" i="11" s="1"/>
  <c r="AJ204" i="11"/>
  <c r="AM204" i="11" s="1"/>
  <c r="AP204" i="11" s="1"/>
  <c r="AJ261" i="11"/>
  <c r="AM261" i="11" s="1"/>
  <c r="AP261" i="11" s="1"/>
  <c r="W4" i="11"/>
  <c r="W7" i="11"/>
  <c r="AJ224" i="11"/>
  <c r="AM224" i="11" s="1"/>
  <c r="AP224" i="11" s="1"/>
  <c r="AJ206" i="11"/>
  <c r="AM206" i="11" s="1"/>
  <c r="AP206" i="11" s="1"/>
  <c r="AJ228" i="11"/>
  <c r="AM228" i="11" s="1"/>
  <c r="AP228" i="11" s="1"/>
  <c r="AJ232" i="11"/>
  <c r="AM232" i="11" s="1"/>
  <c r="AP232" i="11" s="1"/>
  <c r="AJ236" i="11"/>
  <c r="AM236" i="11" s="1"/>
  <c r="AP236" i="11" s="1"/>
  <c r="AI240" i="11"/>
  <c r="AJ240" i="11" s="1"/>
  <c r="AM240" i="11" s="1"/>
  <c r="AP240" i="11" s="1"/>
  <c r="AJ203" i="11"/>
  <c r="AM203" i="11" s="1"/>
  <c r="AP203" i="11" s="1"/>
  <c r="AJ263" i="11"/>
  <c r="AM263" i="11" s="1"/>
  <c r="AP263" i="11" s="1"/>
  <c r="AG42" i="8"/>
  <c r="AG39" i="8"/>
  <c r="AI240" i="8"/>
  <c r="AJ240" i="8" s="1"/>
  <c r="AM240" i="8" s="1"/>
  <c r="AP240" i="8" s="1"/>
  <c r="AG37" i="8"/>
  <c r="AG15" i="9"/>
  <c r="AI240" i="9"/>
  <c r="AJ240" i="9" s="1"/>
  <c r="AM240" i="9" s="1"/>
  <c r="AP240" i="9" s="1"/>
  <c r="AG9" i="9"/>
  <c r="AG7" i="9"/>
  <c r="AI242" i="9"/>
  <c r="AJ242" i="9" s="1"/>
  <c r="AM242" i="9" s="1"/>
  <c r="AP242" i="9" s="1"/>
  <c r="AJ261" i="9"/>
  <c r="AM261" i="9" s="1"/>
  <c r="AP261" i="9" s="1"/>
  <c r="AI241" i="9"/>
  <c r="AJ241" i="9" s="1"/>
  <c r="AM241" i="9" s="1"/>
  <c r="AP241" i="9" s="1"/>
  <c r="AG3" i="9"/>
  <c r="AJ258" i="9"/>
  <c r="AM258" i="9" s="1"/>
  <c r="AP258" i="9" s="1"/>
  <c r="AG35" i="8"/>
  <c r="AJ252" i="9"/>
  <c r="AM252" i="9" s="1"/>
  <c r="AP252" i="9" s="1"/>
  <c r="AJ232" i="9"/>
  <c r="AM232" i="9" s="1"/>
  <c r="AP232" i="9" s="1"/>
  <c r="AJ236" i="9"/>
  <c r="AM236" i="9" s="1"/>
  <c r="AP236" i="9" s="1"/>
  <c r="AJ248" i="9"/>
  <c r="AM248" i="9" s="1"/>
  <c r="AP248" i="9" s="1"/>
  <c r="AJ224" i="9"/>
  <c r="AM224" i="9" s="1"/>
  <c r="AP224" i="9" s="1"/>
  <c r="AJ228" i="9"/>
  <c r="AM228" i="9" s="1"/>
  <c r="AP228" i="9" s="1"/>
  <c r="AJ244" i="9"/>
  <c r="AM244" i="9" s="1"/>
  <c r="AP244" i="9" s="1"/>
  <c r="AJ262" i="9"/>
  <c r="AM262" i="9" s="1"/>
  <c r="AP262" i="9" s="1"/>
  <c r="AI252" i="8"/>
  <c r="AJ252" i="8" s="1"/>
  <c r="AM252" i="8" s="1"/>
  <c r="AP252" i="8" s="1"/>
  <c r="W28" i="8"/>
  <c r="AG23" i="8"/>
  <c r="AG21" i="8"/>
  <c r="AI241" i="8"/>
  <c r="AJ241" i="8" s="1"/>
  <c r="AM241" i="8" s="1"/>
  <c r="AP241" i="8" s="1"/>
  <c r="AG19" i="8"/>
  <c r="W12" i="8"/>
  <c r="AG7" i="8"/>
  <c r="AJ264" i="8"/>
  <c r="AM264" i="8" s="1"/>
  <c r="AP264" i="8" s="1"/>
  <c r="AG5" i="8"/>
  <c r="AG3" i="8"/>
  <c r="AI242" i="8"/>
  <c r="AJ242" i="8" s="1"/>
  <c r="AM242" i="8" s="1"/>
  <c r="AP242" i="8" s="1"/>
  <c r="AJ262" i="8"/>
  <c r="AM262" i="8" s="1"/>
  <c r="AP262" i="8" s="1"/>
  <c r="AJ206" i="8"/>
  <c r="AM206" i="8" s="1"/>
  <c r="AP206" i="8" s="1"/>
  <c r="AJ263" i="8"/>
  <c r="AM263" i="8" s="1"/>
  <c r="AP263" i="8" s="1"/>
  <c r="W42" i="7"/>
  <c r="W41" i="7"/>
  <c r="W38" i="7"/>
  <c r="W34" i="7"/>
  <c r="W33" i="7"/>
  <c r="AI241" i="7"/>
  <c r="AJ241" i="7" s="1"/>
  <c r="AM241" i="7" s="1"/>
  <c r="AP241" i="7" s="1"/>
  <c r="W25" i="7"/>
  <c r="W22" i="7"/>
  <c r="W21" i="7"/>
  <c r="AI252" i="7"/>
  <c r="AJ252" i="7" s="1"/>
  <c r="AM252" i="7" s="1"/>
  <c r="AP252" i="7" s="1"/>
  <c r="W18" i="7"/>
  <c r="AI251" i="7"/>
  <c r="AJ251" i="7" s="1"/>
  <c r="AM251" i="7" s="1"/>
  <c r="AP251" i="7" s="1"/>
  <c r="W13" i="7"/>
  <c r="AI242" i="7"/>
  <c r="AJ242" i="7" s="1"/>
  <c r="AM242" i="7" s="1"/>
  <c r="AP242" i="7" s="1"/>
  <c r="W10" i="7"/>
  <c r="W9" i="7"/>
  <c r="AI240" i="7"/>
  <c r="AJ205" i="7"/>
  <c r="W2" i="7"/>
  <c r="AJ204" i="7"/>
  <c r="AM204" i="7" s="1"/>
  <c r="AP204" i="7" s="1"/>
  <c r="AM250" i="15"/>
  <c r="AP250" i="15" s="1"/>
  <c r="AI241" i="6"/>
  <c r="AN265" i="17"/>
  <c r="AI240" i="6"/>
  <c r="AJ240" i="6" s="1"/>
  <c r="AM240" i="6" s="1"/>
  <c r="AP240" i="6" s="1"/>
  <c r="AI251" i="6"/>
  <c r="AJ251" i="6" s="1"/>
  <c r="AM251" i="6" s="1"/>
  <c r="AP251" i="6" s="1"/>
  <c r="AI252" i="6"/>
  <c r="AJ252" i="6" s="1"/>
  <c r="AM252" i="6" s="1"/>
  <c r="AP252" i="6" s="1"/>
  <c r="AG13" i="1"/>
  <c r="AG31" i="1"/>
  <c r="AG39" i="1"/>
  <c r="AG47" i="1"/>
  <c r="AG55" i="1"/>
  <c r="AG61" i="1"/>
  <c r="AG69" i="1"/>
  <c r="AG77" i="1"/>
  <c r="AG87" i="1"/>
  <c r="AG2" i="1"/>
  <c r="AI242" i="1"/>
  <c r="AG17" i="1"/>
  <c r="W23" i="1"/>
  <c r="AI251" i="1"/>
  <c r="AG3" i="1"/>
  <c r="AG27" i="1"/>
  <c r="AG35" i="1"/>
  <c r="AG43" i="1"/>
  <c r="AG51" i="1"/>
  <c r="AG57" i="1"/>
  <c r="AG65" i="1"/>
  <c r="AG73" i="1"/>
  <c r="AG81" i="1"/>
  <c r="W6" i="2"/>
  <c r="W13" i="2"/>
  <c r="AG22" i="2"/>
  <c r="W31" i="2"/>
  <c r="W40" i="2"/>
  <c r="W48" i="2"/>
  <c r="W56" i="2"/>
  <c r="AG70" i="2"/>
  <c r="AG84" i="2"/>
  <c r="W90" i="2"/>
  <c r="W92" i="2"/>
  <c r="W95" i="2"/>
  <c r="AI241" i="2"/>
  <c r="W4" i="3"/>
  <c r="W40" i="3"/>
  <c r="AG43" i="3"/>
  <c r="AG46" i="3"/>
  <c r="W56" i="3"/>
  <c r="AG59" i="3"/>
  <c r="AG63" i="3"/>
  <c r="AG66" i="3"/>
  <c r="W76" i="3"/>
  <c r="W80" i="3"/>
  <c r="W84" i="3"/>
  <c r="AG51" i="4"/>
  <c r="AG54" i="4"/>
  <c r="AG57" i="4"/>
  <c r="AG67" i="4"/>
  <c r="AG70" i="4"/>
  <c r="AG73" i="4"/>
  <c r="AG83" i="4"/>
  <c r="AG86" i="4"/>
  <c r="AJ263" i="7"/>
  <c r="AM263" i="7" s="1"/>
  <c r="AP263" i="7" s="1"/>
  <c r="AJ264" i="7"/>
  <c r="AM264" i="7" s="1"/>
  <c r="AP264" i="7" s="1"/>
  <c r="W4" i="8"/>
  <c r="AG11" i="8"/>
  <c r="AG22" i="8"/>
  <c r="AG25" i="8"/>
  <c r="AG31" i="8"/>
  <c r="W36" i="8"/>
  <c r="AG43" i="8"/>
  <c r="AG54" i="8"/>
  <c r="AG57" i="8"/>
  <c r="AG63" i="8"/>
  <c r="W68" i="8"/>
  <c r="AG75" i="8"/>
  <c r="AG86" i="8"/>
  <c r="W200" i="8"/>
  <c r="AJ224" i="8"/>
  <c r="AM224" i="8" s="1"/>
  <c r="AP224" i="8" s="1"/>
  <c r="AJ232" i="8"/>
  <c r="AM232" i="8" s="1"/>
  <c r="AP232" i="8" s="1"/>
  <c r="AJ248" i="8"/>
  <c r="AM248" i="8" s="1"/>
  <c r="AP248" i="8" s="1"/>
  <c r="AJ256" i="8"/>
  <c r="AM256" i="8" s="1"/>
  <c r="AP256" i="8" s="1"/>
  <c r="AI252" i="4"/>
  <c r="W4" i="5"/>
  <c r="W26" i="5"/>
  <c r="W39" i="5"/>
  <c r="W43" i="5"/>
  <c r="W47" i="5"/>
  <c r="W51" i="5"/>
  <c r="W55" i="5"/>
  <c r="W59" i="5"/>
  <c r="W63" i="5"/>
  <c r="W67" i="5"/>
  <c r="W71" i="5"/>
  <c r="AG77" i="5"/>
  <c r="AG23" i="6"/>
  <c r="AG27" i="6"/>
  <c r="AG33" i="6"/>
  <c r="AG41" i="6"/>
  <c r="AG47" i="6"/>
  <c r="W52" i="6"/>
  <c r="AG59" i="6"/>
  <c r="AG70" i="6"/>
  <c r="AG73" i="6"/>
  <c r="AG79" i="6"/>
  <c r="W84" i="6"/>
  <c r="AJ244" i="6"/>
  <c r="AM244" i="6" s="1"/>
  <c r="AP244" i="6" s="1"/>
  <c r="AJ248" i="6"/>
  <c r="AM248" i="6" s="1"/>
  <c r="AP248" i="6" s="1"/>
  <c r="AJ256" i="6"/>
  <c r="AM256" i="6" s="1"/>
  <c r="AP256" i="6" s="1"/>
  <c r="AJ260" i="6"/>
  <c r="AM260" i="6" s="1"/>
  <c r="AP260" i="6" s="1"/>
  <c r="AJ264" i="6"/>
  <c r="AM264" i="6" s="1"/>
  <c r="AP264" i="6" s="1"/>
  <c r="W4" i="7"/>
  <c r="W8" i="7"/>
  <c r="W12" i="7"/>
  <c r="W16" i="7"/>
  <c r="W20" i="7"/>
  <c r="W24" i="7"/>
  <c r="W28" i="7"/>
  <c r="W32" i="7"/>
  <c r="W36" i="7"/>
  <c r="W40" i="7"/>
  <c r="W44" i="7"/>
  <c r="W48" i="7"/>
  <c r="W52" i="7"/>
  <c r="W58" i="7"/>
  <c r="W66" i="7"/>
  <c r="W74" i="7"/>
  <c r="W84" i="7"/>
  <c r="W200" i="7"/>
  <c r="AJ203" i="7"/>
  <c r="AM203" i="7" s="1"/>
  <c r="AP203" i="7" s="1"/>
  <c r="AJ230" i="8"/>
  <c r="AM230" i="8" s="1"/>
  <c r="AP230" i="8" s="1"/>
  <c r="AJ238" i="8"/>
  <c r="AM238" i="8" s="1"/>
  <c r="AP238" i="8" s="1"/>
  <c r="AJ246" i="8"/>
  <c r="AM246" i="8" s="1"/>
  <c r="AP246" i="8" s="1"/>
  <c r="AJ254" i="8"/>
  <c r="AM254" i="8" s="1"/>
  <c r="AP254" i="8" s="1"/>
  <c r="AJ261" i="8"/>
  <c r="AM261" i="8" s="1"/>
  <c r="AP261" i="8" s="1"/>
  <c r="AG44" i="2"/>
  <c r="W52" i="2"/>
  <c r="AG60" i="2"/>
  <c r="W74" i="2"/>
  <c r="W89" i="2"/>
  <c r="W91" i="2"/>
  <c r="W99" i="2"/>
  <c r="W200" i="2"/>
  <c r="W14" i="3"/>
  <c r="AG27" i="3"/>
  <c r="W32" i="3"/>
  <c r="AG35" i="3"/>
  <c r="AG38" i="3"/>
  <c r="W48" i="3"/>
  <c r="AG51" i="3"/>
  <c r="AG54" i="3"/>
  <c r="W68" i="3"/>
  <c r="AG71" i="3"/>
  <c r="AG74" i="3"/>
  <c r="AG78" i="3"/>
  <c r="W82" i="3"/>
  <c r="W86" i="3"/>
  <c r="AG35" i="4"/>
  <c r="AG38" i="4"/>
  <c r="AG43" i="4"/>
  <c r="AG46" i="4"/>
  <c r="AG49" i="4"/>
  <c r="AG59" i="4"/>
  <c r="AG62" i="4"/>
  <c r="AG65" i="4"/>
  <c r="AG75" i="4"/>
  <c r="AG78" i="4"/>
  <c r="AG81" i="4"/>
  <c r="W200" i="4"/>
  <c r="AG29" i="6"/>
  <c r="AG35" i="6"/>
  <c r="W44" i="6"/>
  <c r="AG51" i="6"/>
  <c r="AG55" i="6"/>
  <c r="AG58" i="6"/>
  <c r="W3" i="7"/>
  <c r="W7" i="7"/>
  <c r="W11" i="7"/>
  <c r="W15" i="7"/>
  <c r="W19" i="7"/>
  <c r="W23" i="7"/>
  <c r="W27" i="7"/>
  <c r="W31" i="7"/>
  <c r="W35" i="7"/>
  <c r="W39" i="7"/>
  <c r="W43" i="7"/>
  <c r="W47" i="7"/>
  <c r="W51" i="7"/>
  <c r="W60" i="7"/>
  <c r="W68" i="7"/>
  <c r="AG83" i="7"/>
  <c r="AG87" i="7"/>
  <c r="AG6" i="8"/>
  <c r="AG9" i="8"/>
  <c r="AG15" i="8"/>
  <c r="W20" i="8"/>
  <c r="AG27" i="8"/>
  <c r="AG38" i="8"/>
  <c r="AG41" i="8"/>
  <c r="AG47" i="8"/>
  <c r="W52" i="8"/>
  <c r="AG59" i="8"/>
  <c r="AG70" i="8"/>
  <c r="AG73" i="8"/>
  <c r="AG79" i="8"/>
  <c r="W84" i="8"/>
  <c r="AJ203" i="8"/>
  <c r="AM203" i="8" s="1"/>
  <c r="AP203" i="8" s="1"/>
  <c r="AJ204" i="8"/>
  <c r="AM204" i="8" s="1"/>
  <c r="AP204" i="8" s="1"/>
  <c r="AJ205" i="8"/>
  <c r="AJ228" i="8"/>
  <c r="AM228" i="8" s="1"/>
  <c r="AP228" i="8" s="1"/>
  <c r="AJ236" i="8"/>
  <c r="AM236" i="8" s="1"/>
  <c r="AP236" i="8" s="1"/>
  <c r="AJ244" i="8"/>
  <c r="AM244" i="8" s="1"/>
  <c r="AP244" i="8" s="1"/>
  <c r="AJ259" i="8"/>
  <c r="AM259" i="8" s="1"/>
  <c r="AP259" i="8" s="1"/>
  <c r="AJ260" i="8"/>
  <c r="AM260" i="8" s="1"/>
  <c r="AP260" i="8" s="1"/>
  <c r="W18" i="5"/>
  <c r="W41" i="5"/>
  <c r="W45" i="5"/>
  <c r="W49" i="5"/>
  <c r="W53" i="5"/>
  <c r="W57" i="5"/>
  <c r="W61" i="5"/>
  <c r="W65" i="5"/>
  <c r="W69" i="5"/>
  <c r="AG73" i="5"/>
  <c r="AG81" i="5"/>
  <c r="AG25" i="6"/>
  <c r="AG31" i="6"/>
  <c r="AG37" i="6"/>
  <c r="AG43" i="6"/>
  <c r="AG54" i="6"/>
  <c r="AG57" i="6"/>
  <c r="AG63" i="6"/>
  <c r="W68" i="6"/>
  <c r="AG75" i="6"/>
  <c r="AG86" i="6"/>
  <c r="AJ226" i="8"/>
  <c r="AM226" i="8" s="1"/>
  <c r="AP226" i="8" s="1"/>
  <c r="AJ234" i="8"/>
  <c r="AM234" i="8" s="1"/>
  <c r="AP234" i="8" s="1"/>
  <c r="AJ250" i="8"/>
  <c r="AM250" i="8" s="1"/>
  <c r="AP250" i="8" s="1"/>
  <c r="AJ258" i="8"/>
  <c r="AM258" i="8" s="1"/>
  <c r="AP258" i="8" s="1"/>
  <c r="AJ226" i="9"/>
  <c r="AM226" i="9" s="1"/>
  <c r="AP226" i="9" s="1"/>
  <c r="AJ230" i="9"/>
  <c r="AM230" i="9" s="1"/>
  <c r="AP230" i="9" s="1"/>
  <c r="AJ234" i="9"/>
  <c r="AM234" i="9" s="1"/>
  <c r="AP234" i="9" s="1"/>
  <c r="AJ238" i="9"/>
  <c r="AM238" i="9" s="1"/>
  <c r="AP238" i="9" s="1"/>
  <c r="AJ246" i="9"/>
  <c r="AM246" i="9" s="1"/>
  <c r="AP246" i="9" s="1"/>
  <c r="AJ250" i="9"/>
  <c r="AM250" i="9" s="1"/>
  <c r="AP250" i="9" s="1"/>
  <c r="AJ254" i="9"/>
  <c r="AM254" i="9" s="1"/>
  <c r="AP254" i="9" s="1"/>
  <c r="AJ263" i="9"/>
  <c r="AM263" i="9" s="1"/>
  <c r="AP263" i="9" s="1"/>
  <c r="W12" i="10"/>
  <c r="AG13" i="10"/>
  <c r="W17" i="10"/>
  <c r="W18" i="10"/>
  <c r="W28" i="10"/>
  <c r="W32" i="10"/>
  <c r="AG33" i="10"/>
  <c r="AG39" i="10"/>
  <c r="W52" i="10"/>
  <c r="AG53" i="10"/>
  <c r="W57" i="10"/>
  <c r="W58" i="10"/>
  <c r="W61" i="10"/>
  <c r="W62" i="10"/>
  <c r="W65" i="10"/>
  <c r="W66" i="10"/>
  <c r="AG71" i="10"/>
  <c r="AG75" i="10"/>
  <c r="AG79" i="10"/>
  <c r="AG83" i="10"/>
  <c r="AG87" i="10"/>
  <c r="AJ207" i="10"/>
  <c r="AM207" i="10" s="1"/>
  <c r="AP207" i="10" s="1"/>
  <c r="AJ211" i="10"/>
  <c r="AM211" i="10" s="1"/>
  <c r="AP211" i="10" s="1"/>
  <c r="AJ215" i="10"/>
  <c r="AM215" i="10" s="1"/>
  <c r="AP215" i="10" s="1"/>
  <c r="AJ219" i="10"/>
  <c r="AM219" i="10" s="1"/>
  <c r="AP219" i="10" s="1"/>
  <c r="AJ223" i="10"/>
  <c r="AM223" i="10" s="1"/>
  <c r="AP223" i="10" s="1"/>
  <c r="AJ224" i="10"/>
  <c r="AM224" i="10" s="1"/>
  <c r="AP224" i="10" s="1"/>
  <c r="AJ232" i="10"/>
  <c r="AM232" i="10" s="1"/>
  <c r="AP232" i="10" s="1"/>
  <c r="AJ248" i="10"/>
  <c r="AM248" i="10" s="1"/>
  <c r="AP248" i="10" s="1"/>
  <c r="AJ256" i="10"/>
  <c r="AM256" i="10" s="1"/>
  <c r="AP256" i="10" s="1"/>
  <c r="AJ264" i="10"/>
  <c r="AM264" i="10" s="1"/>
  <c r="AP264" i="10" s="1"/>
  <c r="AG3" i="11"/>
  <c r="AG6" i="11"/>
  <c r="AG17" i="11"/>
  <c r="W24" i="11"/>
  <c r="AG31" i="11"/>
  <c r="AG35" i="11"/>
  <c r="AG39" i="11"/>
  <c r="W48" i="11"/>
  <c r="AG55" i="11"/>
  <c r="AG66" i="11"/>
  <c r="AG69" i="11"/>
  <c r="AG77" i="11"/>
  <c r="AG85" i="11"/>
  <c r="AG10" i="9"/>
  <c r="AG25" i="9"/>
  <c r="AG31" i="9"/>
  <c r="W44" i="9"/>
  <c r="AG51" i="9"/>
  <c r="W56" i="9"/>
  <c r="W60" i="9"/>
  <c r="AG67" i="9"/>
  <c r="W72" i="9"/>
  <c r="W76" i="9"/>
  <c r="AG81" i="9"/>
  <c r="AJ203" i="9"/>
  <c r="AM203" i="9" s="1"/>
  <c r="AP203" i="9" s="1"/>
  <c r="AJ204" i="9"/>
  <c r="AM204" i="9" s="1"/>
  <c r="AP204" i="9" s="1"/>
  <c r="AJ205" i="9"/>
  <c r="W2" i="10"/>
  <c r="W6" i="10"/>
  <c r="W11" i="10"/>
  <c r="W16" i="10"/>
  <c r="W22" i="10"/>
  <c r="W27" i="10"/>
  <c r="W36" i="10"/>
  <c r="W38" i="10"/>
  <c r="W60" i="10"/>
  <c r="W64" i="10"/>
  <c r="W70" i="10"/>
  <c r="W74" i="10"/>
  <c r="W78" i="10"/>
  <c r="W82" i="10"/>
  <c r="W86" i="10"/>
  <c r="AJ210" i="10"/>
  <c r="AM210" i="10" s="1"/>
  <c r="AP210" i="10" s="1"/>
  <c r="AJ230" i="10"/>
  <c r="AM230" i="10" s="1"/>
  <c r="AP230" i="10" s="1"/>
  <c r="AJ238" i="10"/>
  <c r="AM238" i="10" s="1"/>
  <c r="AP238" i="10" s="1"/>
  <c r="AJ246" i="10"/>
  <c r="AM246" i="10" s="1"/>
  <c r="AP246" i="10" s="1"/>
  <c r="AJ254" i="10"/>
  <c r="AM254" i="10" s="1"/>
  <c r="AP254" i="10" s="1"/>
  <c r="AJ262" i="10"/>
  <c r="AM262" i="10" s="1"/>
  <c r="AP262" i="10" s="1"/>
  <c r="AG2" i="11"/>
  <c r="AG5" i="11"/>
  <c r="AG11" i="11"/>
  <c r="W16" i="11"/>
  <c r="AG23" i="11"/>
  <c r="AG34" i="11"/>
  <c r="AG38" i="11"/>
  <c r="AG47" i="11"/>
  <c r="AG51" i="11"/>
  <c r="AG71" i="11"/>
  <c r="AG79" i="11"/>
  <c r="AG87" i="11"/>
  <c r="AJ242" i="11"/>
  <c r="AM242" i="11" s="1"/>
  <c r="AP242" i="11" s="1"/>
  <c r="AJ246" i="11"/>
  <c r="AM246" i="11" s="1"/>
  <c r="AP246" i="11" s="1"/>
  <c r="AJ250" i="11"/>
  <c r="AM250" i="11" s="1"/>
  <c r="AP250" i="11" s="1"/>
  <c r="AJ254" i="11"/>
  <c r="AM254" i="11" s="1"/>
  <c r="AP254" i="11" s="1"/>
  <c r="AJ258" i="11"/>
  <c r="AM258" i="11" s="1"/>
  <c r="AP258" i="11" s="1"/>
  <c r="AJ262" i="11"/>
  <c r="AM262" i="11" s="1"/>
  <c r="AP262" i="11" s="1"/>
  <c r="AG7" i="12"/>
  <c r="AG15" i="12"/>
  <c r="AG23" i="12"/>
  <c r="AG31" i="12"/>
  <c r="AG39" i="12"/>
  <c r="AG47" i="12"/>
  <c r="AG55" i="12"/>
  <c r="AG63" i="12"/>
  <c r="AG71" i="12"/>
  <c r="AG79" i="12"/>
  <c r="AG82" i="12"/>
  <c r="AJ228" i="12"/>
  <c r="AM228" i="12" s="1"/>
  <c r="AP228" i="12" s="1"/>
  <c r="AJ232" i="12"/>
  <c r="AM232" i="12" s="1"/>
  <c r="AP232" i="12" s="1"/>
  <c r="AJ236" i="12"/>
  <c r="AM236" i="12" s="1"/>
  <c r="AP236" i="12" s="1"/>
  <c r="AJ241" i="12"/>
  <c r="AM241" i="12" s="1"/>
  <c r="AP241" i="12" s="1"/>
  <c r="AJ248" i="12"/>
  <c r="AM248" i="12" s="1"/>
  <c r="AP248" i="12" s="1"/>
  <c r="AJ250" i="12"/>
  <c r="AM250" i="12" s="1"/>
  <c r="AP250" i="12" s="1"/>
  <c r="AJ256" i="12"/>
  <c r="AM256" i="12" s="1"/>
  <c r="AP256" i="12" s="1"/>
  <c r="AJ264" i="12"/>
  <c r="AM264" i="12" s="1"/>
  <c r="AP264" i="12" s="1"/>
  <c r="AK264" i="12"/>
  <c r="AJ228" i="10"/>
  <c r="AM228" i="10" s="1"/>
  <c r="AP228" i="10" s="1"/>
  <c r="AJ236" i="10"/>
  <c r="AJ244" i="10"/>
  <c r="AM244" i="10" s="1"/>
  <c r="AP244" i="10" s="1"/>
  <c r="AJ252" i="10"/>
  <c r="AM252" i="10" s="1"/>
  <c r="AP252" i="10" s="1"/>
  <c r="AJ260" i="10"/>
  <c r="AM260" i="10" s="1"/>
  <c r="AP260" i="10" s="1"/>
  <c r="W8" i="11"/>
  <c r="AG15" i="11"/>
  <c r="AG19" i="11"/>
  <c r="AG22" i="11"/>
  <c r="AG33" i="11"/>
  <c r="AG37" i="11"/>
  <c r="AG50" i="11"/>
  <c r="AG53" i="11"/>
  <c r="AG59" i="11"/>
  <c r="W64" i="11"/>
  <c r="AG73" i="11"/>
  <c r="AG81" i="11"/>
  <c r="AK203" i="11"/>
  <c r="AK204" i="11"/>
  <c r="AK205" i="11"/>
  <c r="AJ203" i="12"/>
  <c r="AM203" i="12" s="1"/>
  <c r="AP203" i="12" s="1"/>
  <c r="AJ204" i="12"/>
  <c r="AM204" i="12" s="1"/>
  <c r="AP204" i="12" s="1"/>
  <c r="AJ205" i="12"/>
  <c r="AJ252" i="12"/>
  <c r="AM252" i="12" s="1"/>
  <c r="AP252" i="12" s="1"/>
  <c r="AJ258" i="12"/>
  <c r="AM258" i="12" s="1"/>
  <c r="AP258" i="12" s="1"/>
  <c r="AG5" i="9"/>
  <c r="W8" i="9"/>
  <c r="W12" i="9"/>
  <c r="AG19" i="9"/>
  <c r="AG27" i="9"/>
  <c r="AG39" i="9"/>
  <c r="AG42" i="9"/>
  <c r="AG58" i="9"/>
  <c r="AG74" i="9"/>
  <c r="AG85" i="9"/>
  <c r="W200" i="9"/>
  <c r="AK203" i="9"/>
  <c r="AK204" i="9"/>
  <c r="AK205" i="9"/>
  <c r="AJ206" i="9"/>
  <c r="AM206" i="9" s="1"/>
  <c r="AP206" i="9" s="1"/>
  <c r="AJ256" i="9"/>
  <c r="AM256" i="9" s="1"/>
  <c r="AP256" i="9" s="1"/>
  <c r="AJ260" i="9"/>
  <c r="AM260" i="9" s="1"/>
  <c r="AP260" i="9" s="1"/>
  <c r="AJ264" i="9"/>
  <c r="AM264" i="9" s="1"/>
  <c r="AP264" i="9" s="1"/>
  <c r="W8" i="10"/>
  <c r="W14" i="10"/>
  <c r="W19" i="10"/>
  <c r="W24" i="10"/>
  <c r="W30" i="10"/>
  <c r="W34" i="10"/>
  <c r="W40" i="10"/>
  <c r="W44" i="10"/>
  <c r="W48" i="10"/>
  <c r="W54" i="10"/>
  <c r="AG67" i="10"/>
  <c r="W72" i="10"/>
  <c r="W76" i="10"/>
  <c r="W80" i="10"/>
  <c r="W84" i="10"/>
  <c r="AJ244" i="11"/>
  <c r="AM244" i="11" s="1"/>
  <c r="AP244" i="11" s="1"/>
  <c r="AJ248" i="11"/>
  <c r="AM248" i="11" s="1"/>
  <c r="AP248" i="11" s="1"/>
  <c r="AJ252" i="11"/>
  <c r="AM252" i="11" s="1"/>
  <c r="AP252" i="11" s="1"/>
  <c r="AJ256" i="11"/>
  <c r="AM256" i="11" s="1"/>
  <c r="AP256" i="11" s="1"/>
  <c r="AJ260" i="11"/>
  <c r="AM260" i="11" s="1"/>
  <c r="AP260" i="11" s="1"/>
  <c r="AJ264" i="11"/>
  <c r="AM264" i="11" s="1"/>
  <c r="AP264" i="11" s="1"/>
  <c r="AG3" i="12"/>
  <c r="AG11" i="12"/>
  <c r="AG19" i="12"/>
  <c r="AG27" i="12"/>
  <c r="AG35" i="12"/>
  <c r="AG43" i="12"/>
  <c r="AG51" i="12"/>
  <c r="AG59" i="12"/>
  <c r="AG67" i="12"/>
  <c r="AG75" i="12"/>
  <c r="AG86" i="12"/>
  <c r="AJ234" i="12"/>
  <c r="AM234" i="12" s="1"/>
  <c r="AP234" i="12" s="1"/>
  <c r="AJ247" i="12"/>
  <c r="AM247" i="12" s="1"/>
  <c r="AP247" i="12" s="1"/>
  <c r="AJ253" i="12"/>
  <c r="AM253" i="12" s="1"/>
  <c r="AP253" i="12" s="1"/>
  <c r="AJ259" i="12"/>
  <c r="AM259" i="12" s="1"/>
  <c r="AP259" i="12" s="1"/>
  <c r="W4" i="13"/>
  <c r="W8" i="13"/>
  <c r="W12" i="13"/>
  <c r="W16" i="13"/>
  <c r="W22" i="13"/>
  <c r="W30" i="13"/>
  <c r="W38" i="13"/>
  <c r="W46" i="13"/>
  <c r="W50" i="13"/>
  <c r="W54" i="13"/>
  <c r="W58" i="13"/>
  <c r="W62" i="13"/>
  <c r="W66" i="13"/>
  <c r="W70" i="13"/>
  <c r="AG79" i="13"/>
  <c r="AG87" i="13"/>
  <c r="AJ203" i="13"/>
  <c r="AM203" i="13" s="1"/>
  <c r="AP203" i="13" s="1"/>
  <c r="AJ204" i="13"/>
  <c r="AM204" i="13" s="1"/>
  <c r="AP204" i="13" s="1"/>
  <c r="AJ205" i="13"/>
  <c r="W4" i="14"/>
  <c r="W12" i="14"/>
  <c r="W20" i="14"/>
  <c r="AG26" i="14"/>
  <c r="AG31" i="14"/>
  <c r="W36" i="14"/>
  <c r="AG37" i="14"/>
  <c r="AG41" i="14"/>
  <c r="AG51" i="14"/>
  <c r="AG55" i="14"/>
  <c r="AG59" i="14"/>
  <c r="AG69" i="14"/>
  <c r="AG73" i="14"/>
  <c r="AG79" i="14"/>
  <c r="W84" i="14"/>
  <c r="AJ209" i="14"/>
  <c r="AM209" i="14" s="1"/>
  <c r="AP209" i="14" s="1"/>
  <c r="AJ213" i="14"/>
  <c r="AM213" i="14" s="1"/>
  <c r="AP213" i="14" s="1"/>
  <c r="AJ217" i="14"/>
  <c r="AM217" i="14" s="1"/>
  <c r="AP217" i="14" s="1"/>
  <c r="AJ221" i="14"/>
  <c r="AM221" i="14" s="1"/>
  <c r="AP221" i="14" s="1"/>
  <c r="AJ259" i="14"/>
  <c r="AM259" i="14" s="1"/>
  <c r="AP259" i="14" s="1"/>
  <c r="W2" i="15"/>
  <c r="W10" i="15"/>
  <c r="W18" i="15"/>
  <c r="W26" i="15"/>
  <c r="W34" i="15"/>
  <c r="W42" i="15"/>
  <c r="W47" i="15"/>
  <c r="W51" i="15"/>
  <c r="W55" i="15"/>
  <c r="W59" i="15"/>
  <c r="W63" i="15"/>
  <c r="W67" i="15"/>
  <c r="W71" i="15"/>
  <c r="AG85" i="15"/>
  <c r="AJ224" i="15"/>
  <c r="AM224" i="15" s="1"/>
  <c r="AP224" i="15" s="1"/>
  <c r="AJ232" i="15"/>
  <c r="AM232" i="15" s="1"/>
  <c r="AP232" i="15" s="1"/>
  <c r="AJ240" i="15"/>
  <c r="AM240" i="15" s="1"/>
  <c r="AP240" i="15" s="1"/>
  <c r="AJ248" i="15"/>
  <c r="AM248" i="15" s="1"/>
  <c r="AP248" i="15" s="1"/>
  <c r="AJ255" i="15"/>
  <c r="AM255" i="15" s="1"/>
  <c r="AP255" i="15" s="1"/>
  <c r="AJ256" i="15"/>
  <c r="AM256" i="15" s="1"/>
  <c r="AP256" i="15" s="1"/>
  <c r="AJ257" i="15"/>
  <c r="AM257" i="15" s="1"/>
  <c r="AP257" i="15" s="1"/>
  <c r="W3" i="16"/>
  <c r="W6" i="16"/>
  <c r="W16" i="16"/>
  <c r="W19" i="16"/>
  <c r="W22" i="16"/>
  <c r="W30" i="16"/>
  <c r="W38" i="16"/>
  <c r="W46" i="16"/>
  <c r="W54" i="16"/>
  <c r="W62" i="16"/>
  <c r="W70" i="16"/>
  <c r="AG75" i="16"/>
  <c r="W84" i="16"/>
  <c r="AG87" i="16"/>
  <c r="AJ243" i="12"/>
  <c r="AM243" i="12" s="1"/>
  <c r="AP243" i="12" s="1"/>
  <c r="AJ255" i="12"/>
  <c r="AM255" i="12" s="1"/>
  <c r="AP255" i="12" s="1"/>
  <c r="AJ263" i="12"/>
  <c r="AM263" i="12" s="1"/>
  <c r="AP263" i="12" s="1"/>
  <c r="W2" i="13"/>
  <c r="W6" i="13"/>
  <c r="W10" i="13"/>
  <c r="W14" i="13"/>
  <c r="W18" i="13"/>
  <c r="W25" i="13"/>
  <c r="W26" i="13"/>
  <c r="W33" i="13"/>
  <c r="W34" i="13"/>
  <c r="W41" i="13"/>
  <c r="W42" i="13"/>
  <c r="W48" i="13"/>
  <c r="W52" i="13"/>
  <c r="W56" i="13"/>
  <c r="W60" i="13"/>
  <c r="W64" i="13"/>
  <c r="W68" i="13"/>
  <c r="W72" i="13"/>
  <c r="AG75" i="13"/>
  <c r="AG83" i="13"/>
  <c r="W200" i="13"/>
  <c r="AK203" i="13"/>
  <c r="AK204" i="13"/>
  <c r="AJ206" i="13"/>
  <c r="AM206" i="13" s="1"/>
  <c r="AP206" i="13" s="1"/>
  <c r="W2" i="14"/>
  <c r="W8" i="14"/>
  <c r="W16" i="14"/>
  <c r="W24" i="14"/>
  <c r="AG39" i="14"/>
  <c r="AG43" i="14"/>
  <c r="AG53" i="14"/>
  <c r="AG57" i="14"/>
  <c r="AG67" i="14"/>
  <c r="AG71" i="14"/>
  <c r="AG75" i="14"/>
  <c r="AG86" i="14"/>
  <c r="AJ207" i="14"/>
  <c r="AM207" i="14" s="1"/>
  <c r="AP207" i="14" s="1"/>
  <c r="AJ211" i="14"/>
  <c r="AM211" i="14" s="1"/>
  <c r="AP211" i="14" s="1"/>
  <c r="AJ215" i="14"/>
  <c r="AM215" i="14" s="1"/>
  <c r="AP215" i="14" s="1"/>
  <c r="AJ219" i="14"/>
  <c r="AM219" i="14" s="1"/>
  <c r="AP219" i="14" s="1"/>
  <c r="AJ223" i="14"/>
  <c r="AM223" i="14" s="1"/>
  <c r="AP223" i="14" s="1"/>
  <c r="AJ224" i="14"/>
  <c r="AM224" i="14" s="1"/>
  <c r="AP224" i="14" s="1"/>
  <c r="AJ232" i="14"/>
  <c r="AM232" i="14" s="1"/>
  <c r="AP232" i="14" s="1"/>
  <c r="AJ248" i="14"/>
  <c r="AM248" i="14" s="1"/>
  <c r="AP248" i="14" s="1"/>
  <c r="AJ256" i="14"/>
  <c r="AM256" i="14" s="1"/>
  <c r="AP256" i="14" s="1"/>
  <c r="AJ263" i="14"/>
  <c r="AM263" i="14" s="1"/>
  <c r="AP263" i="14" s="1"/>
  <c r="AJ264" i="14"/>
  <c r="AM264" i="14" s="1"/>
  <c r="AP264" i="14" s="1"/>
  <c r="W5" i="15"/>
  <c r="W6" i="15"/>
  <c r="W13" i="15"/>
  <c r="W14" i="15"/>
  <c r="W21" i="15"/>
  <c r="W29" i="15"/>
  <c r="W30" i="15"/>
  <c r="W37" i="15"/>
  <c r="W38" i="15"/>
  <c r="W45" i="15"/>
  <c r="W49" i="15"/>
  <c r="W53" i="15"/>
  <c r="W57" i="15"/>
  <c r="W61" i="15"/>
  <c r="W65" i="15"/>
  <c r="W69" i="15"/>
  <c r="AG73" i="15"/>
  <c r="W200" i="15"/>
  <c r="AK203" i="15"/>
  <c r="AK204" i="15"/>
  <c r="AK205" i="15"/>
  <c r="AJ206" i="15"/>
  <c r="AM206" i="15" s="1"/>
  <c r="AP206" i="15" s="1"/>
  <c r="AJ222" i="15"/>
  <c r="AM222" i="15" s="1"/>
  <c r="AP222" i="15" s="1"/>
  <c r="AJ230" i="15"/>
  <c r="AM230" i="15" s="1"/>
  <c r="AP230" i="15" s="1"/>
  <c r="AJ238" i="15"/>
  <c r="AM238" i="15" s="1"/>
  <c r="AP238" i="15" s="1"/>
  <c r="AJ246" i="15"/>
  <c r="AM246" i="15" s="1"/>
  <c r="AP246" i="15" s="1"/>
  <c r="AJ253" i="15"/>
  <c r="AM253" i="15" s="1"/>
  <c r="AP253" i="15" s="1"/>
  <c r="AJ254" i="15"/>
  <c r="AM254" i="15" s="1"/>
  <c r="AP254" i="15" s="1"/>
  <c r="AJ258" i="15"/>
  <c r="AM258" i="15" s="1"/>
  <c r="AP258" i="15" s="1"/>
  <c r="AJ259" i="15"/>
  <c r="AM259" i="15" s="1"/>
  <c r="AP259" i="15" s="1"/>
  <c r="W12" i="16"/>
  <c r="W15" i="16"/>
  <c r="W18" i="16"/>
  <c r="W24" i="16"/>
  <c r="W32" i="16"/>
  <c r="W40" i="16"/>
  <c r="W48" i="16"/>
  <c r="W56" i="16"/>
  <c r="W64" i="16"/>
  <c r="W72" i="16"/>
  <c r="AG83" i="16"/>
  <c r="AG86" i="16"/>
  <c r="AJ230" i="14"/>
  <c r="AM230" i="14" s="1"/>
  <c r="AP230" i="14" s="1"/>
  <c r="AJ238" i="14"/>
  <c r="AM238" i="14" s="1"/>
  <c r="AP238" i="14" s="1"/>
  <c r="AJ246" i="14"/>
  <c r="AM246" i="14" s="1"/>
  <c r="AP246" i="14" s="1"/>
  <c r="AJ254" i="14"/>
  <c r="AM254" i="14" s="1"/>
  <c r="AP254" i="14" s="1"/>
  <c r="AJ262" i="14"/>
  <c r="AM262" i="14" s="1"/>
  <c r="AP262" i="14" s="1"/>
  <c r="AK256" i="16"/>
  <c r="AJ248" i="17"/>
  <c r="AM248" i="17" s="1"/>
  <c r="AP248" i="17" s="1"/>
  <c r="AJ252" i="17"/>
  <c r="AM252" i="17" s="1"/>
  <c r="AP252" i="17" s="1"/>
  <c r="AG8" i="18"/>
  <c r="W8" i="18"/>
  <c r="W15" i="18"/>
  <c r="AG15" i="18"/>
  <c r="AG20" i="18"/>
  <c r="W20" i="18"/>
  <c r="W47" i="18"/>
  <c r="AG47" i="18"/>
  <c r="W67" i="18"/>
  <c r="AG67" i="18"/>
  <c r="AG12" i="18"/>
  <c r="W12" i="18"/>
  <c r="W34" i="18"/>
  <c r="AG34" i="18"/>
  <c r="AG44" i="18"/>
  <c r="W44" i="18"/>
  <c r="AG78" i="18"/>
  <c r="W78" i="18"/>
  <c r="AJ203" i="16"/>
  <c r="AM203" i="16" s="1"/>
  <c r="AP203" i="16" s="1"/>
  <c r="AJ204" i="16"/>
  <c r="AM204" i="16" s="1"/>
  <c r="AP204" i="16" s="1"/>
  <c r="AJ205" i="16"/>
  <c r="AJ217" i="16"/>
  <c r="AM217" i="16" s="1"/>
  <c r="AP217" i="16" s="1"/>
  <c r="AJ221" i="16"/>
  <c r="AM221" i="16" s="1"/>
  <c r="AP221" i="16" s="1"/>
  <c r="AJ225" i="16"/>
  <c r="AM225" i="16" s="1"/>
  <c r="AP225" i="16" s="1"/>
  <c r="AJ229" i="16"/>
  <c r="AM229" i="16" s="1"/>
  <c r="AP229" i="16" s="1"/>
  <c r="AJ233" i="16"/>
  <c r="AM233" i="16" s="1"/>
  <c r="AP233" i="16" s="1"/>
  <c r="AJ237" i="16"/>
  <c r="AM237" i="16" s="1"/>
  <c r="AP237" i="16" s="1"/>
  <c r="AJ246" i="16"/>
  <c r="AM246" i="16" s="1"/>
  <c r="AP246" i="16" s="1"/>
  <c r="AJ250" i="16"/>
  <c r="AM250" i="16" s="1"/>
  <c r="AP250" i="16" s="1"/>
  <c r="AJ252" i="16"/>
  <c r="AM252" i="16" s="1"/>
  <c r="AP252" i="16" s="1"/>
  <c r="AJ253" i="16"/>
  <c r="AM253" i="16" s="1"/>
  <c r="AP253" i="16" s="1"/>
  <c r="AJ254" i="16"/>
  <c r="AM254" i="16" s="1"/>
  <c r="AP254" i="16" s="1"/>
  <c r="AJ255" i="16"/>
  <c r="AM255" i="16" s="1"/>
  <c r="AP255" i="16" s="1"/>
  <c r="AJ264" i="16"/>
  <c r="AM264" i="16" s="1"/>
  <c r="AP264" i="16" s="1"/>
  <c r="W4" i="17"/>
  <c r="W7" i="17"/>
  <c r="W8" i="17"/>
  <c r="W11" i="17"/>
  <c r="W12" i="17"/>
  <c r="W15" i="17"/>
  <c r="W16" i="17"/>
  <c r="W19" i="17"/>
  <c r="W20" i="17"/>
  <c r="W23" i="17"/>
  <c r="W24" i="17"/>
  <c r="W27" i="17"/>
  <c r="W28" i="17"/>
  <c r="W31" i="17"/>
  <c r="W32" i="17"/>
  <c r="W35" i="17"/>
  <c r="W36" i="17"/>
  <c r="W48" i="17"/>
  <c r="AG51" i="17"/>
  <c r="W54" i="17"/>
  <c r="W58" i="17"/>
  <c r="W68" i="17"/>
  <c r="AG71" i="17"/>
  <c r="AG81" i="17"/>
  <c r="AG85" i="17"/>
  <c r="AJ250" i="17"/>
  <c r="AM250" i="17" s="1"/>
  <c r="AP250" i="17" s="1"/>
  <c r="AN252" i="17"/>
  <c r="AG2" i="18"/>
  <c r="W2" i="18"/>
  <c r="W26" i="18"/>
  <c r="AG26" i="18"/>
  <c r="W31" i="18"/>
  <c r="AG31" i="18"/>
  <c r="W63" i="18"/>
  <c r="AG63" i="18"/>
  <c r="AJ245" i="16"/>
  <c r="AM245" i="16" s="1"/>
  <c r="AP245" i="16" s="1"/>
  <c r="AJ249" i="16"/>
  <c r="AM249" i="16" s="1"/>
  <c r="AP249" i="16" s="1"/>
  <c r="AK203" i="17"/>
  <c r="AK204" i="17"/>
  <c r="AK205" i="17"/>
  <c r="AG6" i="18"/>
  <c r="W18" i="18"/>
  <c r="AG18" i="18"/>
  <c r="W23" i="18"/>
  <c r="AG23" i="18"/>
  <c r="AG28" i="18"/>
  <c r="W28" i="18"/>
  <c r="W50" i="18"/>
  <c r="AG50" i="18"/>
  <c r="AG60" i="18"/>
  <c r="W60" i="18"/>
  <c r="W70" i="18"/>
  <c r="AG70" i="18"/>
  <c r="AG82" i="18"/>
  <c r="W82" i="18"/>
  <c r="AJ261" i="17"/>
  <c r="AM261" i="17" s="1"/>
  <c r="AP261" i="17" s="1"/>
  <c r="W36" i="18"/>
  <c r="AG39" i="18"/>
  <c r="AG42" i="18"/>
  <c r="W52" i="18"/>
  <c r="AG55" i="18"/>
  <c r="AG58" i="18"/>
  <c r="W72" i="18"/>
  <c r="AG80" i="18"/>
  <c r="AG84" i="18"/>
  <c r="AJ203" i="18"/>
  <c r="AM203" i="18" s="1"/>
  <c r="AP203" i="18" s="1"/>
  <c r="AJ204" i="18"/>
  <c r="AM204" i="18" s="1"/>
  <c r="AP204" i="18" s="1"/>
  <c r="AJ205" i="18"/>
  <c r="AJ226" i="18"/>
  <c r="AM226" i="18" s="1"/>
  <c r="AP226" i="18" s="1"/>
  <c r="AJ230" i="18"/>
  <c r="AM230" i="18" s="1"/>
  <c r="AP230" i="18" s="1"/>
  <c r="AJ263" i="18"/>
  <c r="AM263" i="18" s="1"/>
  <c r="AP263" i="18" s="1"/>
  <c r="AG16" i="19"/>
  <c r="AG24" i="19"/>
  <c r="AG47" i="19"/>
  <c r="AG59" i="19"/>
  <c r="AG77" i="19"/>
  <c r="AG85" i="19"/>
  <c r="W7" i="20"/>
  <c r="AG7" i="20"/>
  <c r="AG12" i="20"/>
  <c r="W12" i="20"/>
  <c r="W21" i="20"/>
  <c r="AG21" i="20"/>
  <c r="W26" i="20"/>
  <c r="AG26" i="20"/>
  <c r="W35" i="20"/>
  <c r="AG35" i="20"/>
  <c r="W71" i="20"/>
  <c r="AG71" i="20"/>
  <c r="W85" i="20"/>
  <c r="AG85" i="20"/>
  <c r="AG14" i="21"/>
  <c r="W14" i="21"/>
  <c r="AG30" i="21"/>
  <c r="W30" i="21"/>
  <c r="AG46" i="21"/>
  <c r="W46" i="21"/>
  <c r="AG62" i="21"/>
  <c r="W62" i="21"/>
  <c r="AG4" i="22"/>
  <c r="AG6" i="22"/>
  <c r="W6" i="22"/>
  <c r="W28" i="22"/>
  <c r="AG28" i="22"/>
  <c r="W58" i="22"/>
  <c r="AG58" i="22"/>
  <c r="W72" i="22"/>
  <c r="AG72" i="22"/>
  <c r="AK207" i="22"/>
  <c r="AK208" i="22"/>
  <c r="AK209" i="22"/>
  <c r="AK210" i="22"/>
  <c r="AK211" i="22"/>
  <c r="AK212" i="22"/>
  <c r="AK213" i="22"/>
  <c r="AK214" i="22"/>
  <c r="AK215" i="22"/>
  <c r="AG7" i="23"/>
  <c r="W7" i="23"/>
  <c r="AG15" i="23"/>
  <c r="W15" i="23"/>
  <c r="AG23" i="23"/>
  <c r="W23" i="23"/>
  <c r="AG31" i="23"/>
  <c r="W31" i="23"/>
  <c r="AG39" i="23"/>
  <c r="W39" i="23"/>
  <c r="W63" i="23"/>
  <c r="AG63" i="23"/>
  <c r="AG66" i="23"/>
  <c r="W66" i="23"/>
  <c r="W77" i="23"/>
  <c r="AG77" i="23"/>
  <c r="W85" i="23"/>
  <c r="AG85" i="23"/>
  <c r="AK227" i="23"/>
  <c r="AJ227" i="23"/>
  <c r="AM227" i="23" s="1"/>
  <c r="AP227" i="23" s="1"/>
  <c r="AK259" i="23"/>
  <c r="AJ259" i="23"/>
  <c r="AG17" i="24"/>
  <c r="W17" i="24"/>
  <c r="W43" i="24"/>
  <c r="AG43" i="24"/>
  <c r="W55" i="24"/>
  <c r="AG55" i="24"/>
  <c r="AG78" i="24"/>
  <c r="W78" i="24"/>
  <c r="AG18" i="25"/>
  <c r="W18" i="25"/>
  <c r="W46" i="25"/>
  <c r="AG76" i="25"/>
  <c r="W76" i="25"/>
  <c r="AG32" i="26"/>
  <c r="W32" i="26"/>
  <c r="W63" i="26"/>
  <c r="AG63" i="26"/>
  <c r="AG200" i="19"/>
  <c r="W200" i="19"/>
  <c r="W23" i="20"/>
  <c r="AG23" i="20"/>
  <c r="AG28" i="20"/>
  <c r="W28" i="20"/>
  <c r="W37" i="20"/>
  <c r="AG37" i="20"/>
  <c r="W42" i="20"/>
  <c r="AG42" i="20"/>
  <c r="W51" i="20"/>
  <c r="AG51" i="20"/>
  <c r="AG2" i="21"/>
  <c r="AG18" i="21"/>
  <c r="W18" i="21"/>
  <c r="AG34" i="21"/>
  <c r="W34" i="21"/>
  <c r="AG50" i="21"/>
  <c r="W50" i="21"/>
  <c r="AG66" i="21"/>
  <c r="W66" i="21"/>
  <c r="W73" i="21"/>
  <c r="AG73" i="21"/>
  <c r="W36" i="22"/>
  <c r="AG36" i="22"/>
  <c r="W64" i="22"/>
  <c r="AG64" i="22"/>
  <c r="AG69" i="22"/>
  <c r="W69" i="22"/>
  <c r="W74" i="22"/>
  <c r="AG74" i="22"/>
  <c r="AG79" i="22"/>
  <c r="W79" i="22"/>
  <c r="AG9" i="23"/>
  <c r="W9" i="23"/>
  <c r="AG17" i="23"/>
  <c r="W17" i="23"/>
  <c r="AG33" i="23"/>
  <c r="W33" i="23"/>
  <c r="AG41" i="23"/>
  <c r="W41" i="23"/>
  <c r="AG68" i="23"/>
  <c r="W68" i="23"/>
  <c r="W71" i="23"/>
  <c r="AG71" i="23"/>
  <c r="W79" i="23"/>
  <c r="AG79" i="23"/>
  <c r="W87" i="23"/>
  <c r="AG87" i="23"/>
  <c r="AK235" i="23"/>
  <c r="AJ235" i="23"/>
  <c r="AM235" i="23" s="1"/>
  <c r="AP235" i="23" s="1"/>
  <c r="AG40" i="24"/>
  <c r="W40" i="24"/>
  <c r="AG52" i="24"/>
  <c r="W52" i="24"/>
  <c r="AJ263" i="17"/>
  <c r="AM263" i="17" s="1"/>
  <c r="AP263" i="17" s="1"/>
  <c r="W200" i="18"/>
  <c r="AJ206" i="18"/>
  <c r="AM206" i="18" s="1"/>
  <c r="AP206" i="18" s="1"/>
  <c r="AJ224" i="18"/>
  <c r="AM224" i="18" s="1"/>
  <c r="AP224" i="18" s="1"/>
  <c r="AJ228" i="18"/>
  <c r="AM228" i="18" s="1"/>
  <c r="AP228" i="18" s="1"/>
  <c r="AJ232" i="18"/>
  <c r="AM232" i="18" s="1"/>
  <c r="AP232" i="18" s="1"/>
  <c r="AJ261" i="18"/>
  <c r="AM261" i="18" s="1"/>
  <c r="AP261" i="18" s="1"/>
  <c r="AG12" i="19"/>
  <c r="AG20" i="19"/>
  <c r="AG28" i="19"/>
  <c r="W33" i="19"/>
  <c r="AG39" i="19"/>
  <c r="AG55" i="19"/>
  <c r="AG73" i="19"/>
  <c r="AG81" i="19"/>
  <c r="AJ236" i="19"/>
  <c r="AM236" i="19" s="1"/>
  <c r="AP236" i="19" s="1"/>
  <c r="AJ252" i="19"/>
  <c r="AM252" i="19" s="1"/>
  <c r="AP252" i="19" s="1"/>
  <c r="W3" i="20"/>
  <c r="AG3" i="20"/>
  <c r="W39" i="20"/>
  <c r="AG44" i="20"/>
  <c r="W44" i="20"/>
  <c r="W53" i="20"/>
  <c r="AG53" i="20"/>
  <c r="W58" i="20"/>
  <c r="AG58" i="20"/>
  <c r="W67" i="20"/>
  <c r="AG67" i="20"/>
  <c r="W77" i="20"/>
  <c r="AG77" i="20"/>
  <c r="AG6" i="21"/>
  <c r="W6" i="21"/>
  <c r="AG22" i="21"/>
  <c r="W22" i="21"/>
  <c r="AG38" i="21"/>
  <c r="W38" i="21"/>
  <c r="AG54" i="21"/>
  <c r="W54" i="21"/>
  <c r="AG70" i="21"/>
  <c r="W70" i="21"/>
  <c r="W75" i="21"/>
  <c r="AG75" i="21"/>
  <c r="AG84" i="21"/>
  <c r="W84" i="21"/>
  <c r="AG200" i="21"/>
  <c r="W200" i="21"/>
  <c r="AN230" i="21"/>
  <c r="AG12" i="22"/>
  <c r="AG14" i="22"/>
  <c r="W14" i="22"/>
  <c r="W44" i="22"/>
  <c r="AG44" i="22"/>
  <c r="W66" i="22"/>
  <c r="AG66" i="22"/>
  <c r="W76" i="22"/>
  <c r="AG76" i="22"/>
  <c r="AG81" i="22"/>
  <c r="W81" i="22"/>
  <c r="W86" i="22"/>
  <c r="AG86" i="22"/>
  <c r="AG3" i="23"/>
  <c r="W3" i="23"/>
  <c r="AG11" i="23"/>
  <c r="W11" i="23"/>
  <c r="AG19" i="23"/>
  <c r="W19" i="23"/>
  <c r="AG35" i="23"/>
  <c r="W35" i="23"/>
  <c r="AG45" i="23"/>
  <c r="W45" i="23"/>
  <c r="AG65" i="23"/>
  <c r="W73" i="23"/>
  <c r="AG73" i="23"/>
  <c r="W81" i="23"/>
  <c r="AG81" i="23"/>
  <c r="AK243" i="23"/>
  <c r="AJ243" i="23"/>
  <c r="AM243" i="23" s="1"/>
  <c r="AP243" i="23" s="1"/>
  <c r="AG9" i="24"/>
  <c r="W9" i="24"/>
  <c r="AG25" i="24"/>
  <c r="W25" i="24"/>
  <c r="W66" i="24"/>
  <c r="AG66" i="24"/>
  <c r="W84" i="24"/>
  <c r="AG84" i="24"/>
  <c r="AJ224" i="19"/>
  <c r="AM224" i="19" s="1"/>
  <c r="AP224" i="19" s="1"/>
  <c r="AJ256" i="19"/>
  <c r="AM256" i="19" s="1"/>
  <c r="AP256" i="19" s="1"/>
  <c r="W5" i="20"/>
  <c r="AG5" i="20"/>
  <c r="W10" i="20"/>
  <c r="AG10" i="20"/>
  <c r="W19" i="20"/>
  <c r="AG19" i="20"/>
  <c r="W55" i="20"/>
  <c r="AG55" i="20"/>
  <c r="AG60" i="20"/>
  <c r="W60" i="20"/>
  <c r="W69" i="20"/>
  <c r="AG69" i="20"/>
  <c r="W74" i="20"/>
  <c r="AG74" i="20"/>
  <c r="W81" i="20"/>
  <c r="AG81" i="20"/>
  <c r="AG200" i="20"/>
  <c r="W200" i="20"/>
  <c r="AG10" i="21"/>
  <c r="W10" i="21"/>
  <c r="AG26" i="21"/>
  <c r="W26" i="21"/>
  <c r="AG42" i="21"/>
  <c r="W42" i="21"/>
  <c r="AG58" i="21"/>
  <c r="W58" i="21"/>
  <c r="W79" i="21"/>
  <c r="AG79" i="21"/>
  <c r="W86" i="21"/>
  <c r="AG86" i="21"/>
  <c r="W20" i="22"/>
  <c r="AG20" i="22"/>
  <c r="W50" i="22"/>
  <c r="AG50" i="22"/>
  <c r="W83" i="22"/>
  <c r="AG83" i="22"/>
  <c r="AJ203" i="22"/>
  <c r="AM203" i="22" s="1"/>
  <c r="AP203" i="22" s="1"/>
  <c r="AJ205" i="22"/>
  <c r="AG5" i="23"/>
  <c r="W5" i="23"/>
  <c r="AG13" i="23"/>
  <c r="W13" i="23"/>
  <c r="AG21" i="23"/>
  <c r="W21" i="23"/>
  <c r="AG29" i="23"/>
  <c r="W29" i="23"/>
  <c r="AG37" i="23"/>
  <c r="W37" i="23"/>
  <c r="W75" i="23"/>
  <c r="AG75" i="23"/>
  <c r="W83" i="23"/>
  <c r="AG83" i="23"/>
  <c r="AK251" i="23"/>
  <c r="AJ251" i="23"/>
  <c r="AM251" i="23" s="1"/>
  <c r="AP251" i="23" s="1"/>
  <c r="W46" i="24"/>
  <c r="AG46" i="24"/>
  <c r="W58" i="24"/>
  <c r="AG58" i="24"/>
  <c r="AJ210" i="19"/>
  <c r="AM210" i="19" s="1"/>
  <c r="AP210" i="19" s="1"/>
  <c r="AJ230" i="19"/>
  <c r="AM230" i="19" s="1"/>
  <c r="AP230" i="19" s="1"/>
  <c r="AJ238" i="19"/>
  <c r="AM238" i="19" s="1"/>
  <c r="AP238" i="19" s="1"/>
  <c r="AJ246" i="19"/>
  <c r="AM246" i="19" s="1"/>
  <c r="AP246" i="19" s="1"/>
  <c r="AJ254" i="19"/>
  <c r="AM254" i="19" s="1"/>
  <c r="AP254" i="19" s="1"/>
  <c r="AJ262" i="19"/>
  <c r="AM262" i="19" s="1"/>
  <c r="AP262" i="19" s="1"/>
  <c r="AJ206" i="20"/>
  <c r="AM206" i="20" s="1"/>
  <c r="AP206" i="20" s="1"/>
  <c r="AJ224" i="20"/>
  <c r="AM224" i="20" s="1"/>
  <c r="AP224" i="20" s="1"/>
  <c r="AJ228" i="20"/>
  <c r="AM228" i="20" s="1"/>
  <c r="AP228" i="20" s="1"/>
  <c r="AJ232" i="20"/>
  <c r="AM232" i="20" s="1"/>
  <c r="AP232" i="20" s="1"/>
  <c r="AJ236" i="20"/>
  <c r="AM236" i="20" s="1"/>
  <c r="AP236" i="20" s="1"/>
  <c r="AJ258" i="20"/>
  <c r="AM258" i="20" s="1"/>
  <c r="AP258" i="20" s="1"/>
  <c r="AJ262" i="20"/>
  <c r="AM262" i="20" s="1"/>
  <c r="AP262" i="20" s="1"/>
  <c r="AJ206" i="21"/>
  <c r="AM206" i="21" s="1"/>
  <c r="AP206" i="21" s="1"/>
  <c r="AJ224" i="21"/>
  <c r="AM224" i="21" s="1"/>
  <c r="AP224" i="21" s="1"/>
  <c r="AJ228" i="21"/>
  <c r="AM228" i="21" s="1"/>
  <c r="AP228" i="21" s="1"/>
  <c r="AJ250" i="21"/>
  <c r="AM250" i="21" s="1"/>
  <c r="AP250" i="21" s="1"/>
  <c r="AJ254" i="21"/>
  <c r="AM254" i="21" s="1"/>
  <c r="AP254" i="21" s="1"/>
  <c r="AJ258" i="21"/>
  <c r="AM258" i="21" s="1"/>
  <c r="AP258" i="21" s="1"/>
  <c r="AJ262" i="21"/>
  <c r="AM262" i="21" s="1"/>
  <c r="AP262" i="21" s="1"/>
  <c r="AJ229" i="23"/>
  <c r="AM229" i="23" s="1"/>
  <c r="AP229" i="23" s="1"/>
  <c r="AJ237" i="23"/>
  <c r="AM237" i="23" s="1"/>
  <c r="AP237" i="23" s="1"/>
  <c r="AJ245" i="23"/>
  <c r="AM245" i="23" s="1"/>
  <c r="AP245" i="23" s="1"/>
  <c r="AJ253" i="23"/>
  <c r="AM253" i="23" s="1"/>
  <c r="AP253" i="23" s="1"/>
  <c r="AJ260" i="23"/>
  <c r="AM260" i="23" s="1"/>
  <c r="AP260" i="23" s="1"/>
  <c r="AJ261" i="23"/>
  <c r="AM261" i="23" s="1"/>
  <c r="AP261" i="23" s="1"/>
  <c r="W63" i="24"/>
  <c r="AG63" i="24"/>
  <c r="W87" i="24"/>
  <c r="AG87" i="24"/>
  <c r="AG6" i="25"/>
  <c r="W6" i="25"/>
  <c r="AG34" i="25"/>
  <c r="W34" i="25"/>
  <c r="AG66" i="25"/>
  <c r="W66" i="25"/>
  <c r="W86" i="26"/>
  <c r="AG86" i="26"/>
  <c r="AG60" i="24"/>
  <c r="W60" i="24"/>
  <c r="AG80" i="24"/>
  <c r="W80" i="24"/>
  <c r="W82" i="25"/>
  <c r="AG82" i="25"/>
  <c r="AG16" i="26"/>
  <c r="W16" i="26"/>
  <c r="AG48" i="26"/>
  <c r="W48" i="26"/>
  <c r="W75" i="26"/>
  <c r="AG75" i="26"/>
  <c r="AJ208" i="19"/>
  <c r="AM208" i="19" s="1"/>
  <c r="AP208" i="19" s="1"/>
  <c r="AJ212" i="19"/>
  <c r="AM212" i="19" s="1"/>
  <c r="AP212" i="19" s="1"/>
  <c r="AJ213" i="19"/>
  <c r="AM213" i="19" s="1"/>
  <c r="AP213" i="19" s="1"/>
  <c r="AJ214" i="19"/>
  <c r="AM214" i="19" s="1"/>
  <c r="AP214" i="19" s="1"/>
  <c r="AJ215" i="19"/>
  <c r="AM215" i="19" s="1"/>
  <c r="AP215" i="19" s="1"/>
  <c r="AJ216" i="19"/>
  <c r="AM216" i="19" s="1"/>
  <c r="AP216" i="19" s="1"/>
  <c r="AJ217" i="19"/>
  <c r="AM217" i="19" s="1"/>
  <c r="AP217" i="19" s="1"/>
  <c r="AJ218" i="19"/>
  <c r="AM218" i="19" s="1"/>
  <c r="AP218" i="19" s="1"/>
  <c r="AJ219" i="19"/>
  <c r="AM219" i="19" s="1"/>
  <c r="AP219" i="19" s="1"/>
  <c r="AJ220" i="19"/>
  <c r="AM220" i="19" s="1"/>
  <c r="AP220" i="19" s="1"/>
  <c r="AJ221" i="19"/>
  <c r="AM221" i="19" s="1"/>
  <c r="AP221" i="19" s="1"/>
  <c r="AJ222" i="19"/>
  <c r="AM222" i="19" s="1"/>
  <c r="AP222" i="19" s="1"/>
  <c r="AJ223" i="19"/>
  <c r="AM223" i="19" s="1"/>
  <c r="AP223" i="19" s="1"/>
  <c r="AJ226" i="19"/>
  <c r="AM226" i="19" s="1"/>
  <c r="AP226" i="19" s="1"/>
  <c r="AJ234" i="19"/>
  <c r="AM234" i="19" s="1"/>
  <c r="AP234" i="19" s="1"/>
  <c r="AJ250" i="19"/>
  <c r="AM250" i="19" s="1"/>
  <c r="AP250" i="19" s="1"/>
  <c r="AJ258" i="19"/>
  <c r="AM258" i="19" s="1"/>
  <c r="AP258" i="19" s="1"/>
  <c r="AJ203" i="20"/>
  <c r="AM203" i="20" s="1"/>
  <c r="AP203" i="20" s="1"/>
  <c r="AJ204" i="20"/>
  <c r="AM204" i="20" s="1"/>
  <c r="AP204" i="20" s="1"/>
  <c r="AJ205" i="20"/>
  <c r="AJ226" i="20"/>
  <c r="AM226" i="20" s="1"/>
  <c r="AP226" i="20" s="1"/>
  <c r="AJ230" i="20"/>
  <c r="AM230" i="20" s="1"/>
  <c r="AP230" i="20" s="1"/>
  <c r="AJ234" i="20"/>
  <c r="AM234" i="20" s="1"/>
  <c r="AP234" i="20" s="1"/>
  <c r="AJ256" i="20"/>
  <c r="AM256" i="20" s="1"/>
  <c r="AP256" i="20" s="1"/>
  <c r="AJ260" i="20"/>
  <c r="AM260" i="20" s="1"/>
  <c r="AP260" i="20" s="1"/>
  <c r="AJ264" i="20"/>
  <c r="AM264" i="20" s="1"/>
  <c r="AP264" i="20" s="1"/>
  <c r="AJ203" i="21"/>
  <c r="AM203" i="21" s="1"/>
  <c r="AP203" i="21" s="1"/>
  <c r="AJ204" i="21"/>
  <c r="AM204" i="21" s="1"/>
  <c r="AP204" i="21" s="1"/>
  <c r="AJ205" i="21"/>
  <c r="AJ226" i="21"/>
  <c r="AM226" i="21" s="1"/>
  <c r="AP226" i="21" s="1"/>
  <c r="AJ230" i="21"/>
  <c r="AM230" i="21" s="1"/>
  <c r="AP230" i="21" s="1"/>
  <c r="AJ252" i="21"/>
  <c r="AM252" i="21" s="1"/>
  <c r="AP252" i="21" s="1"/>
  <c r="AJ256" i="21"/>
  <c r="AM256" i="21" s="1"/>
  <c r="AP256" i="21" s="1"/>
  <c r="AJ260" i="21"/>
  <c r="AM260" i="21" s="1"/>
  <c r="AP260" i="21" s="1"/>
  <c r="AJ264" i="21"/>
  <c r="AM264" i="21" s="1"/>
  <c r="AP264" i="21" s="1"/>
  <c r="AJ204" i="23"/>
  <c r="AM204" i="23" s="1"/>
  <c r="AP204" i="23" s="1"/>
  <c r="AJ206" i="23"/>
  <c r="AM206" i="23" s="1"/>
  <c r="AP206" i="23" s="1"/>
  <c r="AJ225" i="23"/>
  <c r="AM225" i="23" s="1"/>
  <c r="AP225" i="23" s="1"/>
  <c r="AJ233" i="23"/>
  <c r="AM233" i="23" s="1"/>
  <c r="AP233" i="23" s="1"/>
  <c r="AJ241" i="23"/>
  <c r="AM241" i="23" s="1"/>
  <c r="AP241" i="23" s="1"/>
  <c r="AJ249" i="23"/>
  <c r="AM249" i="23" s="1"/>
  <c r="AP249" i="23" s="1"/>
  <c r="AJ257" i="23"/>
  <c r="AM257" i="23" s="1"/>
  <c r="AP257" i="23" s="1"/>
  <c r="W13" i="24"/>
  <c r="W21" i="24"/>
  <c r="W29" i="24"/>
  <c r="W32" i="24"/>
  <c r="AG35" i="24"/>
  <c r="AG38" i="24"/>
  <c r="W48" i="24"/>
  <c r="W50" i="24"/>
  <c r="AG50" i="24"/>
  <c r="AG67" i="24"/>
  <c r="AG70" i="24"/>
  <c r="W76" i="24"/>
  <c r="AG76" i="24"/>
  <c r="W23" i="25"/>
  <c r="AG23" i="25"/>
  <c r="AG56" i="25"/>
  <c r="W56" i="25"/>
  <c r="W79" i="25"/>
  <c r="AG79" i="25"/>
  <c r="AJ203" i="24"/>
  <c r="AM203" i="24" s="1"/>
  <c r="AP203" i="24" s="1"/>
  <c r="AJ204" i="24"/>
  <c r="AM204" i="24" s="1"/>
  <c r="AP204" i="24" s="1"/>
  <c r="AJ205" i="24"/>
  <c r="AJ226" i="24"/>
  <c r="AM226" i="24" s="1"/>
  <c r="AP226" i="24" s="1"/>
  <c r="AJ230" i="24"/>
  <c r="AM230" i="24" s="1"/>
  <c r="AP230" i="24" s="1"/>
  <c r="AJ234" i="24"/>
  <c r="AM234" i="24" s="1"/>
  <c r="AP234" i="24" s="1"/>
  <c r="AJ238" i="24"/>
  <c r="AM238" i="24" s="1"/>
  <c r="AP238" i="24" s="1"/>
  <c r="AJ242" i="24"/>
  <c r="AM242" i="24" s="1"/>
  <c r="AP242" i="24" s="1"/>
  <c r="AJ246" i="24"/>
  <c r="AM246" i="24" s="1"/>
  <c r="AP246" i="24" s="1"/>
  <c r="AJ250" i="24"/>
  <c r="AM250" i="24" s="1"/>
  <c r="AP250" i="24" s="1"/>
  <c r="AJ254" i="24"/>
  <c r="AM254" i="24" s="1"/>
  <c r="AP254" i="24" s="1"/>
  <c r="AJ258" i="24"/>
  <c r="AM258" i="24" s="1"/>
  <c r="AP258" i="24" s="1"/>
  <c r="AJ262" i="24"/>
  <c r="AM262" i="24" s="1"/>
  <c r="AP262" i="24" s="1"/>
  <c r="AG26" i="25"/>
  <c r="W26" i="25"/>
  <c r="AG58" i="25"/>
  <c r="W58" i="25"/>
  <c r="W87" i="25"/>
  <c r="AG87" i="25"/>
  <c r="W71" i="26"/>
  <c r="AG71" i="26"/>
  <c r="AG22" i="25"/>
  <c r="W22" i="25"/>
  <c r="AG50" i="25"/>
  <c r="W50" i="25"/>
  <c r="AG84" i="25"/>
  <c r="W84" i="25"/>
  <c r="AJ210" i="25"/>
  <c r="AM210" i="25" s="1"/>
  <c r="AP210" i="25" s="1"/>
  <c r="AJ214" i="25"/>
  <c r="AM214" i="25" s="1"/>
  <c r="AP214" i="25" s="1"/>
  <c r="AJ218" i="25"/>
  <c r="AM218" i="25" s="1"/>
  <c r="AP218" i="25" s="1"/>
  <c r="AJ222" i="25"/>
  <c r="AM222" i="25" s="1"/>
  <c r="AP222" i="25" s="1"/>
  <c r="AJ263" i="25"/>
  <c r="AM263" i="25" s="1"/>
  <c r="AP263" i="25" s="1"/>
  <c r="W12" i="26"/>
  <c r="W28" i="26"/>
  <c r="W44" i="26"/>
  <c r="W60" i="26"/>
  <c r="AG83" i="26"/>
  <c r="W85" i="26"/>
  <c r="AG85" i="26"/>
  <c r="W200" i="24"/>
  <c r="AJ206" i="24"/>
  <c r="AM206" i="24" s="1"/>
  <c r="AP206" i="24" s="1"/>
  <c r="AJ224" i="24"/>
  <c r="AM224" i="24" s="1"/>
  <c r="AP224" i="24" s="1"/>
  <c r="AJ228" i="24"/>
  <c r="AM228" i="24" s="1"/>
  <c r="AP228" i="24" s="1"/>
  <c r="AJ232" i="24"/>
  <c r="AM232" i="24" s="1"/>
  <c r="AP232" i="24" s="1"/>
  <c r="AJ236" i="24"/>
  <c r="AM236" i="24" s="1"/>
  <c r="AP236" i="24" s="1"/>
  <c r="AJ244" i="24"/>
  <c r="AM244" i="24" s="1"/>
  <c r="AP244" i="24" s="1"/>
  <c r="AJ248" i="24"/>
  <c r="AM248" i="24" s="1"/>
  <c r="AP248" i="24" s="1"/>
  <c r="AJ252" i="24"/>
  <c r="AM252" i="24" s="1"/>
  <c r="AP252" i="24" s="1"/>
  <c r="W2" i="25"/>
  <c r="W12" i="25"/>
  <c r="AG14" i="25"/>
  <c r="W14" i="25"/>
  <c r="W30" i="25"/>
  <c r="W40" i="25"/>
  <c r="AG42" i="25"/>
  <c r="W42" i="25"/>
  <c r="W62" i="25"/>
  <c r="W72" i="25"/>
  <c r="W74" i="25"/>
  <c r="AG74" i="25"/>
  <c r="AJ206" i="25"/>
  <c r="AM206" i="25" s="1"/>
  <c r="AP206" i="25" s="1"/>
  <c r="AG73" i="26"/>
  <c r="AG80" i="26"/>
  <c r="W80" i="26"/>
  <c r="AK205" i="26"/>
  <c r="AK207" i="26"/>
  <c r="AJ208" i="26"/>
  <c r="AM208" i="26" s="1"/>
  <c r="AP208" i="26" s="1"/>
  <c r="AK211" i="26"/>
  <c r="AJ212" i="26"/>
  <c r="AM212" i="26" s="1"/>
  <c r="AP212" i="26" s="1"/>
  <c r="AK215" i="26"/>
  <c r="AJ216" i="26"/>
  <c r="AM216" i="26" s="1"/>
  <c r="AP216" i="26" s="1"/>
  <c r="AJ219" i="26"/>
  <c r="AM219" i="26" s="1"/>
  <c r="AP219" i="26" s="1"/>
  <c r="AJ222" i="26"/>
  <c r="AM222" i="26" s="1"/>
  <c r="AP222" i="26" s="1"/>
  <c r="AJ255" i="26"/>
  <c r="AM255" i="26" s="1"/>
  <c r="AP255" i="26" s="1"/>
  <c r="AJ256" i="26"/>
  <c r="AM256" i="26" s="1"/>
  <c r="AP256" i="26" s="1"/>
  <c r="AJ257" i="26"/>
  <c r="AM257" i="26" s="1"/>
  <c r="AP257" i="26" s="1"/>
  <c r="AJ258" i="26"/>
  <c r="AM258" i="26" s="1"/>
  <c r="AP258" i="26" s="1"/>
  <c r="AJ259" i="26"/>
  <c r="AM259" i="26" s="1"/>
  <c r="AP259" i="26" s="1"/>
  <c r="AJ260" i="26"/>
  <c r="AM260" i="26" s="1"/>
  <c r="AP260" i="26" s="1"/>
  <c r="AJ261" i="26"/>
  <c r="AM261" i="26" s="1"/>
  <c r="AP261" i="26" s="1"/>
  <c r="AJ262" i="26"/>
  <c r="AM262" i="26" s="1"/>
  <c r="AP262" i="26" s="1"/>
  <c r="AJ263" i="26"/>
  <c r="AM263" i="26" s="1"/>
  <c r="AP263" i="26" s="1"/>
  <c r="AJ264" i="26"/>
  <c r="AM264" i="26" s="1"/>
  <c r="AP264" i="26" s="1"/>
  <c r="AJ256" i="24"/>
  <c r="AM256" i="24" s="1"/>
  <c r="AP256" i="24" s="1"/>
  <c r="AJ260" i="24"/>
  <c r="AM260" i="24" s="1"/>
  <c r="AP260" i="24" s="1"/>
  <c r="AJ264" i="24"/>
  <c r="AM264" i="24" s="1"/>
  <c r="AP264" i="24" s="1"/>
  <c r="AJ208" i="25"/>
  <c r="AM208" i="25" s="1"/>
  <c r="AP208" i="25" s="1"/>
  <c r="AJ212" i="25"/>
  <c r="AM212" i="25" s="1"/>
  <c r="AP212" i="25" s="1"/>
  <c r="AJ216" i="25"/>
  <c r="AM216" i="25" s="1"/>
  <c r="AP216" i="25" s="1"/>
  <c r="AJ220" i="25"/>
  <c r="AM220" i="25" s="1"/>
  <c r="AP220" i="25" s="1"/>
  <c r="AJ261" i="25"/>
  <c r="AM261" i="25" s="1"/>
  <c r="AP261" i="25" s="1"/>
  <c r="AJ234" i="26"/>
  <c r="AM234" i="26" s="1"/>
  <c r="AP234" i="26" s="1"/>
  <c r="AJ235" i="26"/>
  <c r="AM235" i="26" s="1"/>
  <c r="AP235" i="26" s="1"/>
  <c r="AJ236" i="26"/>
  <c r="AM236" i="26" s="1"/>
  <c r="AP236" i="26" s="1"/>
  <c r="AJ237" i="26"/>
  <c r="AM237" i="26" s="1"/>
  <c r="AP237" i="26" s="1"/>
  <c r="AJ238" i="26"/>
  <c r="AM238" i="26" s="1"/>
  <c r="AP238" i="26" s="1"/>
  <c r="AJ239" i="26"/>
  <c r="AM239" i="26" s="1"/>
  <c r="AP239" i="26" s="1"/>
  <c r="AJ240" i="26"/>
  <c r="AM240" i="26" s="1"/>
  <c r="AP240" i="26" s="1"/>
  <c r="AJ243" i="26"/>
  <c r="AM243" i="26" s="1"/>
  <c r="AP243" i="26" s="1"/>
  <c r="AJ244" i="26"/>
  <c r="AM244" i="26" s="1"/>
  <c r="AP244" i="26" s="1"/>
  <c r="AJ245" i="26"/>
  <c r="AM245" i="26" s="1"/>
  <c r="AP245" i="26" s="1"/>
  <c r="AJ246" i="26"/>
  <c r="AM246" i="26" s="1"/>
  <c r="AP246" i="26" s="1"/>
  <c r="AJ247" i="26"/>
  <c r="AM247" i="26" s="1"/>
  <c r="AP247" i="26" s="1"/>
  <c r="AJ248" i="26"/>
  <c r="AM248" i="26" s="1"/>
  <c r="AP248" i="26" s="1"/>
  <c r="AJ249" i="26"/>
  <c r="AM249" i="26" s="1"/>
  <c r="AP249" i="26" s="1"/>
  <c r="AJ250" i="26"/>
  <c r="AM250" i="26" s="1"/>
  <c r="AP250" i="26" s="1"/>
  <c r="AJ251" i="26"/>
  <c r="AM251" i="26" s="1"/>
  <c r="AP251" i="26" s="1"/>
  <c r="AJ252" i="26"/>
  <c r="AM252" i="26" s="1"/>
  <c r="AP252" i="26" s="1"/>
  <c r="AN265" i="26"/>
  <c r="W38" i="5"/>
  <c r="W37" i="5"/>
  <c r="W36" i="5"/>
  <c r="AI242" i="6"/>
  <c r="AJ242" i="6" s="1"/>
  <c r="AM242" i="6" s="1"/>
  <c r="AP242" i="6" s="1"/>
  <c r="AJ238" i="6"/>
  <c r="AM238" i="6" s="1"/>
  <c r="AP238" i="6" s="1"/>
  <c r="AJ246" i="6"/>
  <c r="AM246" i="6" s="1"/>
  <c r="AP246" i="6" s="1"/>
  <c r="AJ250" i="6"/>
  <c r="AM250" i="6" s="1"/>
  <c r="AP250" i="6" s="1"/>
  <c r="AJ254" i="6"/>
  <c r="AM254" i="6" s="1"/>
  <c r="AP254" i="6" s="1"/>
  <c r="AJ258" i="6"/>
  <c r="AM258" i="6" s="1"/>
  <c r="AP258" i="6" s="1"/>
  <c r="AJ262" i="6"/>
  <c r="AM262" i="6" s="1"/>
  <c r="AP262" i="6" s="1"/>
  <c r="AJ206" i="6"/>
  <c r="AM206" i="6" s="1"/>
  <c r="AP206" i="6" s="1"/>
  <c r="AJ224" i="6"/>
  <c r="AM224" i="6" s="1"/>
  <c r="AP224" i="6" s="1"/>
  <c r="AJ228" i="6"/>
  <c r="AM228" i="6" s="1"/>
  <c r="AP228" i="6" s="1"/>
  <c r="AJ232" i="6"/>
  <c r="AM232" i="6" s="1"/>
  <c r="AP232" i="6" s="1"/>
  <c r="AJ236" i="6"/>
  <c r="AM236" i="6" s="1"/>
  <c r="AP236" i="6" s="1"/>
  <c r="AJ261" i="6"/>
  <c r="AM261" i="6" s="1"/>
  <c r="AP261" i="6" s="1"/>
  <c r="AJ203" i="6"/>
  <c r="AM203" i="6" s="1"/>
  <c r="AP203" i="6" s="1"/>
  <c r="AJ204" i="6"/>
  <c r="AM204" i="6" s="1"/>
  <c r="AP204" i="6" s="1"/>
  <c r="AJ205" i="6"/>
  <c r="AJ226" i="6"/>
  <c r="AM226" i="6" s="1"/>
  <c r="AP226" i="6" s="1"/>
  <c r="AJ230" i="6"/>
  <c r="AM230" i="6" s="1"/>
  <c r="AP230" i="6" s="1"/>
  <c r="AJ234" i="6"/>
  <c r="AM234" i="6" s="1"/>
  <c r="AP234" i="6" s="1"/>
  <c r="AJ259" i="6"/>
  <c r="AM259" i="6" s="1"/>
  <c r="AP259" i="6" s="1"/>
  <c r="AJ263" i="6"/>
  <c r="AM263" i="6" s="1"/>
  <c r="AP263" i="6" s="1"/>
  <c r="W34" i="5"/>
  <c r="W33" i="5"/>
  <c r="W32" i="5"/>
  <c r="W31" i="5"/>
  <c r="W30" i="5"/>
  <c r="W29" i="5"/>
  <c r="W28" i="5"/>
  <c r="W25" i="5"/>
  <c r="W24" i="5"/>
  <c r="W23" i="5"/>
  <c r="W21" i="5"/>
  <c r="W20" i="5"/>
  <c r="W19" i="5"/>
  <c r="W17" i="5"/>
  <c r="W16" i="5"/>
  <c r="W15" i="5"/>
  <c r="AI242" i="5"/>
  <c r="AJ242" i="5" s="1"/>
  <c r="AM242" i="5" s="1"/>
  <c r="AP242" i="5" s="1"/>
  <c r="AG41" i="4"/>
  <c r="W14" i="5"/>
  <c r="W12" i="5"/>
  <c r="W11" i="5"/>
  <c r="W10" i="5"/>
  <c r="W9" i="5"/>
  <c r="W8" i="5"/>
  <c r="W7" i="5"/>
  <c r="AI251" i="5"/>
  <c r="AJ251" i="5" s="1"/>
  <c r="AM251" i="5" s="1"/>
  <c r="AP251" i="5" s="1"/>
  <c r="AI240" i="5"/>
  <c r="AJ240" i="5" s="1"/>
  <c r="AM240" i="5" s="1"/>
  <c r="AP240" i="5" s="1"/>
  <c r="W6" i="5"/>
  <c r="W5" i="5"/>
  <c r="AJ226" i="5"/>
  <c r="AM226" i="5" s="1"/>
  <c r="AP226" i="5" s="1"/>
  <c r="AJ230" i="5"/>
  <c r="AM230" i="5" s="1"/>
  <c r="AP230" i="5" s="1"/>
  <c r="AJ234" i="5"/>
  <c r="AM234" i="5" s="1"/>
  <c r="AP234" i="5" s="1"/>
  <c r="AJ260" i="5"/>
  <c r="AM260" i="5" s="1"/>
  <c r="AP260" i="5" s="1"/>
  <c r="AJ264" i="5"/>
  <c r="AM264" i="5" s="1"/>
  <c r="AP264" i="5" s="1"/>
  <c r="AI252" i="5"/>
  <c r="AJ252" i="5" s="1"/>
  <c r="AM252" i="5" s="1"/>
  <c r="AP252" i="5" s="1"/>
  <c r="W3" i="5"/>
  <c r="AJ224" i="5"/>
  <c r="AM224" i="5" s="1"/>
  <c r="AP224" i="5" s="1"/>
  <c r="AJ228" i="5"/>
  <c r="AM228" i="5" s="1"/>
  <c r="AP228" i="5" s="1"/>
  <c r="AJ232" i="5"/>
  <c r="AM232" i="5" s="1"/>
  <c r="AP232" i="5" s="1"/>
  <c r="AJ236" i="5"/>
  <c r="AM236" i="5" s="1"/>
  <c r="AP236" i="5" s="1"/>
  <c r="AJ258" i="5"/>
  <c r="AM258" i="5" s="1"/>
  <c r="AP258" i="5" s="1"/>
  <c r="AJ262" i="5"/>
  <c r="AM262" i="5" s="1"/>
  <c r="AP262" i="5" s="1"/>
  <c r="W2" i="5"/>
  <c r="AJ203" i="5"/>
  <c r="AM203" i="5" s="1"/>
  <c r="AP203" i="5" s="1"/>
  <c r="AJ204" i="5"/>
  <c r="AM204" i="5" s="1"/>
  <c r="AP204" i="5" s="1"/>
  <c r="AJ205" i="5"/>
  <c r="AJ238" i="5"/>
  <c r="AM238" i="5" s="1"/>
  <c r="AP238" i="5" s="1"/>
  <c r="AJ246" i="5"/>
  <c r="AM246" i="5" s="1"/>
  <c r="AP246" i="5" s="1"/>
  <c r="AJ250" i="5"/>
  <c r="AM250" i="5" s="1"/>
  <c r="AP250" i="5" s="1"/>
  <c r="AJ254" i="5"/>
  <c r="AM254" i="5" s="1"/>
  <c r="AP254" i="5" s="1"/>
  <c r="AJ263" i="5"/>
  <c r="AM263" i="5" s="1"/>
  <c r="AP263" i="5" s="1"/>
  <c r="AJ206" i="5"/>
  <c r="AM206" i="5" s="1"/>
  <c r="AP206" i="5" s="1"/>
  <c r="AJ244" i="5"/>
  <c r="AM244" i="5" s="1"/>
  <c r="AP244" i="5" s="1"/>
  <c r="AJ248" i="5"/>
  <c r="AM248" i="5" s="1"/>
  <c r="AP248" i="5" s="1"/>
  <c r="AJ256" i="5"/>
  <c r="AM256" i="5" s="1"/>
  <c r="AP256" i="5" s="1"/>
  <c r="AJ261" i="5"/>
  <c r="AM261" i="5" s="1"/>
  <c r="AP261" i="5" s="1"/>
  <c r="AG39" i="4"/>
  <c r="AI240" i="4"/>
  <c r="AG30" i="3"/>
  <c r="AI241" i="4"/>
  <c r="AJ241" i="4" s="1"/>
  <c r="AM241" i="4" s="1"/>
  <c r="AP241" i="4" s="1"/>
  <c r="AI242" i="4"/>
  <c r="AJ242" i="4" s="1"/>
  <c r="AM242" i="4" s="1"/>
  <c r="AP242" i="4" s="1"/>
  <c r="AI251" i="4"/>
  <c r="AJ251" i="4" s="1"/>
  <c r="AM251" i="4" s="1"/>
  <c r="AP251" i="4" s="1"/>
  <c r="AJ208" i="4"/>
  <c r="AM208" i="4" s="1"/>
  <c r="AP208" i="4" s="1"/>
  <c r="AJ212" i="4"/>
  <c r="AM212" i="4" s="1"/>
  <c r="AP212" i="4" s="1"/>
  <c r="AJ207" i="4"/>
  <c r="AM207" i="4" s="1"/>
  <c r="AP207" i="4" s="1"/>
  <c r="AJ211" i="4"/>
  <c r="AM211" i="4" s="1"/>
  <c r="AP211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J223" i="4"/>
  <c r="AM223" i="4" s="1"/>
  <c r="AP223" i="4" s="1"/>
  <c r="AJ206" i="4"/>
  <c r="AM206" i="4" s="1"/>
  <c r="AP206" i="4" s="1"/>
  <c r="AJ214" i="4"/>
  <c r="AM214" i="4" s="1"/>
  <c r="AP214" i="4" s="1"/>
  <c r="AJ209" i="4"/>
  <c r="AM209" i="4" s="1"/>
  <c r="AP209" i="4" s="1"/>
  <c r="AJ213" i="4"/>
  <c r="AM213" i="4" s="1"/>
  <c r="AP213" i="4" s="1"/>
  <c r="AJ224" i="4"/>
  <c r="AM224" i="4" s="1"/>
  <c r="AP224" i="4" s="1"/>
  <c r="AJ226" i="4"/>
  <c r="AM226" i="4" s="1"/>
  <c r="AP226" i="4" s="1"/>
  <c r="AJ228" i="4"/>
  <c r="AM228" i="4" s="1"/>
  <c r="AP228" i="4" s="1"/>
  <c r="AJ264" i="4"/>
  <c r="AM264" i="4" s="1"/>
  <c r="AP264" i="4" s="1"/>
  <c r="AJ210" i="4"/>
  <c r="AM210" i="4" s="1"/>
  <c r="AP210" i="4" s="1"/>
  <c r="AJ263" i="4"/>
  <c r="AM263" i="4" s="1"/>
  <c r="AP263" i="4" s="1"/>
  <c r="W28" i="3"/>
  <c r="AG26" i="3"/>
  <c r="AI251" i="3"/>
  <c r="AJ251" i="3" s="1"/>
  <c r="AM251" i="3" s="1"/>
  <c r="AP251" i="3" s="1"/>
  <c r="W103" i="2"/>
  <c r="W22" i="3"/>
  <c r="W20" i="3"/>
  <c r="W18" i="3"/>
  <c r="W16" i="3"/>
  <c r="AI242" i="3"/>
  <c r="AJ242" i="3" s="1"/>
  <c r="AM242" i="3" s="1"/>
  <c r="AP242" i="3" s="1"/>
  <c r="W12" i="3"/>
  <c r="AI240" i="3"/>
  <c r="AJ240" i="3" s="1"/>
  <c r="AM240" i="3" s="1"/>
  <c r="AP240" i="3" s="1"/>
  <c r="W10" i="3"/>
  <c r="AI252" i="3"/>
  <c r="AJ252" i="3" s="1"/>
  <c r="AM252" i="3" s="1"/>
  <c r="AP252" i="3" s="1"/>
  <c r="AI241" i="3"/>
  <c r="AJ241" i="3" s="1"/>
  <c r="AM241" i="3" s="1"/>
  <c r="AP241" i="3" s="1"/>
  <c r="W6" i="3"/>
  <c r="AJ209" i="3"/>
  <c r="AM209" i="3" s="1"/>
  <c r="AP209" i="3" s="1"/>
  <c r="AJ216" i="3"/>
  <c r="AM216" i="3" s="1"/>
  <c r="AP216" i="3" s="1"/>
  <c r="AJ217" i="3"/>
  <c r="AM217" i="3" s="1"/>
  <c r="AP217" i="3" s="1"/>
  <c r="AJ218" i="3"/>
  <c r="AM218" i="3" s="1"/>
  <c r="AP218" i="3" s="1"/>
  <c r="AJ219" i="3"/>
  <c r="AM219" i="3" s="1"/>
  <c r="AP219" i="3" s="1"/>
  <c r="AJ220" i="3"/>
  <c r="AM220" i="3" s="1"/>
  <c r="AP220" i="3" s="1"/>
  <c r="AJ221" i="3"/>
  <c r="AM221" i="3" s="1"/>
  <c r="AP221" i="3" s="1"/>
  <c r="AJ222" i="3"/>
  <c r="AM222" i="3" s="1"/>
  <c r="AP222" i="3" s="1"/>
  <c r="AJ223" i="3"/>
  <c r="AM223" i="3" s="1"/>
  <c r="AP223" i="3" s="1"/>
  <c r="AJ224" i="3"/>
  <c r="AM224" i="3" s="1"/>
  <c r="AP224" i="3" s="1"/>
  <c r="AJ225" i="3"/>
  <c r="AM225" i="3" s="1"/>
  <c r="AP225" i="3" s="1"/>
  <c r="AJ226" i="3"/>
  <c r="AM226" i="3" s="1"/>
  <c r="AP226" i="3" s="1"/>
  <c r="AJ227" i="3"/>
  <c r="AM227" i="3" s="1"/>
  <c r="AP227" i="3" s="1"/>
  <c r="AJ228" i="3"/>
  <c r="AM228" i="3" s="1"/>
  <c r="AP228" i="3" s="1"/>
  <c r="AJ229" i="3"/>
  <c r="AM229" i="3" s="1"/>
  <c r="AP229" i="3" s="1"/>
  <c r="AJ230" i="3"/>
  <c r="AM230" i="3" s="1"/>
  <c r="AP230" i="3" s="1"/>
  <c r="AJ231" i="3"/>
  <c r="AM231" i="3" s="1"/>
  <c r="AP231" i="3" s="1"/>
  <c r="AJ232" i="3"/>
  <c r="AM232" i="3" s="1"/>
  <c r="AP232" i="3" s="1"/>
  <c r="AJ233" i="3"/>
  <c r="AM233" i="3" s="1"/>
  <c r="AP233" i="3" s="1"/>
  <c r="AJ234" i="3"/>
  <c r="AM234" i="3" s="1"/>
  <c r="AP234" i="3" s="1"/>
  <c r="AJ235" i="3"/>
  <c r="AM235" i="3" s="1"/>
  <c r="AP235" i="3" s="1"/>
  <c r="AJ236" i="3"/>
  <c r="AM236" i="3" s="1"/>
  <c r="AP236" i="3" s="1"/>
  <c r="AJ206" i="3"/>
  <c r="AM206" i="3" s="1"/>
  <c r="AP206" i="3" s="1"/>
  <c r="AJ215" i="3"/>
  <c r="AM215" i="3" s="1"/>
  <c r="AP215" i="3" s="1"/>
  <c r="AJ208" i="3"/>
  <c r="AM208" i="3" s="1"/>
  <c r="AP208" i="3" s="1"/>
  <c r="AJ237" i="3"/>
  <c r="AM237" i="3" s="1"/>
  <c r="AP237" i="3" s="1"/>
  <c r="AJ238" i="3"/>
  <c r="AM238" i="3" s="1"/>
  <c r="AP238" i="3" s="1"/>
  <c r="AJ239" i="3"/>
  <c r="AM239" i="3" s="1"/>
  <c r="AP239" i="3" s="1"/>
  <c r="AJ243" i="3"/>
  <c r="AM243" i="3" s="1"/>
  <c r="AP243" i="3" s="1"/>
  <c r="AJ244" i="3"/>
  <c r="AM244" i="3" s="1"/>
  <c r="AP244" i="3" s="1"/>
  <c r="AJ245" i="3"/>
  <c r="AM245" i="3" s="1"/>
  <c r="AP245" i="3" s="1"/>
  <c r="AJ246" i="3"/>
  <c r="AM246" i="3" s="1"/>
  <c r="AP246" i="3" s="1"/>
  <c r="AJ247" i="3"/>
  <c r="AM247" i="3" s="1"/>
  <c r="AP247" i="3" s="1"/>
  <c r="AJ248" i="3"/>
  <c r="AM248" i="3" s="1"/>
  <c r="AP248" i="3" s="1"/>
  <c r="AJ249" i="3"/>
  <c r="AM249" i="3" s="1"/>
  <c r="AP249" i="3" s="1"/>
  <c r="AJ250" i="3"/>
  <c r="AM250" i="3" s="1"/>
  <c r="AP250" i="3" s="1"/>
  <c r="AJ253" i="3"/>
  <c r="AM253" i="3" s="1"/>
  <c r="AP253" i="3" s="1"/>
  <c r="AJ254" i="3"/>
  <c r="AM254" i="3" s="1"/>
  <c r="AP254" i="3" s="1"/>
  <c r="AJ255" i="3"/>
  <c r="AM255" i="3" s="1"/>
  <c r="AP255" i="3" s="1"/>
  <c r="AJ256" i="3"/>
  <c r="AM256" i="3" s="1"/>
  <c r="AP256" i="3" s="1"/>
  <c r="AJ257" i="3"/>
  <c r="AM257" i="3" s="1"/>
  <c r="AP257" i="3" s="1"/>
  <c r="AJ258" i="3"/>
  <c r="AM258" i="3" s="1"/>
  <c r="AP258" i="3" s="1"/>
  <c r="AJ259" i="3"/>
  <c r="AM259" i="3" s="1"/>
  <c r="AP259" i="3" s="1"/>
  <c r="AJ260" i="3"/>
  <c r="AM260" i="3" s="1"/>
  <c r="AP260" i="3" s="1"/>
  <c r="AJ264" i="3"/>
  <c r="AM264" i="3" s="1"/>
  <c r="AP264" i="3" s="1"/>
  <c r="AJ207" i="3"/>
  <c r="AM207" i="3" s="1"/>
  <c r="AP207" i="3" s="1"/>
  <c r="AJ261" i="3"/>
  <c r="AM261" i="3" s="1"/>
  <c r="AP261" i="3" s="1"/>
  <c r="AJ262" i="3"/>
  <c r="AM262" i="3" s="1"/>
  <c r="AP262" i="3" s="1"/>
  <c r="AJ263" i="3"/>
  <c r="AM263" i="3" s="1"/>
  <c r="AP263" i="3" s="1"/>
  <c r="AJ210" i="3"/>
  <c r="AM210" i="3" s="1"/>
  <c r="AP210" i="3" s="1"/>
  <c r="AJ211" i="3"/>
  <c r="AM211" i="3" s="1"/>
  <c r="AP211" i="3" s="1"/>
  <c r="AJ212" i="3"/>
  <c r="AM212" i="3" s="1"/>
  <c r="AP212" i="3" s="1"/>
  <c r="AJ213" i="3"/>
  <c r="AM213" i="3" s="1"/>
  <c r="AP213" i="3" s="1"/>
  <c r="AJ214" i="3"/>
  <c r="AM214" i="3" s="1"/>
  <c r="AP214" i="3" s="1"/>
  <c r="W100" i="2"/>
  <c r="AG25" i="1"/>
  <c r="W98" i="2"/>
  <c r="AG23" i="1"/>
  <c r="AG21" i="1"/>
  <c r="W96" i="2"/>
  <c r="W93" i="2"/>
  <c r="W94" i="2"/>
  <c r="W88" i="2"/>
  <c r="W86" i="2"/>
  <c r="AG85" i="2"/>
  <c r="W82" i="2"/>
  <c r="AG81" i="2"/>
  <c r="AG80" i="2"/>
  <c r="W78" i="2"/>
  <c r="AN246" i="5"/>
  <c r="AN203" i="7"/>
  <c r="AN238" i="9"/>
  <c r="AM265" i="12"/>
  <c r="AP265" i="12" s="1"/>
  <c r="AN265" i="12"/>
  <c r="AN246" i="20"/>
  <c r="AN204" i="22"/>
  <c r="AN204" i="7"/>
  <c r="AN236" i="17"/>
  <c r="AN243" i="26"/>
  <c r="AN209" i="26"/>
  <c r="AG76" i="2"/>
  <c r="AG73" i="2"/>
  <c r="W72" i="2"/>
  <c r="W69" i="2"/>
  <c r="W68" i="2"/>
  <c r="W67" i="2"/>
  <c r="W64" i="2"/>
  <c r="W63" i="2"/>
  <c r="AG62" i="2"/>
  <c r="W61" i="2"/>
  <c r="W57" i="2"/>
  <c r="W55" i="2"/>
  <c r="AG54" i="2"/>
  <c r="W53" i="2"/>
  <c r="W49" i="2"/>
  <c r="W47" i="2"/>
  <c r="W45" i="2"/>
  <c r="W41" i="2"/>
  <c r="W39" i="2"/>
  <c r="AI252" i="2"/>
  <c r="AJ252" i="2" s="1"/>
  <c r="AM252" i="2" s="1"/>
  <c r="AP252" i="2" s="1"/>
  <c r="AG38" i="2"/>
  <c r="W37" i="2"/>
  <c r="W36" i="2"/>
  <c r="AI242" i="2"/>
  <c r="AJ242" i="2" s="1"/>
  <c r="AM242" i="2" s="1"/>
  <c r="AP242" i="2" s="1"/>
  <c r="W35" i="2"/>
  <c r="W33" i="2"/>
  <c r="AG30" i="2"/>
  <c r="W28" i="2"/>
  <c r="AG28" i="2"/>
  <c r="W27" i="2"/>
  <c r="W25" i="2"/>
  <c r="W24" i="2"/>
  <c r="AG19" i="1"/>
  <c r="AN265" i="7"/>
  <c r="AN246" i="9"/>
  <c r="AN265" i="9"/>
  <c r="AN254" i="11"/>
  <c r="AN216" i="12"/>
  <c r="AN263" i="25"/>
  <c r="AN230" i="5"/>
  <c r="AN252" i="6"/>
  <c r="AN230" i="9"/>
  <c r="AN221" i="16"/>
  <c r="AN240" i="17"/>
  <c r="AN256" i="18"/>
  <c r="AM265" i="14"/>
  <c r="AP265" i="14" s="1"/>
  <c r="AN242" i="20"/>
  <c r="AN224" i="18"/>
  <c r="AN214" i="26"/>
  <c r="AN237" i="26"/>
  <c r="AN210" i="26"/>
  <c r="AN222" i="26"/>
  <c r="AN253" i="26"/>
  <c r="W23" i="2"/>
  <c r="W21" i="2"/>
  <c r="AI240" i="2"/>
  <c r="AJ240" i="2" s="1"/>
  <c r="AM240" i="2" s="1"/>
  <c r="AP240" i="2" s="1"/>
  <c r="W17" i="2"/>
  <c r="W15" i="2"/>
  <c r="W14" i="2"/>
  <c r="AI251" i="2"/>
  <c r="AJ251" i="2" s="1"/>
  <c r="AM251" i="2" s="1"/>
  <c r="AP251" i="2" s="1"/>
  <c r="W11" i="2"/>
  <c r="W10" i="2"/>
  <c r="W9" i="2"/>
  <c r="W5" i="2"/>
  <c r="AG15" i="1"/>
  <c r="AN265" i="2"/>
  <c r="AN238" i="5"/>
  <c r="AN234" i="9"/>
  <c r="AN250" i="9"/>
  <c r="AM265" i="13"/>
  <c r="AP265" i="13" s="1"/>
  <c r="AN231" i="16"/>
  <c r="AN224" i="17"/>
  <c r="AN248" i="17"/>
  <c r="AN240" i="18"/>
  <c r="AM264" i="18"/>
  <c r="AP264" i="18" s="1"/>
  <c r="AN230" i="20"/>
  <c r="AN265" i="22"/>
  <c r="AN230" i="24"/>
  <c r="AN229" i="26"/>
  <c r="AN245" i="26"/>
  <c r="AN261" i="26"/>
  <c r="AN228" i="6"/>
  <c r="AN244" i="6"/>
  <c r="AN265" i="6"/>
  <c r="AN254" i="24"/>
  <c r="AN254" i="5"/>
  <c r="AN265" i="5"/>
  <c r="AN263" i="8"/>
  <c r="AN226" i="9"/>
  <c r="AN242" i="9"/>
  <c r="AN258" i="9"/>
  <c r="AN223" i="16"/>
  <c r="AN232" i="17"/>
  <c r="AN244" i="17"/>
  <c r="AN256" i="17"/>
  <c r="AN248" i="18"/>
  <c r="AN238" i="20"/>
  <c r="AN250" i="20"/>
  <c r="AN238" i="21"/>
  <c r="AM259" i="23"/>
  <c r="AP259" i="23" s="1"/>
  <c r="AI252" i="1"/>
  <c r="AJ252" i="1" s="1"/>
  <c r="AM252" i="1" s="1"/>
  <c r="AP252" i="1" s="1"/>
  <c r="AJ248" i="1"/>
  <c r="AM248" i="1" s="1"/>
  <c r="AP248" i="1" s="1"/>
  <c r="AG11" i="1"/>
  <c r="AI241" i="1"/>
  <c r="AJ241" i="1" s="1"/>
  <c r="AM241" i="1" s="1"/>
  <c r="AP241" i="1" s="1"/>
  <c r="AG7" i="1"/>
  <c r="AJ232" i="1"/>
  <c r="AM232" i="1" s="1"/>
  <c r="AP232" i="1" s="1"/>
  <c r="AJ238" i="1"/>
  <c r="AM238" i="1" s="1"/>
  <c r="AP238" i="1" s="1"/>
  <c r="AI240" i="1"/>
  <c r="AJ240" i="1" s="1"/>
  <c r="AM240" i="1" s="1"/>
  <c r="AP240" i="1" s="1"/>
  <c r="AG5" i="1"/>
  <c r="AJ256" i="1"/>
  <c r="AM256" i="1" s="1"/>
  <c r="AP256" i="1" s="1"/>
  <c r="AJ206" i="1"/>
  <c r="AM206" i="1" s="1"/>
  <c r="AP206" i="1" s="1"/>
  <c r="AJ224" i="1"/>
  <c r="AM224" i="1" s="1"/>
  <c r="AP224" i="1" s="1"/>
  <c r="AJ226" i="1"/>
  <c r="AM226" i="1" s="1"/>
  <c r="AP226" i="1" s="1"/>
  <c r="AJ236" i="1"/>
  <c r="AM236" i="1" s="1"/>
  <c r="AP236" i="1" s="1"/>
  <c r="AJ242" i="1"/>
  <c r="AM242" i="1" s="1"/>
  <c r="AP242" i="1" s="1"/>
  <c r="AJ230" i="1"/>
  <c r="AM230" i="1" s="1"/>
  <c r="AP230" i="1" s="1"/>
  <c r="AJ246" i="1"/>
  <c r="AM246" i="1" s="1"/>
  <c r="AP246" i="1" s="1"/>
  <c r="AJ203" i="1"/>
  <c r="AM203" i="1" s="1"/>
  <c r="AP203" i="1" s="1"/>
  <c r="AJ204" i="1"/>
  <c r="AM204" i="1" s="1"/>
  <c r="AP204" i="1" s="1"/>
  <c r="AJ205" i="1"/>
  <c r="AJ228" i="1"/>
  <c r="AM228" i="1" s="1"/>
  <c r="AP228" i="1" s="1"/>
  <c r="AJ234" i="1"/>
  <c r="AM234" i="1" s="1"/>
  <c r="AP234" i="1" s="1"/>
  <c r="AJ244" i="1"/>
  <c r="AM244" i="1" s="1"/>
  <c r="AP244" i="1" s="1"/>
  <c r="AJ250" i="1"/>
  <c r="AM250" i="1" s="1"/>
  <c r="AP250" i="1" s="1"/>
  <c r="AJ260" i="1"/>
  <c r="AM260" i="1" s="1"/>
  <c r="AP260" i="1" s="1"/>
  <c r="AJ261" i="1"/>
  <c r="AM261" i="1" s="1"/>
  <c r="AP261" i="1" s="1"/>
  <c r="AJ262" i="1"/>
  <c r="AM262" i="1" s="1"/>
  <c r="AP262" i="1" s="1"/>
  <c r="AJ263" i="1"/>
  <c r="AM263" i="1" s="1"/>
  <c r="AP263" i="1" s="1"/>
  <c r="AJ264" i="1"/>
  <c r="AM264" i="1" s="1"/>
  <c r="AP264" i="1" s="1"/>
  <c r="AJ254" i="1"/>
  <c r="AM254" i="1" s="1"/>
  <c r="AP254" i="1" s="1"/>
  <c r="AJ258" i="1"/>
  <c r="AM258" i="1" s="1"/>
  <c r="AP258" i="1" s="1"/>
  <c r="AN226" i="1"/>
  <c r="AN234" i="1"/>
  <c r="AN242" i="1"/>
  <c r="AN250" i="1"/>
  <c r="AN258" i="1"/>
  <c r="AN265" i="1"/>
  <c r="AN230" i="1"/>
  <c r="AN238" i="1"/>
  <c r="AN246" i="1"/>
  <c r="AN254" i="1"/>
  <c r="AM265" i="3"/>
  <c r="AP265" i="3" s="1"/>
  <c r="AN265" i="3"/>
  <c r="AN226" i="5"/>
  <c r="AN234" i="5"/>
  <c r="AN242" i="5"/>
  <c r="AN250" i="5"/>
  <c r="AN258" i="5"/>
  <c r="AN226" i="6"/>
  <c r="AN242" i="6"/>
  <c r="AN258" i="6"/>
  <c r="AN265" i="4"/>
  <c r="AN230" i="6"/>
  <c r="AN234" i="6"/>
  <c r="AN250" i="6"/>
  <c r="AN234" i="11"/>
  <c r="AM265" i="11"/>
  <c r="AP265" i="11" s="1"/>
  <c r="AN265" i="11"/>
  <c r="AM265" i="10"/>
  <c r="AP265" i="10" s="1"/>
  <c r="AN226" i="11"/>
  <c r="AN246" i="11"/>
  <c r="AN258" i="11"/>
  <c r="AN250" i="11"/>
  <c r="AN265" i="8"/>
  <c r="AN230" i="11"/>
  <c r="AN242" i="11"/>
  <c r="AN234" i="21"/>
  <c r="AN246" i="21"/>
  <c r="AM265" i="15"/>
  <c r="AP265" i="15" s="1"/>
  <c r="AN265" i="15"/>
  <c r="AN226" i="18"/>
  <c r="AM265" i="20"/>
  <c r="AP265" i="20" s="1"/>
  <c r="AN265" i="20"/>
  <c r="AN254" i="21"/>
  <c r="AN203" i="22"/>
  <c r="AM265" i="19"/>
  <c r="AP265" i="19" s="1"/>
  <c r="AN265" i="19"/>
  <c r="AN226" i="20"/>
  <c r="AN242" i="24"/>
  <c r="AM265" i="24"/>
  <c r="AP265" i="24" s="1"/>
  <c r="AN265" i="24"/>
  <c r="AN246" i="24"/>
  <c r="AN258" i="24"/>
  <c r="AN264" i="25"/>
  <c r="AM257" i="12"/>
  <c r="AP257" i="12" s="1"/>
  <c r="AN229" i="16"/>
  <c r="AN250" i="18"/>
  <c r="AN234" i="20"/>
  <c r="AN242" i="21"/>
  <c r="AM265" i="16"/>
  <c r="AP265" i="16" s="1"/>
  <c r="AN265" i="16"/>
  <c r="AN228" i="17"/>
  <c r="AN258" i="18"/>
  <c r="AN258" i="20"/>
  <c r="AM265" i="21"/>
  <c r="AP265" i="21" s="1"/>
  <c r="AN265" i="21"/>
  <c r="AN234" i="18"/>
  <c r="AM265" i="18"/>
  <c r="AP265" i="18" s="1"/>
  <c r="AN265" i="18"/>
  <c r="AN250" i="21"/>
  <c r="AN226" i="24"/>
  <c r="AN238" i="24"/>
  <c r="AN242" i="18"/>
  <c r="AN226" i="21"/>
  <c r="AN258" i="21"/>
  <c r="AM265" i="23"/>
  <c r="AP265" i="23" s="1"/>
  <c r="AN265" i="23"/>
  <c r="AN234" i="24"/>
  <c r="AN250" i="24"/>
  <c r="AM261" i="24"/>
  <c r="AP261" i="24" s="1"/>
  <c r="AM263" i="24"/>
  <c r="AP263" i="24" s="1"/>
  <c r="AM265" i="25"/>
  <c r="AP265" i="25" s="1"/>
  <c r="AN265" i="25"/>
  <c r="AM267" i="26"/>
  <c r="AP267" i="26" s="1"/>
  <c r="AJ224" i="2"/>
  <c r="AM224" i="2" s="1"/>
  <c r="AP224" i="2" s="1"/>
  <c r="AJ232" i="2"/>
  <c r="AM232" i="2" s="1"/>
  <c r="AP232" i="2" s="1"/>
  <c r="AJ248" i="2"/>
  <c r="AM248" i="2" s="1"/>
  <c r="AP248" i="2" s="1"/>
  <c r="AJ256" i="2"/>
  <c r="AM256" i="2" s="1"/>
  <c r="AP256" i="2" s="1"/>
  <c r="W3" i="2"/>
  <c r="AJ228" i="2"/>
  <c r="AM228" i="2" s="1"/>
  <c r="AP228" i="2" s="1"/>
  <c r="AJ236" i="2"/>
  <c r="AM236" i="2" s="1"/>
  <c r="AP236" i="2" s="1"/>
  <c r="AJ244" i="2"/>
  <c r="AM244" i="2" s="1"/>
  <c r="AP244" i="2" s="1"/>
  <c r="AJ260" i="2"/>
  <c r="AM260" i="2" s="1"/>
  <c r="AP260" i="2" s="1"/>
  <c r="AJ261" i="2"/>
  <c r="AM261" i="2" s="1"/>
  <c r="AP261" i="2" s="1"/>
  <c r="AJ262" i="2"/>
  <c r="AM262" i="2" s="1"/>
  <c r="AP262" i="2" s="1"/>
  <c r="AJ263" i="2"/>
  <c r="AM263" i="2" s="1"/>
  <c r="AP263" i="2" s="1"/>
  <c r="AJ264" i="2"/>
  <c r="AM264" i="2" s="1"/>
  <c r="AP264" i="2" s="1"/>
  <c r="W2" i="2"/>
  <c r="AJ203" i="2"/>
  <c r="AM203" i="2" s="1"/>
  <c r="AP203" i="2" s="1"/>
  <c r="AJ204" i="2"/>
  <c r="AM204" i="2" s="1"/>
  <c r="AP204" i="2" s="1"/>
  <c r="AJ205" i="2"/>
  <c r="AJ230" i="2"/>
  <c r="AM230" i="2" s="1"/>
  <c r="AP230" i="2" s="1"/>
  <c r="AJ238" i="2"/>
  <c r="AM238" i="2" s="1"/>
  <c r="AP238" i="2" s="1"/>
  <c r="AJ246" i="2"/>
  <c r="AM246" i="2" s="1"/>
  <c r="AP246" i="2" s="1"/>
  <c r="AJ254" i="2"/>
  <c r="AM254" i="2" s="1"/>
  <c r="AP254" i="2" s="1"/>
  <c r="AK203" i="2"/>
  <c r="AK204" i="2"/>
  <c r="AJ206" i="2"/>
  <c r="AM206" i="2" s="1"/>
  <c r="AP206" i="2" s="1"/>
  <c r="AJ226" i="2"/>
  <c r="AM226" i="2" s="1"/>
  <c r="AP226" i="2" s="1"/>
  <c r="AJ234" i="2"/>
  <c r="AM234" i="2" s="1"/>
  <c r="AP234" i="2" s="1"/>
  <c r="AJ250" i="2"/>
  <c r="AM250" i="2" s="1"/>
  <c r="AP250" i="2" s="1"/>
  <c r="AJ258" i="2"/>
  <c r="AM258" i="2" s="1"/>
  <c r="AP258" i="2" s="1"/>
  <c r="AG2" i="26"/>
  <c r="AG4" i="26"/>
  <c r="AG6" i="26"/>
  <c r="AG7" i="26"/>
  <c r="AG11" i="26"/>
  <c r="AG15" i="26"/>
  <c r="AG19" i="26"/>
  <c r="AG23" i="26"/>
  <c r="AG27" i="26"/>
  <c r="AG31" i="26"/>
  <c r="AG35" i="26"/>
  <c r="AG39" i="26"/>
  <c r="AG43" i="26"/>
  <c r="AG47" i="26"/>
  <c r="AG51" i="26"/>
  <c r="AG55" i="26"/>
  <c r="AG59" i="26"/>
  <c r="W76" i="26"/>
  <c r="AG3" i="26"/>
  <c r="AG5" i="26"/>
  <c r="AG61" i="26"/>
  <c r="AG62" i="26"/>
  <c r="AG77" i="26"/>
  <c r="AG78" i="26"/>
  <c r="AG9" i="26"/>
  <c r="AG13" i="26"/>
  <c r="AG17" i="26"/>
  <c r="AG21" i="26"/>
  <c r="AG25" i="26"/>
  <c r="AG29" i="26"/>
  <c r="AG33" i="26"/>
  <c r="AG37" i="26"/>
  <c r="AG41" i="26"/>
  <c r="AG45" i="26"/>
  <c r="AG49" i="26"/>
  <c r="AG53" i="26"/>
  <c r="AG57" i="26"/>
  <c r="AG65" i="26"/>
  <c r="AG66" i="26"/>
  <c r="W68" i="26"/>
  <c r="AG81" i="26"/>
  <c r="AG82" i="26"/>
  <c r="W84" i="26"/>
  <c r="AN266" i="26"/>
  <c r="AM266" i="26"/>
  <c r="AP266" i="26" s="1"/>
  <c r="AG5" i="25"/>
  <c r="AG7" i="25"/>
  <c r="AG9" i="25"/>
  <c r="AG17" i="25"/>
  <c r="AG19" i="25"/>
  <c r="AG21" i="25"/>
  <c r="AG27" i="25"/>
  <c r="AG29" i="25"/>
  <c r="AG31" i="25"/>
  <c r="AG33" i="25"/>
  <c r="AG35" i="25"/>
  <c r="AG37" i="25"/>
  <c r="AG39" i="25"/>
  <c r="AG41" i="25"/>
  <c r="AG43" i="25"/>
  <c r="AG45" i="25"/>
  <c r="AG49" i="25"/>
  <c r="AG51" i="25"/>
  <c r="AG53" i="25"/>
  <c r="AG55" i="25"/>
  <c r="AG57" i="25"/>
  <c r="AG59" i="25"/>
  <c r="AG61" i="25"/>
  <c r="AG63" i="25"/>
  <c r="AG65" i="25"/>
  <c r="AG67" i="25"/>
  <c r="AG69" i="25"/>
  <c r="AG71" i="25"/>
  <c r="W3" i="25"/>
  <c r="W11" i="25"/>
  <c r="W13" i="25"/>
  <c r="W15" i="25"/>
  <c r="AG73" i="25"/>
  <c r="AG77" i="25"/>
  <c r="AG81" i="25"/>
  <c r="AG85" i="25"/>
  <c r="AJ203" i="25"/>
  <c r="AM203" i="25" s="1"/>
  <c r="AP203" i="25" s="1"/>
  <c r="AJ204" i="25"/>
  <c r="AM204" i="25" s="1"/>
  <c r="AP204" i="25" s="1"/>
  <c r="AJ205" i="25"/>
  <c r="AJ223" i="25"/>
  <c r="AM223" i="25" s="1"/>
  <c r="AP223" i="25" s="1"/>
  <c r="AK224" i="25"/>
  <c r="AJ224" i="25"/>
  <c r="AM224" i="25" s="1"/>
  <c r="AP224" i="25" s="1"/>
  <c r="AK225" i="25"/>
  <c r="AJ225" i="25"/>
  <c r="AM225" i="25" s="1"/>
  <c r="AP225" i="25" s="1"/>
  <c r="AK226" i="25"/>
  <c r="AJ226" i="25"/>
  <c r="AM226" i="25" s="1"/>
  <c r="AP226" i="25" s="1"/>
  <c r="AK227" i="25"/>
  <c r="AJ227" i="25"/>
  <c r="AM227" i="25" s="1"/>
  <c r="AP227" i="25" s="1"/>
  <c r="AK228" i="25"/>
  <c r="AJ228" i="25"/>
  <c r="AM228" i="25" s="1"/>
  <c r="AP228" i="25" s="1"/>
  <c r="AK229" i="25"/>
  <c r="AJ229" i="25"/>
  <c r="AM229" i="25" s="1"/>
  <c r="AP229" i="25" s="1"/>
  <c r="AK230" i="25"/>
  <c r="AJ230" i="25"/>
  <c r="AM230" i="25" s="1"/>
  <c r="AP230" i="25" s="1"/>
  <c r="AK231" i="25"/>
  <c r="AJ231" i="25"/>
  <c r="AM231" i="25" s="1"/>
  <c r="AP231" i="25" s="1"/>
  <c r="AK232" i="25"/>
  <c r="AJ232" i="25"/>
  <c r="AM232" i="25" s="1"/>
  <c r="AP232" i="25" s="1"/>
  <c r="AK233" i="25"/>
  <c r="AJ233" i="25"/>
  <c r="AM233" i="25" s="1"/>
  <c r="AP233" i="25" s="1"/>
  <c r="AK234" i="25"/>
  <c r="AJ234" i="25"/>
  <c r="AM234" i="25" s="1"/>
  <c r="AP234" i="25" s="1"/>
  <c r="AK235" i="25"/>
  <c r="AJ235" i="25"/>
  <c r="AM235" i="25" s="1"/>
  <c r="AP235" i="25" s="1"/>
  <c r="AK236" i="25"/>
  <c r="AJ236" i="25"/>
  <c r="AM236" i="25" s="1"/>
  <c r="AP236" i="25" s="1"/>
  <c r="AK237" i="25"/>
  <c r="AJ237" i="25"/>
  <c r="AM237" i="25" s="1"/>
  <c r="AP237" i="25" s="1"/>
  <c r="AK238" i="25"/>
  <c r="AJ238" i="25"/>
  <c r="AM238" i="25" s="1"/>
  <c r="AP238" i="25" s="1"/>
  <c r="AK239" i="25"/>
  <c r="AJ239" i="25"/>
  <c r="AM239" i="25" s="1"/>
  <c r="AP239" i="25" s="1"/>
  <c r="AK240" i="25"/>
  <c r="AK241" i="25"/>
  <c r="AK242" i="25"/>
  <c r="AK243" i="25"/>
  <c r="AJ243" i="25"/>
  <c r="AM243" i="25" s="1"/>
  <c r="AP243" i="25" s="1"/>
  <c r="AK244" i="25"/>
  <c r="AJ244" i="25"/>
  <c r="AM244" i="25" s="1"/>
  <c r="AP244" i="25" s="1"/>
  <c r="AK245" i="25"/>
  <c r="AJ245" i="25"/>
  <c r="AM245" i="25" s="1"/>
  <c r="AP245" i="25" s="1"/>
  <c r="AK246" i="25"/>
  <c r="AJ246" i="25"/>
  <c r="AM246" i="25" s="1"/>
  <c r="AP246" i="25" s="1"/>
  <c r="AK247" i="25"/>
  <c r="AJ247" i="25"/>
  <c r="AM247" i="25" s="1"/>
  <c r="AP247" i="25" s="1"/>
  <c r="AK248" i="25"/>
  <c r="AJ248" i="25"/>
  <c r="AM248" i="25" s="1"/>
  <c r="AP248" i="25" s="1"/>
  <c r="AK249" i="25"/>
  <c r="AJ249" i="25"/>
  <c r="AM249" i="25" s="1"/>
  <c r="AP249" i="25" s="1"/>
  <c r="AK250" i="25"/>
  <c r="AJ250" i="25"/>
  <c r="AM250" i="25" s="1"/>
  <c r="AP250" i="25" s="1"/>
  <c r="AK251" i="25"/>
  <c r="AJ251" i="25"/>
  <c r="AM251" i="25" s="1"/>
  <c r="AP251" i="25" s="1"/>
  <c r="AK252" i="25"/>
  <c r="AJ252" i="25"/>
  <c r="AM252" i="25" s="1"/>
  <c r="AP252" i="25" s="1"/>
  <c r="AK253" i="25"/>
  <c r="AJ253" i="25"/>
  <c r="AM253" i="25" s="1"/>
  <c r="AP253" i="25" s="1"/>
  <c r="AK254" i="25"/>
  <c r="AJ254" i="25"/>
  <c r="AM254" i="25" s="1"/>
  <c r="AP254" i="25" s="1"/>
  <c r="AK255" i="25"/>
  <c r="AJ255" i="25"/>
  <c r="AM255" i="25" s="1"/>
  <c r="AP255" i="25" s="1"/>
  <c r="AK256" i="25"/>
  <c r="AJ256" i="25"/>
  <c r="AM256" i="25" s="1"/>
  <c r="AP256" i="25" s="1"/>
  <c r="AN267" i="25"/>
  <c r="AM267" i="25"/>
  <c r="AP267" i="25" s="1"/>
  <c r="AJ257" i="25"/>
  <c r="AM257" i="25" s="1"/>
  <c r="AP257" i="25" s="1"/>
  <c r="AJ258" i="25"/>
  <c r="AM258" i="25" s="1"/>
  <c r="AP258" i="25" s="1"/>
  <c r="AJ259" i="25"/>
  <c r="AM259" i="25" s="1"/>
  <c r="AP259" i="25" s="1"/>
  <c r="AJ260" i="25"/>
  <c r="AM260" i="25" s="1"/>
  <c r="AP260" i="25" s="1"/>
  <c r="AM266" i="25"/>
  <c r="AP266" i="25" s="1"/>
  <c r="AG4" i="24"/>
  <c r="AG10" i="24"/>
  <c r="AG24" i="24"/>
  <c r="AG28" i="24"/>
  <c r="AG30" i="24"/>
  <c r="AG33" i="24"/>
  <c r="AG37" i="24"/>
  <c r="AG41" i="24"/>
  <c r="AG45" i="24"/>
  <c r="AG49" i="24"/>
  <c r="AG53" i="24"/>
  <c r="AG57" i="24"/>
  <c r="AG61" i="24"/>
  <c r="AG65" i="24"/>
  <c r="AG69" i="24"/>
  <c r="W79" i="24"/>
  <c r="AG79" i="24"/>
  <c r="AG6" i="24"/>
  <c r="AG18" i="24"/>
  <c r="AG22" i="24"/>
  <c r="W8" i="24"/>
  <c r="W14" i="24"/>
  <c r="W16" i="24"/>
  <c r="W20" i="24"/>
  <c r="W26" i="24"/>
  <c r="W75" i="24"/>
  <c r="AG75" i="24"/>
  <c r="W83" i="24"/>
  <c r="AG83" i="24"/>
  <c r="AG73" i="24"/>
  <c r="AG81" i="24"/>
  <c r="AJ207" i="24"/>
  <c r="AM207" i="24" s="1"/>
  <c r="AP207" i="24" s="1"/>
  <c r="AJ208" i="24"/>
  <c r="AM208" i="24" s="1"/>
  <c r="AP208" i="24" s="1"/>
  <c r="AJ209" i="24"/>
  <c r="AM209" i="24" s="1"/>
  <c r="AP209" i="24" s="1"/>
  <c r="AJ210" i="24"/>
  <c r="AM210" i="24" s="1"/>
  <c r="AP210" i="24" s="1"/>
  <c r="AJ211" i="24"/>
  <c r="AM211" i="24" s="1"/>
  <c r="AP211" i="24" s="1"/>
  <c r="AJ212" i="24"/>
  <c r="AM212" i="24" s="1"/>
  <c r="AP212" i="24" s="1"/>
  <c r="AJ213" i="24"/>
  <c r="AM213" i="24" s="1"/>
  <c r="AP213" i="24" s="1"/>
  <c r="AJ214" i="24"/>
  <c r="AM214" i="24" s="1"/>
  <c r="AP214" i="24" s="1"/>
  <c r="AJ215" i="24"/>
  <c r="AM215" i="24" s="1"/>
  <c r="AP215" i="24" s="1"/>
  <c r="AJ216" i="24"/>
  <c r="AM216" i="24" s="1"/>
  <c r="AP216" i="24" s="1"/>
  <c r="AJ217" i="24"/>
  <c r="AM217" i="24" s="1"/>
  <c r="AP217" i="24" s="1"/>
  <c r="AJ218" i="24"/>
  <c r="AM218" i="24" s="1"/>
  <c r="AP218" i="24" s="1"/>
  <c r="AJ219" i="24"/>
  <c r="AM219" i="24" s="1"/>
  <c r="AP219" i="24" s="1"/>
  <c r="AJ220" i="24"/>
  <c r="AM220" i="24" s="1"/>
  <c r="AP220" i="24" s="1"/>
  <c r="AJ221" i="24"/>
  <c r="AM221" i="24" s="1"/>
  <c r="AP221" i="24" s="1"/>
  <c r="AJ222" i="24"/>
  <c r="AM222" i="24" s="1"/>
  <c r="AP222" i="24" s="1"/>
  <c r="AJ223" i="24"/>
  <c r="AM223" i="24" s="1"/>
  <c r="AP223" i="24" s="1"/>
  <c r="AN266" i="24"/>
  <c r="AM266" i="24"/>
  <c r="AP266" i="24" s="1"/>
  <c r="AJ225" i="24"/>
  <c r="AM225" i="24" s="1"/>
  <c r="AP225" i="24" s="1"/>
  <c r="AJ227" i="24"/>
  <c r="AM227" i="24" s="1"/>
  <c r="AP227" i="24" s="1"/>
  <c r="AJ229" i="24"/>
  <c r="AM229" i="24" s="1"/>
  <c r="AP229" i="24" s="1"/>
  <c r="AJ231" i="24"/>
  <c r="AM231" i="24" s="1"/>
  <c r="AP231" i="24" s="1"/>
  <c r="AJ233" i="24"/>
  <c r="AM233" i="24" s="1"/>
  <c r="AP233" i="24" s="1"/>
  <c r="AJ235" i="24"/>
  <c r="AM235" i="24" s="1"/>
  <c r="AP235" i="24" s="1"/>
  <c r="AJ237" i="24"/>
  <c r="AM237" i="24" s="1"/>
  <c r="AP237" i="24" s="1"/>
  <c r="AJ239" i="24"/>
  <c r="AM239" i="24" s="1"/>
  <c r="AP239" i="24" s="1"/>
  <c r="AJ243" i="24"/>
  <c r="AM243" i="24" s="1"/>
  <c r="AP243" i="24" s="1"/>
  <c r="AJ245" i="24"/>
  <c r="AM245" i="24" s="1"/>
  <c r="AP245" i="24" s="1"/>
  <c r="AJ247" i="24"/>
  <c r="AM247" i="24" s="1"/>
  <c r="AP247" i="24" s="1"/>
  <c r="AJ249" i="24"/>
  <c r="AM249" i="24" s="1"/>
  <c r="AP249" i="24" s="1"/>
  <c r="AJ251" i="24"/>
  <c r="AM251" i="24" s="1"/>
  <c r="AP251" i="24" s="1"/>
  <c r="AJ253" i="24"/>
  <c r="AM253" i="24" s="1"/>
  <c r="AP253" i="24" s="1"/>
  <c r="AJ255" i="24"/>
  <c r="AM255" i="24" s="1"/>
  <c r="AP255" i="24" s="1"/>
  <c r="AJ257" i="24"/>
  <c r="AM257" i="24" s="1"/>
  <c r="AP257" i="24" s="1"/>
  <c r="AJ259" i="24"/>
  <c r="AM259" i="24" s="1"/>
  <c r="AP259" i="24" s="1"/>
  <c r="AM267" i="24"/>
  <c r="AP267" i="24" s="1"/>
  <c r="AG42" i="23"/>
  <c r="AG44" i="23"/>
  <c r="AG46" i="23"/>
  <c r="AG48" i="23"/>
  <c r="AG50" i="23"/>
  <c r="AG52" i="23"/>
  <c r="AG54" i="23"/>
  <c r="AG56" i="23"/>
  <c r="AG58" i="23"/>
  <c r="W60" i="23"/>
  <c r="AG47" i="23"/>
  <c r="AG49" i="23"/>
  <c r="AG51" i="23"/>
  <c r="AG53" i="23"/>
  <c r="AG55" i="23"/>
  <c r="AG57" i="23"/>
  <c r="AG59" i="23"/>
  <c r="AK203" i="23"/>
  <c r="AK204" i="23"/>
  <c r="AK205" i="23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24" i="23"/>
  <c r="AM224" i="23" s="1"/>
  <c r="AP224" i="23" s="1"/>
  <c r="AJ226" i="23"/>
  <c r="AM226" i="23" s="1"/>
  <c r="AP226" i="23" s="1"/>
  <c r="AJ228" i="23"/>
  <c r="AM228" i="23" s="1"/>
  <c r="AP228" i="23" s="1"/>
  <c r="AJ230" i="23"/>
  <c r="AM230" i="23" s="1"/>
  <c r="AP230" i="23" s="1"/>
  <c r="AJ232" i="23"/>
  <c r="AM232" i="23" s="1"/>
  <c r="AP232" i="23" s="1"/>
  <c r="AJ234" i="23"/>
  <c r="AM234" i="23" s="1"/>
  <c r="AP234" i="23" s="1"/>
  <c r="AJ236" i="23"/>
  <c r="AM236" i="23" s="1"/>
  <c r="AP236" i="23" s="1"/>
  <c r="AJ238" i="23"/>
  <c r="AM238" i="23" s="1"/>
  <c r="AP238" i="23" s="1"/>
  <c r="AJ244" i="23"/>
  <c r="AM244" i="23" s="1"/>
  <c r="AP244" i="23" s="1"/>
  <c r="AJ246" i="23"/>
  <c r="AM246" i="23" s="1"/>
  <c r="AP246" i="23" s="1"/>
  <c r="AJ248" i="23"/>
  <c r="AM248" i="23" s="1"/>
  <c r="AP248" i="23" s="1"/>
  <c r="AJ250" i="23"/>
  <c r="AM250" i="23" s="1"/>
  <c r="AP250" i="23" s="1"/>
  <c r="AJ252" i="23"/>
  <c r="AM252" i="23" s="1"/>
  <c r="AP252" i="23" s="1"/>
  <c r="AJ254" i="23"/>
  <c r="AM254" i="23" s="1"/>
  <c r="AP254" i="23" s="1"/>
  <c r="AJ256" i="23"/>
  <c r="AM256" i="23" s="1"/>
  <c r="AP256" i="23" s="1"/>
  <c r="AN266" i="23"/>
  <c r="AM266" i="23"/>
  <c r="AP266" i="23" s="1"/>
  <c r="AM267" i="23"/>
  <c r="AP267" i="23" s="1"/>
  <c r="W2" i="22"/>
  <c r="W10" i="22"/>
  <c r="W18" i="22"/>
  <c r="AG24" i="22"/>
  <c r="AG32" i="22"/>
  <c r="AG40" i="22"/>
  <c r="AG48" i="22"/>
  <c r="AG56" i="22"/>
  <c r="AG70" i="22"/>
  <c r="AG78" i="22"/>
  <c r="W85" i="22"/>
  <c r="AG85" i="22"/>
  <c r="AG22" i="22"/>
  <c r="AG30" i="22"/>
  <c r="AG38" i="22"/>
  <c r="AG46" i="22"/>
  <c r="AG54" i="22"/>
  <c r="AG62" i="22"/>
  <c r="AG68" i="22"/>
  <c r="AG3" i="22"/>
  <c r="AG5" i="22"/>
  <c r="AG7" i="22"/>
  <c r="AG9" i="22"/>
  <c r="AG11" i="22"/>
  <c r="AG13" i="22"/>
  <c r="AG17" i="22"/>
  <c r="AG19" i="22"/>
  <c r="AG23" i="22"/>
  <c r="AG25" i="22"/>
  <c r="AG33" i="22"/>
  <c r="AG37" i="22"/>
  <c r="AG39" i="22"/>
  <c r="AG41" i="22"/>
  <c r="AG45" i="22"/>
  <c r="AG47" i="22"/>
  <c r="AG51" i="22"/>
  <c r="AG53" i="22"/>
  <c r="AG15" i="22"/>
  <c r="AG21" i="22"/>
  <c r="AG27" i="22"/>
  <c r="AG29" i="22"/>
  <c r="AG31" i="22"/>
  <c r="AG35" i="22"/>
  <c r="AG43" i="22"/>
  <c r="AG49" i="22"/>
  <c r="AG55" i="22"/>
  <c r="AG57" i="22"/>
  <c r="AG59" i="22"/>
  <c r="AG61" i="22"/>
  <c r="AG63" i="22"/>
  <c r="AG200" i="22"/>
  <c r="AK224" i="22"/>
  <c r="AJ224" i="22"/>
  <c r="AM224" i="22" s="1"/>
  <c r="AP224" i="22" s="1"/>
  <c r="AK225" i="22"/>
  <c r="AJ225" i="22"/>
  <c r="AM225" i="22" s="1"/>
  <c r="AP225" i="22" s="1"/>
  <c r="AK226" i="22"/>
  <c r="AJ226" i="22"/>
  <c r="AM226" i="22" s="1"/>
  <c r="AP226" i="22" s="1"/>
  <c r="AK227" i="22"/>
  <c r="AJ227" i="22"/>
  <c r="AM227" i="22" s="1"/>
  <c r="AP227" i="22" s="1"/>
  <c r="AK228" i="22"/>
  <c r="AJ228" i="22"/>
  <c r="AM228" i="22" s="1"/>
  <c r="AP228" i="22" s="1"/>
  <c r="AK229" i="22"/>
  <c r="AJ229" i="22"/>
  <c r="AM229" i="22" s="1"/>
  <c r="AP229" i="22" s="1"/>
  <c r="AK230" i="22"/>
  <c r="AJ230" i="22"/>
  <c r="AM230" i="22" s="1"/>
  <c r="AP230" i="22" s="1"/>
  <c r="AK231" i="22"/>
  <c r="AJ231" i="22"/>
  <c r="AM231" i="22" s="1"/>
  <c r="AP231" i="22" s="1"/>
  <c r="AK232" i="22"/>
  <c r="AJ232" i="22"/>
  <c r="AM232" i="22" s="1"/>
  <c r="AP232" i="22" s="1"/>
  <c r="AK233" i="22"/>
  <c r="AJ233" i="22"/>
  <c r="AM233" i="22" s="1"/>
  <c r="AP233" i="22" s="1"/>
  <c r="AK234" i="22"/>
  <c r="AJ234" i="22"/>
  <c r="AM234" i="22" s="1"/>
  <c r="AP234" i="22" s="1"/>
  <c r="AK235" i="22"/>
  <c r="AJ235" i="22"/>
  <c r="AM235" i="22" s="1"/>
  <c r="AP235" i="22" s="1"/>
  <c r="AK236" i="22"/>
  <c r="AJ236" i="22"/>
  <c r="AM236" i="22" s="1"/>
  <c r="AP236" i="22" s="1"/>
  <c r="AK237" i="22"/>
  <c r="AJ237" i="22"/>
  <c r="AM237" i="22" s="1"/>
  <c r="AP237" i="22" s="1"/>
  <c r="AK238" i="22"/>
  <c r="AJ238" i="22"/>
  <c r="AM238" i="22" s="1"/>
  <c r="AP238" i="22" s="1"/>
  <c r="AK239" i="22"/>
  <c r="AJ239" i="22"/>
  <c r="AM239" i="22" s="1"/>
  <c r="AP239" i="22" s="1"/>
  <c r="AK240" i="22"/>
  <c r="AK241" i="22"/>
  <c r="AJ241" i="22"/>
  <c r="AM241" i="22" s="1"/>
  <c r="AP241" i="22" s="1"/>
  <c r="AK242" i="22"/>
  <c r="AJ242" i="22"/>
  <c r="AM242" i="22" s="1"/>
  <c r="AP242" i="22" s="1"/>
  <c r="AK243" i="22"/>
  <c r="AJ243" i="22"/>
  <c r="AM243" i="22" s="1"/>
  <c r="AP243" i="22" s="1"/>
  <c r="AK244" i="22"/>
  <c r="AJ244" i="22"/>
  <c r="AM244" i="22" s="1"/>
  <c r="AP244" i="22" s="1"/>
  <c r="AK245" i="22"/>
  <c r="AJ245" i="22"/>
  <c r="AM245" i="22" s="1"/>
  <c r="AP245" i="22" s="1"/>
  <c r="AK246" i="22"/>
  <c r="AJ246" i="22"/>
  <c r="AM246" i="22" s="1"/>
  <c r="AP246" i="22" s="1"/>
  <c r="AK247" i="22"/>
  <c r="AJ247" i="22"/>
  <c r="AM247" i="22" s="1"/>
  <c r="AP247" i="22" s="1"/>
  <c r="AK248" i="22"/>
  <c r="AJ248" i="22"/>
  <c r="AM248" i="22" s="1"/>
  <c r="AP248" i="22" s="1"/>
  <c r="AK249" i="22"/>
  <c r="AJ249" i="22"/>
  <c r="AM249" i="22" s="1"/>
  <c r="AP249" i="22" s="1"/>
  <c r="AK250" i="22"/>
  <c r="AJ250" i="22"/>
  <c r="AM250" i="22" s="1"/>
  <c r="AP250" i="22" s="1"/>
  <c r="AK251" i="22"/>
  <c r="AJ251" i="22"/>
  <c r="AM251" i="22" s="1"/>
  <c r="AP251" i="22" s="1"/>
  <c r="AK252" i="22"/>
  <c r="AJ252" i="22"/>
  <c r="AM252" i="22" s="1"/>
  <c r="AP252" i="22" s="1"/>
  <c r="AK253" i="22"/>
  <c r="AJ253" i="22"/>
  <c r="AM253" i="22" s="1"/>
  <c r="AP253" i="22" s="1"/>
  <c r="AK254" i="22"/>
  <c r="AJ254" i="22"/>
  <c r="AM254" i="22" s="1"/>
  <c r="AP254" i="22" s="1"/>
  <c r="AK255" i="22"/>
  <c r="AJ255" i="22"/>
  <c r="AM255" i="22" s="1"/>
  <c r="AP255" i="22" s="1"/>
  <c r="AK256" i="22"/>
  <c r="AJ256" i="22"/>
  <c r="AM256" i="22" s="1"/>
  <c r="AP256" i="22" s="1"/>
  <c r="AK257" i="22"/>
  <c r="AJ257" i="22"/>
  <c r="AM257" i="22" s="1"/>
  <c r="AP257" i="22" s="1"/>
  <c r="AK258" i="22"/>
  <c r="AJ258" i="22"/>
  <c r="AM258" i="22" s="1"/>
  <c r="AP258" i="22" s="1"/>
  <c r="AK259" i="22"/>
  <c r="AJ259" i="22"/>
  <c r="AM259" i="22" s="1"/>
  <c r="AP259" i="22" s="1"/>
  <c r="AK260" i="22"/>
  <c r="AJ260" i="22"/>
  <c r="AM260" i="22" s="1"/>
  <c r="AP260" i="22" s="1"/>
  <c r="AJ206" i="22"/>
  <c r="AM206" i="22" s="1"/>
  <c r="AP206" i="22" s="1"/>
  <c r="AN267" i="22"/>
  <c r="AM267" i="22"/>
  <c r="AP267" i="22" s="1"/>
  <c r="AJ261" i="22"/>
  <c r="AM261" i="22" s="1"/>
  <c r="AP261" i="22" s="1"/>
  <c r="AJ262" i="22"/>
  <c r="AM262" i="22" s="1"/>
  <c r="AP262" i="22" s="1"/>
  <c r="AJ263" i="22"/>
  <c r="AM263" i="22" s="1"/>
  <c r="AP263" i="22" s="1"/>
  <c r="AJ264" i="22"/>
  <c r="AM264" i="22" s="1"/>
  <c r="AP264" i="22" s="1"/>
  <c r="AM266" i="22"/>
  <c r="AP266" i="22" s="1"/>
  <c r="W3" i="21"/>
  <c r="AG5" i="21"/>
  <c r="W7" i="21"/>
  <c r="AG9" i="21"/>
  <c r="W11" i="21"/>
  <c r="AG13" i="21"/>
  <c r="W15" i="21"/>
  <c r="AG17" i="21"/>
  <c r="W19" i="21"/>
  <c r="AG21" i="21"/>
  <c r="W23" i="21"/>
  <c r="AG25" i="21"/>
  <c r="W27" i="21"/>
  <c r="AG29" i="21"/>
  <c r="W31" i="21"/>
  <c r="AG33" i="21"/>
  <c r="W35" i="21"/>
  <c r="AG37" i="21"/>
  <c r="W39" i="21"/>
  <c r="AG41" i="21"/>
  <c r="W43" i="21"/>
  <c r="AG45" i="21"/>
  <c r="W47" i="21"/>
  <c r="AG49" i="21"/>
  <c r="W51" i="21"/>
  <c r="AG53" i="21"/>
  <c r="W55" i="21"/>
  <c r="AG57" i="21"/>
  <c r="W59" i="21"/>
  <c r="AG61" i="21"/>
  <c r="W63" i="21"/>
  <c r="AG65" i="21"/>
  <c r="W67" i="21"/>
  <c r="AG69" i="21"/>
  <c r="W71" i="21"/>
  <c r="AG77" i="21"/>
  <c r="AG78" i="21"/>
  <c r="W80" i="21"/>
  <c r="AG81" i="21"/>
  <c r="AG82" i="2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M216" i="21" s="1"/>
  <c r="AP216" i="21" s="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M220" i="21" s="1"/>
  <c r="AP220" i="21" s="1"/>
  <c r="AJ221" i="21"/>
  <c r="AM221" i="21" s="1"/>
  <c r="AP221" i="21" s="1"/>
  <c r="AJ222" i="21"/>
  <c r="AM222" i="21" s="1"/>
  <c r="AP222" i="21" s="1"/>
  <c r="AJ223" i="21"/>
  <c r="AM223" i="21" s="1"/>
  <c r="AP223" i="21" s="1"/>
  <c r="AN266" i="21"/>
  <c r="AM266" i="21"/>
  <c r="AP266" i="21" s="1"/>
  <c r="AJ225" i="21"/>
  <c r="AM225" i="21" s="1"/>
  <c r="AP225" i="21" s="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M233" i="21" s="1"/>
  <c r="AP233" i="21" s="1"/>
  <c r="AJ235" i="21"/>
  <c r="AM235" i="21" s="1"/>
  <c r="AP235" i="21" s="1"/>
  <c r="AJ237" i="21"/>
  <c r="AM237" i="21" s="1"/>
  <c r="AP237" i="21" s="1"/>
  <c r="AJ239" i="21"/>
  <c r="AM239" i="21" s="1"/>
  <c r="AP239" i="21" s="1"/>
  <c r="AJ243" i="21"/>
  <c r="AM243" i="21" s="1"/>
  <c r="AP243" i="21" s="1"/>
  <c r="AJ245" i="21"/>
  <c r="AM245" i="21" s="1"/>
  <c r="AP245" i="21" s="1"/>
  <c r="AJ247" i="21"/>
  <c r="AM247" i="21" s="1"/>
  <c r="AP247" i="21" s="1"/>
  <c r="AJ249" i="21"/>
  <c r="AM249" i="21" s="1"/>
  <c r="AP249" i="21" s="1"/>
  <c r="AJ251" i="21"/>
  <c r="AM251" i="21" s="1"/>
  <c r="AP251" i="21" s="1"/>
  <c r="AJ253" i="21"/>
  <c r="AM253" i="21" s="1"/>
  <c r="AP253" i="21" s="1"/>
  <c r="AJ255" i="21"/>
  <c r="AM255" i="21" s="1"/>
  <c r="AP255" i="21" s="1"/>
  <c r="AJ257" i="21"/>
  <c r="AM257" i="21" s="1"/>
  <c r="AP257" i="21" s="1"/>
  <c r="AJ259" i="21"/>
  <c r="AM259" i="21" s="1"/>
  <c r="AP259" i="21" s="1"/>
  <c r="AM267" i="21"/>
  <c r="AP267" i="21" s="1"/>
  <c r="AG2" i="20"/>
  <c r="AG17" i="20"/>
  <c r="AG18" i="20"/>
  <c r="AG33" i="20"/>
  <c r="AG34" i="20"/>
  <c r="AG49" i="20"/>
  <c r="AG50" i="20"/>
  <c r="AG65" i="20"/>
  <c r="AG66" i="20"/>
  <c r="W78" i="20"/>
  <c r="AG78" i="20"/>
  <c r="W8" i="20"/>
  <c r="W24" i="20"/>
  <c r="W40" i="20"/>
  <c r="W56" i="20"/>
  <c r="W72" i="20"/>
  <c r="AG76" i="20"/>
  <c r="W76" i="20"/>
  <c r="AG13" i="20"/>
  <c r="AG14" i="20"/>
  <c r="W16" i="20"/>
  <c r="AG30" i="20"/>
  <c r="AG45" i="20"/>
  <c r="AG46" i="20"/>
  <c r="W48" i="20"/>
  <c r="AG61" i="20"/>
  <c r="AG62" i="20"/>
  <c r="W64" i="20"/>
  <c r="AG80" i="20"/>
  <c r="W80" i="20"/>
  <c r="AG82" i="20"/>
  <c r="W84" i="20"/>
  <c r="AG86" i="20"/>
  <c r="AJ207" i="20"/>
  <c r="AM207" i="20" s="1"/>
  <c r="AP207" i="20" s="1"/>
  <c r="AJ208" i="20"/>
  <c r="AM208" i="20" s="1"/>
  <c r="AP208" i="20" s="1"/>
  <c r="AJ209" i="20"/>
  <c r="AM209" i="20" s="1"/>
  <c r="AP209" i="20" s="1"/>
  <c r="AJ210" i="20"/>
  <c r="AM210" i="20" s="1"/>
  <c r="AP210" i="20" s="1"/>
  <c r="AJ211" i="20"/>
  <c r="AM211" i="20" s="1"/>
  <c r="AP211" i="20" s="1"/>
  <c r="AJ212" i="20"/>
  <c r="AM212" i="20" s="1"/>
  <c r="AP212" i="20" s="1"/>
  <c r="AJ213" i="20"/>
  <c r="AM213" i="20" s="1"/>
  <c r="AP213" i="20" s="1"/>
  <c r="AJ214" i="20"/>
  <c r="AM214" i="20" s="1"/>
  <c r="AP214" i="20" s="1"/>
  <c r="AJ215" i="20"/>
  <c r="AM215" i="20" s="1"/>
  <c r="AP215" i="20" s="1"/>
  <c r="AJ216" i="20"/>
  <c r="AM216" i="20" s="1"/>
  <c r="AP216" i="20" s="1"/>
  <c r="AJ217" i="20"/>
  <c r="AM217" i="20" s="1"/>
  <c r="AP217" i="20" s="1"/>
  <c r="AJ218" i="20"/>
  <c r="AM218" i="20" s="1"/>
  <c r="AP218" i="20" s="1"/>
  <c r="AJ219" i="20"/>
  <c r="AM219" i="20" s="1"/>
  <c r="AP219" i="20" s="1"/>
  <c r="AJ220" i="20"/>
  <c r="AM220" i="20" s="1"/>
  <c r="AP220" i="20" s="1"/>
  <c r="AJ221" i="20"/>
  <c r="AM221" i="20" s="1"/>
  <c r="AP221" i="20" s="1"/>
  <c r="AJ222" i="20"/>
  <c r="AM222" i="20" s="1"/>
  <c r="AP222" i="20" s="1"/>
  <c r="AJ223" i="20"/>
  <c r="AM223" i="20" s="1"/>
  <c r="AP223" i="20" s="1"/>
  <c r="AN266" i="20"/>
  <c r="AM266" i="20"/>
  <c r="AP266" i="20" s="1"/>
  <c r="AJ225" i="20"/>
  <c r="AM225" i="20" s="1"/>
  <c r="AP225" i="20" s="1"/>
  <c r="AJ227" i="20"/>
  <c r="AM227" i="20" s="1"/>
  <c r="AP227" i="20" s="1"/>
  <c r="AJ229" i="20"/>
  <c r="AM229" i="20" s="1"/>
  <c r="AP229" i="20" s="1"/>
  <c r="AJ231" i="20"/>
  <c r="AM231" i="20" s="1"/>
  <c r="AP231" i="20" s="1"/>
  <c r="AJ233" i="20"/>
  <c r="AM233" i="20" s="1"/>
  <c r="AP233" i="20" s="1"/>
  <c r="AJ235" i="20"/>
  <c r="AM235" i="20" s="1"/>
  <c r="AP235" i="20" s="1"/>
  <c r="AJ237" i="20"/>
  <c r="AM237" i="20" s="1"/>
  <c r="AP237" i="20" s="1"/>
  <c r="AJ239" i="20"/>
  <c r="AM239" i="20" s="1"/>
  <c r="AP239" i="20" s="1"/>
  <c r="AJ241" i="20"/>
  <c r="AM241" i="20" s="1"/>
  <c r="AP241" i="20" s="1"/>
  <c r="AJ243" i="20"/>
  <c r="AM243" i="20" s="1"/>
  <c r="AP243" i="20" s="1"/>
  <c r="AJ245" i="20"/>
  <c r="AM245" i="20" s="1"/>
  <c r="AP245" i="20" s="1"/>
  <c r="AJ247" i="20"/>
  <c r="AM247" i="20" s="1"/>
  <c r="AP247" i="20" s="1"/>
  <c r="AJ249" i="20"/>
  <c r="AM249" i="20" s="1"/>
  <c r="AP249" i="20" s="1"/>
  <c r="AJ251" i="20"/>
  <c r="AM251" i="20" s="1"/>
  <c r="AP251" i="20" s="1"/>
  <c r="AJ253" i="20"/>
  <c r="AM253" i="20" s="1"/>
  <c r="AP253" i="20" s="1"/>
  <c r="AJ255" i="20"/>
  <c r="AM255" i="20" s="1"/>
  <c r="AP255" i="20" s="1"/>
  <c r="AJ257" i="20"/>
  <c r="AM257" i="20" s="1"/>
  <c r="AP257" i="20" s="1"/>
  <c r="AJ259" i="20"/>
  <c r="AM259" i="20" s="1"/>
  <c r="AP259" i="20" s="1"/>
  <c r="AM267" i="20"/>
  <c r="AP267" i="20" s="1"/>
  <c r="AG3" i="19"/>
  <c r="AG5" i="19"/>
  <c r="AG7" i="19"/>
  <c r="AG45" i="19"/>
  <c r="AG53" i="19"/>
  <c r="AG61" i="19"/>
  <c r="AG69" i="19"/>
  <c r="W80" i="19"/>
  <c r="AG80" i="19"/>
  <c r="W9" i="19"/>
  <c r="AG11" i="19"/>
  <c r="W13" i="19"/>
  <c r="AG15" i="19"/>
  <c r="W17" i="19"/>
  <c r="AG19" i="19"/>
  <c r="W21" i="19"/>
  <c r="AG23" i="19"/>
  <c r="W25" i="19"/>
  <c r="AG27" i="19"/>
  <c r="W29" i="19"/>
  <c r="AG31" i="19"/>
  <c r="W35" i="19"/>
  <c r="AG43" i="19"/>
  <c r="AG51" i="19"/>
  <c r="AG67" i="19"/>
  <c r="W84" i="19"/>
  <c r="AG84" i="19"/>
  <c r="AG2" i="19"/>
  <c r="AG4" i="19"/>
  <c r="AG6" i="19"/>
  <c r="AG8" i="19"/>
  <c r="AG63" i="19"/>
  <c r="AG71" i="19"/>
  <c r="W76" i="19"/>
  <c r="AG76" i="19"/>
  <c r="W32" i="19"/>
  <c r="W34" i="19"/>
  <c r="W36" i="19"/>
  <c r="W38" i="19"/>
  <c r="W40" i="19"/>
  <c r="W42" i="19"/>
  <c r="W44" i="19"/>
  <c r="W46" i="19"/>
  <c r="W48" i="19"/>
  <c r="W50" i="19"/>
  <c r="W52" i="19"/>
  <c r="W54" i="19"/>
  <c r="W56" i="19"/>
  <c r="W58" i="19"/>
  <c r="W60" i="19"/>
  <c r="W62" i="19"/>
  <c r="W64" i="19"/>
  <c r="W66" i="19"/>
  <c r="W68" i="19"/>
  <c r="W70" i="19"/>
  <c r="W72" i="19"/>
  <c r="W74" i="19"/>
  <c r="W78" i="19"/>
  <c r="W82" i="19"/>
  <c r="W86" i="19"/>
  <c r="AJ203" i="19"/>
  <c r="AM203" i="19" s="1"/>
  <c r="AP203" i="19" s="1"/>
  <c r="AJ204" i="19"/>
  <c r="AM204" i="19" s="1"/>
  <c r="AP204" i="19" s="1"/>
  <c r="AJ205" i="19"/>
  <c r="AJ225" i="19"/>
  <c r="AM225" i="19" s="1"/>
  <c r="AP225" i="19" s="1"/>
  <c r="AJ227" i="19"/>
  <c r="AM227" i="19" s="1"/>
  <c r="AP227" i="19" s="1"/>
  <c r="AJ229" i="19"/>
  <c r="AM229" i="19" s="1"/>
  <c r="AP229" i="19" s="1"/>
  <c r="AJ231" i="19"/>
  <c r="AM231" i="19" s="1"/>
  <c r="AP231" i="19" s="1"/>
  <c r="AJ233" i="19"/>
  <c r="AM233" i="19" s="1"/>
  <c r="AP233" i="19" s="1"/>
  <c r="AJ235" i="19"/>
  <c r="AM235" i="19" s="1"/>
  <c r="AP235" i="19" s="1"/>
  <c r="AJ237" i="19"/>
  <c r="AM237" i="19" s="1"/>
  <c r="AP237" i="19" s="1"/>
  <c r="AJ239" i="19"/>
  <c r="AM239" i="19" s="1"/>
  <c r="AP239" i="19" s="1"/>
  <c r="AJ243" i="19"/>
  <c r="AM243" i="19" s="1"/>
  <c r="AP243" i="19" s="1"/>
  <c r="AJ245" i="19"/>
  <c r="AM245" i="19" s="1"/>
  <c r="AP245" i="19" s="1"/>
  <c r="AJ247" i="19"/>
  <c r="AM247" i="19" s="1"/>
  <c r="AP247" i="19" s="1"/>
  <c r="AJ249" i="19"/>
  <c r="AM249" i="19" s="1"/>
  <c r="AP249" i="19" s="1"/>
  <c r="AJ253" i="19"/>
  <c r="AM253" i="19" s="1"/>
  <c r="AP253" i="19" s="1"/>
  <c r="AJ255" i="19"/>
  <c r="AM255" i="19" s="1"/>
  <c r="AP255" i="19" s="1"/>
  <c r="AJ257" i="19"/>
  <c r="AM257" i="19" s="1"/>
  <c r="AP257" i="19" s="1"/>
  <c r="AJ259" i="19"/>
  <c r="AM259" i="19" s="1"/>
  <c r="AP259" i="19" s="1"/>
  <c r="AJ261" i="19"/>
  <c r="AM261" i="19" s="1"/>
  <c r="AP261" i="19" s="1"/>
  <c r="AJ263" i="19"/>
  <c r="AM263" i="19" s="1"/>
  <c r="AP263" i="19" s="1"/>
  <c r="AN266" i="19"/>
  <c r="AM266" i="19"/>
  <c r="AP266" i="19" s="1"/>
  <c r="AM267" i="19"/>
  <c r="AP267" i="19" s="1"/>
  <c r="AG11" i="18"/>
  <c r="W87" i="18"/>
  <c r="AG87" i="18"/>
  <c r="AG5" i="18"/>
  <c r="AG7" i="18"/>
  <c r="AG9" i="18"/>
  <c r="W3" i="18"/>
  <c r="W74" i="18"/>
  <c r="W86" i="18"/>
  <c r="AG13" i="18"/>
  <c r="AG17" i="18"/>
  <c r="AG21" i="18"/>
  <c r="AG25" i="18"/>
  <c r="AG29" i="18"/>
  <c r="AG33" i="18"/>
  <c r="AG37" i="18"/>
  <c r="AG41" i="18"/>
  <c r="AG45" i="18"/>
  <c r="AG49" i="18"/>
  <c r="AG53" i="18"/>
  <c r="AG57" i="18"/>
  <c r="AG61" i="18"/>
  <c r="AG65" i="18"/>
  <c r="AG69" i="18"/>
  <c r="AG73" i="18"/>
  <c r="AG75" i="18"/>
  <c r="AG76" i="18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J223" i="18"/>
  <c r="AM223" i="18" s="1"/>
  <c r="AP223" i="18" s="1"/>
  <c r="AN266" i="18"/>
  <c r="AM266" i="18"/>
  <c r="AP266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3" i="18"/>
  <c r="AM243" i="18" s="1"/>
  <c r="AP243" i="18" s="1"/>
  <c r="AJ245" i="18"/>
  <c r="AM245" i="18" s="1"/>
  <c r="AP245" i="18" s="1"/>
  <c r="AJ247" i="18"/>
  <c r="AM247" i="18" s="1"/>
  <c r="AP247" i="18" s="1"/>
  <c r="AJ249" i="18"/>
  <c r="AM249" i="18" s="1"/>
  <c r="AP249" i="18" s="1"/>
  <c r="AJ251" i="18"/>
  <c r="AM251" i="18" s="1"/>
  <c r="AP251" i="18" s="1"/>
  <c r="AJ253" i="18"/>
  <c r="AM253" i="18" s="1"/>
  <c r="AP253" i="18" s="1"/>
  <c r="AJ255" i="18"/>
  <c r="AM255" i="18" s="1"/>
  <c r="AP255" i="18" s="1"/>
  <c r="AJ257" i="18"/>
  <c r="AM257" i="18" s="1"/>
  <c r="AP257" i="18" s="1"/>
  <c r="AJ259" i="18"/>
  <c r="AM259" i="18" s="1"/>
  <c r="AP259" i="18" s="1"/>
  <c r="AM267" i="18"/>
  <c r="AP267" i="18" s="1"/>
  <c r="W3" i="17"/>
  <c r="W5" i="17"/>
  <c r="W9" i="17"/>
  <c r="W13" i="17"/>
  <c r="W17" i="17"/>
  <c r="W21" i="17"/>
  <c r="W25" i="17"/>
  <c r="W29" i="17"/>
  <c r="W33" i="17"/>
  <c r="W37" i="17"/>
  <c r="W41" i="17"/>
  <c r="W49" i="17"/>
  <c r="W53" i="17"/>
  <c r="W57" i="17"/>
  <c r="W61" i="17"/>
  <c r="W65" i="17"/>
  <c r="W69" i="17"/>
  <c r="AG73" i="17"/>
  <c r="AG74" i="17"/>
  <c r="W76" i="17"/>
  <c r="AG77" i="17"/>
  <c r="AG78" i="17"/>
  <c r="W80" i="17"/>
  <c r="AJ207" i="17"/>
  <c r="AM207" i="17" s="1"/>
  <c r="AP207" i="17" s="1"/>
  <c r="AJ208" i="17"/>
  <c r="AM208" i="17" s="1"/>
  <c r="AP208" i="17" s="1"/>
  <c r="AJ209" i="17"/>
  <c r="AM209" i="17" s="1"/>
  <c r="AP209" i="17" s="1"/>
  <c r="AJ210" i="17"/>
  <c r="AM210" i="17" s="1"/>
  <c r="AP210" i="17" s="1"/>
  <c r="AJ211" i="17"/>
  <c r="AM211" i="17" s="1"/>
  <c r="AP211" i="17" s="1"/>
  <c r="AJ212" i="17"/>
  <c r="AM212" i="17" s="1"/>
  <c r="AP212" i="17" s="1"/>
  <c r="AJ213" i="17"/>
  <c r="AM213" i="17" s="1"/>
  <c r="AP213" i="17" s="1"/>
  <c r="AJ214" i="17"/>
  <c r="AM214" i="17" s="1"/>
  <c r="AP214" i="17" s="1"/>
  <c r="AJ215" i="17"/>
  <c r="AM215" i="17" s="1"/>
  <c r="AP215" i="17" s="1"/>
  <c r="AJ216" i="17"/>
  <c r="AM216" i="17" s="1"/>
  <c r="AP216" i="17" s="1"/>
  <c r="AJ217" i="17"/>
  <c r="AM217" i="17" s="1"/>
  <c r="AP217" i="17" s="1"/>
  <c r="AJ218" i="17"/>
  <c r="AM218" i="17" s="1"/>
  <c r="AP218" i="17" s="1"/>
  <c r="AJ219" i="17"/>
  <c r="AM219" i="17" s="1"/>
  <c r="AP219" i="17" s="1"/>
  <c r="AJ220" i="17"/>
  <c r="AM220" i="17" s="1"/>
  <c r="AP220" i="17" s="1"/>
  <c r="AJ221" i="17"/>
  <c r="AM221" i="17" s="1"/>
  <c r="AP221" i="17" s="1"/>
  <c r="AJ222" i="17"/>
  <c r="AM222" i="17" s="1"/>
  <c r="AP222" i="17" s="1"/>
  <c r="AJ223" i="17"/>
  <c r="AM223" i="17" s="1"/>
  <c r="AP223" i="17" s="1"/>
  <c r="AN266" i="17"/>
  <c r="AM266" i="17"/>
  <c r="AP266" i="17" s="1"/>
  <c r="AJ225" i="17"/>
  <c r="AM225" i="17" s="1"/>
  <c r="AP225" i="17" s="1"/>
  <c r="AJ227" i="17"/>
  <c r="AM227" i="17" s="1"/>
  <c r="AP227" i="17" s="1"/>
  <c r="AJ229" i="17"/>
  <c r="AM229" i="17" s="1"/>
  <c r="AP229" i="17" s="1"/>
  <c r="AJ231" i="17"/>
  <c r="AM231" i="17" s="1"/>
  <c r="AP231" i="17" s="1"/>
  <c r="AJ233" i="17"/>
  <c r="AM233" i="17" s="1"/>
  <c r="AP233" i="17" s="1"/>
  <c r="AJ235" i="17"/>
  <c r="AM235" i="17" s="1"/>
  <c r="AP235" i="17" s="1"/>
  <c r="AJ237" i="17"/>
  <c r="AM237" i="17" s="1"/>
  <c r="AP237" i="17" s="1"/>
  <c r="AJ239" i="17"/>
  <c r="AM239" i="17" s="1"/>
  <c r="AP239" i="17" s="1"/>
  <c r="AJ243" i="17"/>
  <c r="AM243" i="17" s="1"/>
  <c r="AP243" i="17" s="1"/>
  <c r="AJ245" i="17"/>
  <c r="AM245" i="17" s="1"/>
  <c r="AP245" i="17" s="1"/>
  <c r="AJ247" i="17"/>
  <c r="AM247" i="17" s="1"/>
  <c r="AP247" i="17" s="1"/>
  <c r="AJ249" i="17"/>
  <c r="AM249" i="17" s="1"/>
  <c r="AP249" i="17" s="1"/>
  <c r="AJ253" i="17"/>
  <c r="AM253" i="17" s="1"/>
  <c r="AP253" i="17" s="1"/>
  <c r="AJ255" i="17"/>
  <c r="AM255" i="17" s="1"/>
  <c r="AP255" i="17" s="1"/>
  <c r="AJ257" i="17"/>
  <c r="AM257" i="17" s="1"/>
  <c r="AP257" i="17" s="1"/>
  <c r="AJ259" i="17"/>
  <c r="AM259" i="17" s="1"/>
  <c r="AP259" i="17" s="1"/>
  <c r="AM267" i="17"/>
  <c r="AP267" i="17" s="1"/>
  <c r="AG2" i="16"/>
  <c r="W5" i="16"/>
  <c r="W9" i="16"/>
  <c r="W13" i="16"/>
  <c r="W17" i="16"/>
  <c r="W21" i="16"/>
  <c r="AG23" i="16"/>
  <c r="W25" i="16"/>
  <c r="AG27" i="16"/>
  <c r="W29" i="16"/>
  <c r="AG31" i="16"/>
  <c r="W33" i="16"/>
  <c r="AG35" i="16"/>
  <c r="W37" i="16"/>
  <c r="AG39" i="16"/>
  <c r="W41" i="16"/>
  <c r="AG43" i="16"/>
  <c r="W45" i="16"/>
  <c r="AG47" i="16"/>
  <c r="W49" i="16"/>
  <c r="AG51" i="16"/>
  <c r="W53" i="16"/>
  <c r="AG55" i="16"/>
  <c r="W57" i="16"/>
  <c r="AG59" i="16"/>
  <c r="W61" i="16"/>
  <c r="AG63" i="16"/>
  <c r="W65" i="16"/>
  <c r="AG67" i="16"/>
  <c r="W69" i="16"/>
  <c r="AG71" i="16"/>
  <c r="AG73" i="16"/>
  <c r="AG74" i="16"/>
  <c r="AG77" i="16"/>
  <c r="AG78" i="16"/>
  <c r="W80" i="16"/>
  <c r="W85" i="16"/>
  <c r="AG85" i="16"/>
  <c r="AJ207" i="16"/>
  <c r="AM207" i="16" s="1"/>
  <c r="AP207" i="16" s="1"/>
  <c r="AJ208" i="16"/>
  <c r="AM208" i="16" s="1"/>
  <c r="AP208" i="16" s="1"/>
  <c r="AJ209" i="16"/>
  <c r="AM209" i="16" s="1"/>
  <c r="AP209" i="16" s="1"/>
  <c r="AJ210" i="16"/>
  <c r="AM210" i="16" s="1"/>
  <c r="AP210" i="16" s="1"/>
  <c r="AJ211" i="16"/>
  <c r="AM211" i="16" s="1"/>
  <c r="AP211" i="16" s="1"/>
  <c r="AJ212" i="16"/>
  <c r="AM212" i="16" s="1"/>
  <c r="AP212" i="16" s="1"/>
  <c r="AJ213" i="16"/>
  <c r="AM213" i="16" s="1"/>
  <c r="AP213" i="16" s="1"/>
  <c r="AJ214" i="16"/>
  <c r="AM214" i="16" s="1"/>
  <c r="AP214" i="16" s="1"/>
  <c r="AJ215" i="16"/>
  <c r="AM215" i="16" s="1"/>
  <c r="AP215" i="16" s="1"/>
  <c r="AJ216" i="16"/>
  <c r="AM216" i="16" s="1"/>
  <c r="AP216" i="16" s="1"/>
  <c r="AN266" i="16"/>
  <c r="AM266" i="16"/>
  <c r="AP266" i="16" s="1"/>
  <c r="AJ218" i="16"/>
  <c r="AM218" i="16" s="1"/>
  <c r="AP218" i="16" s="1"/>
  <c r="AJ220" i="16"/>
  <c r="AM220" i="16" s="1"/>
  <c r="AP220" i="16" s="1"/>
  <c r="AJ222" i="16"/>
  <c r="AM222" i="16" s="1"/>
  <c r="AP222" i="16" s="1"/>
  <c r="AJ224" i="16"/>
  <c r="AM224" i="16" s="1"/>
  <c r="AP224" i="16" s="1"/>
  <c r="AJ226" i="16"/>
  <c r="AM226" i="16" s="1"/>
  <c r="AP226" i="16" s="1"/>
  <c r="AJ228" i="16"/>
  <c r="AM228" i="16" s="1"/>
  <c r="AP228" i="16" s="1"/>
  <c r="AJ230" i="16"/>
  <c r="AM230" i="16" s="1"/>
  <c r="AP230" i="16" s="1"/>
  <c r="AJ232" i="16"/>
  <c r="AM232" i="16" s="1"/>
  <c r="AP232" i="16" s="1"/>
  <c r="AJ234" i="16"/>
  <c r="AM234" i="16" s="1"/>
  <c r="AP234" i="16" s="1"/>
  <c r="AJ236" i="16"/>
  <c r="AM236" i="16" s="1"/>
  <c r="AP236" i="16" s="1"/>
  <c r="AJ238" i="16"/>
  <c r="AM238" i="16" s="1"/>
  <c r="AP238" i="16" s="1"/>
  <c r="AM267" i="16"/>
  <c r="AP267" i="16" s="1"/>
  <c r="W74" i="15"/>
  <c r="AG76" i="15"/>
  <c r="W78" i="15"/>
  <c r="AG80" i="15"/>
  <c r="W82" i="15"/>
  <c r="AG84" i="15"/>
  <c r="W86" i="15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1" i="15"/>
  <c r="AM221" i="15" s="1"/>
  <c r="AP221" i="15" s="1"/>
  <c r="AJ223" i="15"/>
  <c r="AM223" i="15" s="1"/>
  <c r="AP223" i="15" s="1"/>
  <c r="AJ225" i="15"/>
  <c r="AM225" i="15" s="1"/>
  <c r="AP225" i="15" s="1"/>
  <c r="AJ227" i="15"/>
  <c r="AM227" i="15" s="1"/>
  <c r="AP227" i="15" s="1"/>
  <c r="AJ229" i="15"/>
  <c r="AM229" i="15" s="1"/>
  <c r="AP229" i="15" s="1"/>
  <c r="AJ231" i="15"/>
  <c r="AM231" i="15" s="1"/>
  <c r="AP231" i="15" s="1"/>
  <c r="AJ233" i="15"/>
  <c r="AM233" i="15" s="1"/>
  <c r="AP233" i="15" s="1"/>
  <c r="AJ235" i="15"/>
  <c r="AM235" i="15" s="1"/>
  <c r="AP235" i="15" s="1"/>
  <c r="AJ237" i="15"/>
  <c r="AM237" i="15" s="1"/>
  <c r="AP237" i="15" s="1"/>
  <c r="AJ239" i="15"/>
  <c r="AM239" i="15" s="1"/>
  <c r="AP239" i="15" s="1"/>
  <c r="AJ243" i="15"/>
  <c r="AM243" i="15" s="1"/>
  <c r="AP243" i="15" s="1"/>
  <c r="AJ245" i="15"/>
  <c r="AM245" i="15" s="1"/>
  <c r="AP245" i="15" s="1"/>
  <c r="AJ247" i="15"/>
  <c r="AM247" i="15" s="1"/>
  <c r="AP247" i="15" s="1"/>
  <c r="AJ249" i="15"/>
  <c r="AM249" i="15" s="1"/>
  <c r="AP249" i="15" s="1"/>
  <c r="AN266" i="15"/>
  <c r="AM266" i="15"/>
  <c r="AP266" i="15" s="1"/>
  <c r="AM267" i="15"/>
  <c r="AP267" i="15" s="1"/>
  <c r="AG6" i="14"/>
  <c r="AG10" i="14"/>
  <c r="AG14" i="14"/>
  <c r="AG18" i="14"/>
  <c r="AG22" i="14"/>
  <c r="W28" i="14"/>
  <c r="W44" i="14"/>
  <c r="W60" i="14"/>
  <c r="AG29" i="14"/>
  <c r="AG30" i="14"/>
  <c r="W32" i="14"/>
  <c r="AG45" i="14"/>
  <c r="AG46" i="14"/>
  <c r="W48" i="14"/>
  <c r="AG61" i="14"/>
  <c r="AG62" i="14"/>
  <c r="W64" i="14"/>
  <c r="AG77" i="14"/>
  <c r="AG78" i="14"/>
  <c r="W80" i="14"/>
  <c r="AG5" i="14"/>
  <c r="AG9" i="14"/>
  <c r="AG13" i="14"/>
  <c r="AG17" i="14"/>
  <c r="AG21" i="14"/>
  <c r="AG33" i="14"/>
  <c r="AG34" i="14"/>
  <c r="AG49" i="14"/>
  <c r="AG50" i="14"/>
  <c r="AG65" i="14"/>
  <c r="AG66" i="14"/>
  <c r="AG81" i="14"/>
  <c r="AG82" i="14"/>
  <c r="AJ203" i="14"/>
  <c r="AM203" i="14" s="1"/>
  <c r="AP203" i="14" s="1"/>
  <c r="AJ204" i="14"/>
  <c r="AM204" i="14" s="1"/>
  <c r="AP204" i="14" s="1"/>
  <c r="AJ205" i="14"/>
  <c r="AJ225" i="14"/>
  <c r="AM225" i="14" s="1"/>
  <c r="AP225" i="14" s="1"/>
  <c r="AJ227" i="14"/>
  <c r="AM227" i="14" s="1"/>
  <c r="AP227" i="14" s="1"/>
  <c r="AJ229" i="14"/>
  <c r="AM229" i="14" s="1"/>
  <c r="AP229" i="14" s="1"/>
  <c r="AJ231" i="14"/>
  <c r="AM231" i="14" s="1"/>
  <c r="AP231" i="14" s="1"/>
  <c r="AJ233" i="14"/>
  <c r="AM233" i="14" s="1"/>
  <c r="AP233" i="14" s="1"/>
  <c r="AJ235" i="14"/>
  <c r="AM235" i="14" s="1"/>
  <c r="AP235" i="14" s="1"/>
  <c r="AJ237" i="14"/>
  <c r="AM237" i="14" s="1"/>
  <c r="AP237" i="14" s="1"/>
  <c r="AJ239" i="14"/>
  <c r="AM239" i="14" s="1"/>
  <c r="AP239" i="14" s="1"/>
  <c r="AJ243" i="14"/>
  <c r="AM243" i="14" s="1"/>
  <c r="AP243" i="14" s="1"/>
  <c r="AJ245" i="14"/>
  <c r="AM245" i="14" s="1"/>
  <c r="AP245" i="14" s="1"/>
  <c r="AJ247" i="14"/>
  <c r="AM247" i="14" s="1"/>
  <c r="AP247" i="14" s="1"/>
  <c r="AJ249" i="14"/>
  <c r="AM249" i="14" s="1"/>
  <c r="AP249" i="14" s="1"/>
  <c r="AJ253" i="14"/>
  <c r="AM253" i="14" s="1"/>
  <c r="AP253" i="14" s="1"/>
  <c r="AJ255" i="14"/>
  <c r="AM255" i="14" s="1"/>
  <c r="AP255" i="14" s="1"/>
  <c r="AJ257" i="14"/>
  <c r="AM257" i="14" s="1"/>
  <c r="AP257" i="14" s="1"/>
  <c r="AN266" i="14"/>
  <c r="AM266" i="14"/>
  <c r="AP266" i="14" s="1"/>
  <c r="AM267" i="14"/>
  <c r="AP267" i="14" s="1"/>
  <c r="W74" i="13"/>
  <c r="AG76" i="13"/>
  <c r="W78" i="13"/>
  <c r="AG80" i="13"/>
  <c r="W82" i="13"/>
  <c r="AG84" i="13"/>
  <c r="W86" i="13"/>
  <c r="AJ207" i="13"/>
  <c r="AM207" i="13" s="1"/>
  <c r="AP207" i="13" s="1"/>
  <c r="AJ208" i="13"/>
  <c r="AM208" i="13" s="1"/>
  <c r="AP208" i="13" s="1"/>
  <c r="AJ209" i="13"/>
  <c r="AM209" i="13" s="1"/>
  <c r="AP209" i="13" s="1"/>
  <c r="AJ210" i="13"/>
  <c r="AM210" i="13" s="1"/>
  <c r="AP210" i="13" s="1"/>
  <c r="AJ211" i="13"/>
  <c r="AM211" i="13" s="1"/>
  <c r="AP211" i="13" s="1"/>
  <c r="AJ212" i="13"/>
  <c r="AM212" i="13" s="1"/>
  <c r="AP212" i="13" s="1"/>
  <c r="AJ213" i="13"/>
  <c r="AM213" i="13" s="1"/>
  <c r="AP213" i="13" s="1"/>
  <c r="AJ214" i="13"/>
  <c r="AM214" i="13" s="1"/>
  <c r="AP214" i="13" s="1"/>
  <c r="AJ215" i="13"/>
  <c r="AM215" i="13" s="1"/>
  <c r="AP215" i="13" s="1"/>
  <c r="AJ216" i="13"/>
  <c r="AM216" i="13" s="1"/>
  <c r="AP216" i="13" s="1"/>
  <c r="AJ217" i="13"/>
  <c r="AM217" i="13" s="1"/>
  <c r="AP217" i="13" s="1"/>
  <c r="AJ218" i="13"/>
  <c r="AM218" i="13" s="1"/>
  <c r="AP218" i="13" s="1"/>
  <c r="AJ219" i="13"/>
  <c r="AM219" i="13" s="1"/>
  <c r="AP219" i="13" s="1"/>
  <c r="AJ220" i="13"/>
  <c r="AM220" i="13" s="1"/>
  <c r="AP220" i="13" s="1"/>
  <c r="AJ221" i="13"/>
  <c r="AM221" i="13" s="1"/>
  <c r="AP221" i="13" s="1"/>
  <c r="AJ222" i="13"/>
  <c r="AM222" i="13" s="1"/>
  <c r="AP222" i="13" s="1"/>
  <c r="AJ223" i="13"/>
  <c r="AM223" i="13" s="1"/>
  <c r="AP223" i="13" s="1"/>
  <c r="AK224" i="13"/>
  <c r="AJ224" i="13"/>
  <c r="AM224" i="13" s="1"/>
  <c r="AP224" i="13" s="1"/>
  <c r="AK225" i="13"/>
  <c r="AJ225" i="13"/>
  <c r="AM225" i="13" s="1"/>
  <c r="AP225" i="13" s="1"/>
  <c r="AK226" i="13"/>
  <c r="AJ226" i="13"/>
  <c r="AM226" i="13" s="1"/>
  <c r="AP226" i="13" s="1"/>
  <c r="AK227" i="13"/>
  <c r="AJ227" i="13"/>
  <c r="AM227" i="13" s="1"/>
  <c r="AP227" i="13" s="1"/>
  <c r="AK228" i="13"/>
  <c r="AJ228" i="13"/>
  <c r="AM228" i="13" s="1"/>
  <c r="AP228" i="13" s="1"/>
  <c r="AK229" i="13"/>
  <c r="AJ229" i="13"/>
  <c r="AM229" i="13" s="1"/>
  <c r="AP229" i="13" s="1"/>
  <c r="AK230" i="13"/>
  <c r="AJ230" i="13"/>
  <c r="AM230" i="13" s="1"/>
  <c r="AP230" i="13" s="1"/>
  <c r="AK231" i="13"/>
  <c r="AJ231" i="13"/>
  <c r="AM231" i="13" s="1"/>
  <c r="AP231" i="13" s="1"/>
  <c r="AK232" i="13"/>
  <c r="AJ232" i="13"/>
  <c r="AM232" i="13" s="1"/>
  <c r="AP232" i="13" s="1"/>
  <c r="AK233" i="13"/>
  <c r="AJ233" i="13"/>
  <c r="AM233" i="13" s="1"/>
  <c r="AP233" i="13" s="1"/>
  <c r="AK234" i="13"/>
  <c r="AJ234" i="13"/>
  <c r="AM234" i="13" s="1"/>
  <c r="AP234" i="13" s="1"/>
  <c r="AK235" i="13"/>
  <c r="AJ235" i="13"/>
  <c r="AM235" i="13" s="1"/>
  <c r="AP235" i="13" s="1"/>
  <c r="AK236" i="13"/>
  <c r="AJ236" i="13"/>
  <c r="AM236" i="13" s="1"/>
  <c r="AP236" i="13" s="1"/>
  <c r="AK237" i="13"/>
  <c r="AJ237" i="13"/>
  <c r="AM237" i="13" s="1"/>
  <c r="AP237" i="13" s="1"/>
  <c r="AK238" i="13"/>
  <c r="AJ238" i="13"/>
  <c r="AM238" i="13" s="1"/>
  <c r="AP238" i="13" s="1"/>
  <c r="AK239" i="13"/>
  <c r="AJ239" i="13"/>
  <c r="AM239" i="13" s="1"/>
  <c r="AP239" i="13" s="1"/>
  <c r="AK240" i="13"/>
  <c r="AK241" i="13"/>
  <c r="AK242" i="13"/>
  <c r="AK243" i="13"/>
  <c r="AJ243" i="13"/>
  <c r="AM243" i="13" s="1"/>
  <c r="AP243" i="13" s="1"/>
  <c r="AK244" i="13"/>
  <c r="AJ244" i="13"/>
  <c r="AM244" i="13" s="1"/>
  <c r="AP244" i="13" s="1"/>
  <c r="AK245" i="13"/>
  <c r="AJ245" i="13"/>
  <c r="AM245" i="13" s="1"/>
  <c r="AP245" i="13" s="1"/>
  <c r="AK246" i="13"/>
  <c r="AJ246" i="13"/>
  <c r="AM246" i="13" s="1"/>
  <c r="AP246" i="13" s="1"/>
  <c r="AK247" i="13"/>
  <c r="AJ247" i="13"/>
  <c r="AM247" i="13" s="1"/>
  <c r="AP247" i="13" s="1"/>
  <c r="AK248" i="13"/>
  <c r="AJ248" i="13"/>
  <c r="AM248" i="13" s="1"/>
  <c r="AP248" i="13" s="1"/>
  <c r="AK249" i="13"/>
  <c r="AJ249" i="13"/>
  <c r="AM249" i="13" s="1"/>
  <c r="AP249" i="13" s="1"/>
  <c r="AK250" i="13"/>
  <c r="AJ250" i="13"/>
  <c r="AM250" i="13" s="1"/>
  <c r="AP250" i="13" s="1"/>
  <c r="AK251" i="13"/>
  <c r="AK252" i="13"/>
  <c r="AK253" i="13"/>
  <c r="AJ253" i="13"/>
  <c r="AM253" i="13" s="1"/>
  <c r="AP253" i="13" s="1"/>
  <c r="AK254" i="13"/>
  <c r="AJ254" i="13"/>
  <c r="AM254" i="13" s="1"/>
  <c r="AP254" i="13" s="1"/>
  <c r="AK255" i="13"/>
  <c r="AJ255" i="13"/>
  <c r="AM255" i="13" s="1"/>
  <c r="AP255" i="13" s="1"/>
  <c r="AK256" i="13"/>
  <c r="AJ256" i="13"/>
  <c r="AM256" i="13" s="1"/>
  <c r="AP256" i="13" s="1"/>
  <c r="AK257" i="13"/>
  <c r="AJ257" i="13"/>
  <c r="AM257" i="13" s="1"/>
  <c r="AP257" i="13" s="1"/>
  <c r="AK258" i="13"/>
  <c r="AJ258" i="13"/>
  <c r="AM258" i="13" s="1"/>
  <c r="AP258" i="13" s="1"/>
  <c r="AK259" i="13"/>
  <c r="AJ259" i="13"/>
  <c r="AM259" i="13" s="1"/>
  <c r="AP259" i="13" s="1"/>
  <c r="AK260" i="13"/>
  <c r="AJ260" i="13"/>
  <c r="AM260" i="13" s="1"/>
  <c r="AP260" i="13" s="1"/>
  <c r="AK261" i="13"/>
  <c r="AJ261" i="13"/>
  <c r="AM261" i="13" s="1"/>
  <c r="AP261" i="13" s="1"/>
  <c r="AK262" i="13"/>
  <c r="AJ262" i="13"/>
  <c r="AM262" i="13" s="1"/>
  <c r="AP262" i="13" s="1"/>
  <c r="AN267" i="13"/>
  <c r="AM267" i="13"/>
  <c r="AP267" i="13" s="1"/>
  <c r="AJ263" i="13"/>
  <c r="AM263" i="13" s="1"/>
  <c r="AP263" i="13" s="1"/>
  <c r="AJ264" i="13"/>
  <c r="AM264" i="13" s="1"/>
  <c r="AP264" i="13" s="1"/>
  <c r="AM266" i="13"/>
  <c r="AP266" i="13" s="1"/>
  <c r="W2" i="12"/>
  <c r="AG4" i="12"/>
  <c r="W6" i="12"/>
  <c r="AG8" i="12"/>
  <c r="W10" i="12"/>
  <c r="AG12" i="12"/>
  <c r="W14" i="12"/>
  <c r="AG16" i="12"/>
  <c r="W18" i="12"/>
  <c r="AG20" i="12"/>
  <c r="W22" i="12"/>
  <c r="AG24" i="12"/>
  <c r="W26" i="12"/>
  <c r="AG28" i="12"/>
  <c r="W30" i="12"/>
  <c r="AG32" i="12"/>
  <c r="W34" i="12"/>
  <c r="AG36" i="12"/>
  <c r="W38" i="12"/>
  <c r="AG40" i="12"/>
  <c r="W42" i="12"/>
  <c r="AG44" i="12"/>
  <c r="W46" i="12"/>
  <c r="AG48" i="12"/>
  <c r="W50" i="12"/>
  <c r="AG52" i="12"/>
  <c r="W54" i="12"/>
  <c r="AG56" i="12"/>
  <c r="W58" i="12"/>
  <c r="AG60" i="12"/>
  <c r="W62" i="12"/>
  <c r="AG64" i="12"/>
  <c r="W66" i="12"/>
  <c r="AG68" i="12"/>
  <c r="W70" i="12"/>
  <c r="AG72" i="12"/>
  <c r="W74" i="12"/>
  <c r="AG76" i="12"/>
  <c r="W78" i="12"/>
  <c r="AG80" i="12"/>
  <c r="AG84" i="12"/>
  <c r="AG85" i="12"/>
  <c r="AJ207" i="12"/>
  <c r="AM207" i="12" s="1"/>
  <c r="AP207" i="12" s="1"/>
  <c r="AJ208" i="12"/>
  <c r="AM208" i="12" s="1"/>
  <c r="AP208" i="12" s="1"/>
  <c r="AJ209" i="12"/>
  <c r="AM209" i="12" s="1"/>
  <c r="AP209" i="12" s="1"/>
  <c r="AN266" i="12"/>
  <c r="AM266" i="12"/>
  <c r="AP266" i="12" s="1"/>
  <c r="AJ211" i="12"/>
  <c r="AM211" i="12" s="1"/>
  <c r="AP211" i="12" s="1"/>
  <c r="AJ213" i="12"/>
  <c r="AM213" i="12" s="1"/>
  <c r="AP213" i="12" s="1"/>
  <c r="AJ215" i="12"/>
  <c r="AM215" i="12" s="1"/>
  <c r="AP215" i="12" s="1"/>
  <c r="AJ217" i="12"/>
  <c r="AM217" i="12" s="1"/>
  <c r="AP217" i="12" s="1"/>
  <c r="AJ219" i="12"/>
  <c r="AM219" i="12" s="1"/>
  <c r="AP219" i="12" s="1"/>
  <c r="AJ221" i="12"/>
  <c r="AM221" i="12" s="1"/>
  <c r="AP221" i="12" s="1"/>
  <c r="AJ223" i="12"/>
  <c r="AM223" i="12" s="1"/>
  <c r="AP223" i="12" s="1"/>
  <c r="AJ225" i="12"/>
  <c r="AM225" i="12" s="1"/>
  <c r="AP225" i="12" s="1"/>
  <c r="AJ227" i="12"/>
  <c r="AM227" i="12" s="1"/>
  <c r="AP227" i="12" s="1"/>
  <c r="AJ229" i="12"/>
  <c r="AM229" i="12" s="1"/>
  <c r="AP229" i="12" s="1"/>
  <c r="AJ231" i="12"/>
  <c r="AM231" i="12" s="1"/>
  <c r="AP231" i="12" s="1"/>
  <c r="AM267" i="12"/>
  <c r="AP267" i="12" s="1"/>
  <c r="AG9" i="11"/>
  <c r="AG10" i="11"/>
  <c r="W12" i="11"/>
  <c r="AG25" i="11"/>
  <c r="AG26" i="11"/>
  <c r="W28" i="11"/>
  <c r="AG41" i="11"/>
  <c r="AG42" i="11"/>
  <c r="W44" i="11"/>
  <c r="AG57" i="11"/>
  <c r="AG58" i="11"/>
  <c r="W60" i="11"/>
  <c r="AG72" i="11"/>
  <c r="W72" i="11"/>
  <c r="AG13" i="11"/>
  <c r="AG14" i="11"/>
  <c r="AG29" i="11"/>
  <c r="AG30" i="11"/>
  <c r="AG45" i="11"/>
  <c r="AG46" i="11"/>
  <c r="AG61" i="11"/>
  <c r="AG62" i="11"/>
  <c r="W70" i="11"/>
  <c r="AG70" i="11"/>
  <c r="W78" i="11"/>
  <c r="AG78" i="11"/>
  <c r="W20" i="11"/>
  <c r="W36" i="11"/>
  <c r="W52" i="11"/>
  <c r="W68" i="11"/>
  <c r="AG76" i="11"/>
  <c r="W76" i="11"/>
  <c r="W74" i="11"/>
  <c r="AG74" i="11"/>
  <c r="W80" i="11"/>
  <c r="AG82" i="11"/>
  <c r="W84" i="11"/>
  <c r="AG86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N266" i="11"/>
  <c r="AM266" i="11"/>
  <c r="AP266" i="11" s="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J233" i="11"/>
  <c r="AM233" i="11" s="1"/>
  <c r="AP233" i="11" s="1"/>
  <c r="AJ235" i="11"/>
  <c r="AM235" i="11" s="1"/>
  <c r="AP235" i="11" s="1"/>
  <c r="AJ237" i="11"/>
  <c r="AM237" i="11" s="1"/>
  <c r="AP237" i="11" s="1"/>
  <c r="AJ239" i="11"/>
  <c r="AM239" i="11" s="1"/>
  <c r="AP239" i="11" s="1"/>
  <c r="AJ243" i="11"/>
  <c r="AM243" i="11" s="1"/>
  <c r="AP243" i="11" s="1"/>
  <c r="AJ245" i="11"/>
  <c r="AM245" i="11" s="1"/>
  <c r="AP245" i="11" s="1"/>
  <c r="AJ247" i="11"/>
  <c r="AM247" i="11" s="1"/>
  <c r="AP247" i="11" s="1"/>
  <c r="AJ249" i="11"/>
  <c r="AM249" i="11" s="1"/>
  <c r="AP249" i="11" s="1"/>
  <c r="AJ251" i="11"/>
  <c r="AM251" i="11" s="1"/>
  <c r="AP251" i="11" s="1"/>
  <c r="AJ253" i="11"/>
  <c r="AM253" i="11" s="1"/>
  <c r="AP253" i="11" s="1"/>
  <c r="AJ255" i="11"/>
  <c r="AM255" i="11" s="1"/>
  <c r="AP255" i="11" s="1"/>
  <c r="AJ257" i="11"/>
  <c r="AM257" i="11" s="1"/>
  <c r="AP257" i="11" s="1"/>
  <c r="AJ259" i="11"/>
  <c r="AM259" i="11" s="1"/>
  <c r="AP259" i="11" s="1"/>
  <c r="AM267" i="11"/>
  <c r="AP267" i="11" s="1"/>
  <c r="AG3" i="10"/>
  <c r="AG43" i="10"/>
  <c r="AG59" i="10"/>
  <c r="AG47" i="10"/>
  <c r="AG63" i="10"/>
  <c r="AJ203" i="10"/>
  <c r="AM203" i="10" s="1"/>
  <c r="AP203" i="10" s="1"/>
  <c r="AJ204" i="10"/>
  <c r="AM204" i="10" s="1"/>
  <c r="AP204" i="10" s="1"/>
  <c r="AJ205" i="10"/>
  <c r="AJ225" i="10"/>
  <c r="AM225" i="10" s="1"/>
  <c r="AP225" i="10" s="1"/>
  <c r="AJ227" i="10"/>
  <c r="AM227" i="10" s="1"/>
  <c r="AP227" i="10" s="1"/>
  <c r="AJ229" i="10"/>
  <c r="AM229" i="10" s="1"/>
  <c r="AP229" i="10" s="1"/>
  <c r="AJ231" i="10"/>
  <c r="AM231" i="10" s="1"/>
  <c r="AP231" i="10" s="1"/>
  <c r="AJ233" i="10"/>
  <c r="AM233" i="10" s="1"/>
  <c r="AP233" i="10" s="1"/>
  <c r="AJ235" i="10"/>
  <c r="AM235" i="10" s="1"/>
  <c r="AP235" i="10" s="1"/>
  <c r="AM236" i="10"/>
  <c r="AP236" i="10" s="1"/>
  <c r="AJ237" i="10"/>
  <c r="AM237" i="10" s="1"/>
  <c r="AP237" i="10" s="1"/>
  <c r="AJ239" i="10"/>
  <c r="AM239" i="10" s="1"/>
  <c r="AP239" i="10" s="1"/>
  <c r="AJ243" i="10"/>
  <c r="AM243" i="10" s="1"/>
  <c r="AP243" i="10" s="1"/>
  <c r="AJ245" i="10"/>
  <c r="AM245" i="10" s="1"/>
  <c r="AP245" i="10" s="1"/>
  <c r="AJ247" i="10"/>
  <c r="AM247" i="10" s="1"/>
  <c r="AP247" i="10" s="1"/>
  <c r="AJ249" i="10"/>
  <c r="AM249" i="10" s="1"/>
  <c r="AP249" i="10" s="1"/>
  <c r="AJ251" i="10"/>
  <c r="AM251" i="10" s="1"/>
  <c r="AP251" i="10" s="1"/>
  <c r="AJ253" i="10"/>
  <c r="AM253" i="10" s="1"/>
  <c r="AP253" i="10" s="1"/>
  <c r="AJ255" i="10"/>
  <c r="AM255" i="10" s="1"/>
  <c r="AP255" i="10" s="1"/>
  <c r="AJ257" i="10"/>
  <c r="AM257" i="10" s="1"/>
  <c r="AP257" i="10" s="1"/>
  <c r="AJ259" i="10"/>
  <c r="AM259" i="10" s="1"/>
  <c r="AP259" i="10" s="1"/>
  <c r="AJ261" i="10"/>
  <c r="AM261" i="10" s="1"/>
  <c r="AP261" i="10" s="1"/>
  <c r="AJ263" i="10"/>
  <c r="AM263" i="10" s="1"/>
  <c r="AP263" i="10" s="1"/>
  <c r="AN266" i="10"/>
  <c r="AM266" i="10"/>
  <c r="AP266" i="10" s="1"/>
  <c r="AM267" i="10"/>
  <c r="AP267" i="10" s="1"/>
  <c r="AG6" i="9"/>
  <c r="AG21" i="9"/>
  <c r="AG22" i="9"/>
  <c r="W24" i="9"/>
  <c r="AG37" i="9"/>
  <c r="AG38" i="9"/>
  <c r="W40" i="9"/>
  <c r="AG53" i="9"/>
  <c r="AG54" i="9"/>
  <c r="AG69" i="9"/>
  <c r="AG70" i="9"/>
  <c r="W78" i="9"/>
  <c r="AG78" i="9"/>
  <c r="W86" i="9"/>
  <c r="AG86" i="9"/>
  <c r="AG84" i="9"/>
  <c r="W84" i="9"/>
  <c r="AG13" i="9"/>
  <c r="AG14" i="9"/>
  <c r="W16" i="9"/>
  <c r="AG29" i="9"/>
  <c r="AG30" i="9"/>
  <c r="W32" i="9"/>
  <c r="AG45" i="9"/>
  <c r="AG46" i="9"/>
  <c r="W48" i="9"/>
  <c r="AG61" i="9"/>
  <c r="AG62" i="9"/>
  <c r="W64" i="9"/>
  <c r="AG77" i="9"/>
  <c r="W82" i="9"/>
  <c r="AG82" i="9"/>
  <c r="AG2" i="9"/>
  <c r="W4" i="9"/>
  <c r="AG17" i="9"/>
  <c r="AG18" i="9"/>
  <c r="AG33" i="9"/>
  <c r="AG34" i="9"/>
  <c r="W36" i="9"/>
  <c r="AG49" i="9"/>
  <c r="AG50" i="9"/>
  <c r="W52" i="9"/>
  <c r="AG65" i="9"/>
  <c r="AG66" i="9"/>
  <c r="W68" i="9"/>
  <c r="AG80" i="9"/>
  <c r="W80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1" i="9"/>
  <c r="AM251" i="9" s="1"/>
  <c r="AP251" i="9" s="1"/>
  <c r="AJ253" i="9"/>
  <c r="AM253" i="9" s="1"/>
  <c r="AP253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AG13" i="8"/>
  <c r="AG14" i="8"/>
  <c r="W16" i="8"/>
  <c r="AG29" i="8"/>
  <c r="AG30" i="8"/>
  <c r="W32" i="8"/>
  <c r="AG45" i="8"/>
  <c r="AG46" i="8"/>
  <c r="W48" i="8"/>
  <c r="AG61" i="8"/>
  <c r="AG62" i="8"/>
  <c r="W64" i="8"/>
  <c r="AG77" i="8"/>
  <c r="AG78" i="8"/>
  <c r="W80" i="8"/>
  <c r="AG2" i="8"/>
  <c r="AG17" i="8"/>
  <c r="AG18" i="8"/>
  <c r="AG33" i="8"/>
  <c r="AG34" i="8"/>
  <c r="AG49" i="8"/>
  <c r="AG50" i="8"/>
  <c r="AG65" i="8"/>
  <c r="AG66" i="8"/>
  <c r="AG81" i="8"/>
  <c r="AG82" i="8"/>
  <c r="W8" i="8"/>
  <c r="W24" i="8"/>
  <c r="W40" i="8"/>
  <c r="W56" i="8"/>
  <c r="W72" i="8"/>
  <c r="AJ207" i="8"/>
  <c r="AM207" i="8" s="1"/>
  <c r="AP207" i="8" s="1"/>
  <c r="AJ208" i="8"/>
  <c r="AM208" i="8" s="1"/>
  <c r="AP208" i="8" s="1"/>
  <c r="AJ209" i="8"/>
  <c r="AM209" i="8" s="1"/>
  <c r="AP209" i="8" s="1"/>
  <c r="AJ210" i="8"/>
  <c r="AM210" i="8" s="1"/>
  <c r="AP210" i="8" s="1"/>
  <c r="AJ211" i="8"/>
  <c r="AM211" i="8" s="1"/>
  <c r="AP211" i="8" s="1"/>
  <c r="AJ212" i="8"/>
  <c r="AM212" i="8" s="1"/>
  <c r="AP212" i="8" s="1"/>
  <c r="AJ213" i="8"/>
  <c r="AM213" i="8" s="1"/>
  <c r="AP213" i="8" s="1"/>
  <c r="AJ214" i="8"/>
  <c r="AM214" i="8" s="1"/>
  <c r="AP214" i="8" s="1"/>
  <c r="AJ215" i="8"/>
  <c r="AM215" i="8" s="1"/>
  <c r="AP215" i="8" s="1"/>
  <c r="AJ216" i="8"/>
  <c r="AM216" i="8" s="1"/>
  <c r="AP216" i="8" s="1"/>
  <c r="AJ217" i="8"/>
  <c r="AM217" i="8" s="1"/>
  <c r="AP217" i="8" s="1"/>
  <c r="AJ218" i="8"/>
  <c r="AM218" i="8" s="1"/>
  <c r="AP218" i="8" s="1"/>
  <c r="AJ219" i="8"/>
  <c r="AM219" i="8" s="1"/>
  <c r="AP219" i="8" s="1"/>
  <c r="AJ220" i="8"/>
  <c r="AM220" i="8" s="1"/>
  <c r="AP220" i="8" s="1"/>
  <c r="AJ221" i="8"/>
  <c r="AM221" i="8" s="1"/>
  <c r="AP221" i="8" s="1"/>
  <c r="AJ222" i="8"/>
  <c r="AM222" i="8" s="1"/>
  <c r="AP222" i="8" s="1"/>
  <c r="AJ223" i="8"/>
  <c r="AM223" i="8" s="1"/>
  <c r="AP223" i="8" s="1"/>
  <c r="AJ225" i="8"/>
  <c r="AM225" i="8" s="1"/>
  <c r="AP225" i="8" s="1"/>
  <c r="AJ227" i="8"/>
  <c r="AM227" i="8" s="1"/>
  <c r="AP227" i="8" s="1"/>
  <c r="AJ229" i="8"/>
  <c r="AM229" i="8" s="1"/>
  <c r="AP229" i="8" s="1"/>
  <c r="AJ231" i="8"/>
  <c r="AM231" i="8" s="1"/>
  <c r="AP231" i="8" s="1"/>
  <c r="AJ233" i="8"/>
  <c r="AM233" i="8" s="1"/>
  <c r="AP233" i="8" s="1"/>
  <c r="AJ235" i="8"/>
  <c r="AM235" i="8" s="1"/>
  <c r="AP235" i="8" s="1"/>
  <c r="AJ237" i="8"/>
  <c r="AM237" i="8" s="1"/>
  <c r="AP237" i="8" s="1"/>
  <c r="AJ239" i="8"/>
  <c r="AM239" i="8" s="1"/>
  <c r="AP239" i="8" s="1"/>
  <c r="AJ243" i="8"/>
  <c r="AM243" i="8" s="1"/>
  <c r="AP243" i="8" s="1"/>
  <c r="AJ245" i="8"/>
  <c r="AM245" i="8" s="1"/>
  <c r="AP245" i="8" s="1"/>
  <c r="AJ247" i="8"/>
  <c r="AM247" i="8" s="1"/>
  <c r="AP247" i="8" s="1"/>
  <c r="AJ249" i="8"/>
  <c r="AM249" i="8" s="1"/>
  <c r="AP249" i="8" s="1"/>
  <c r="AJ251" i="8"/>
  <c r="AM251" i="8" s="1"/>
  <c r="AP251" i="8" s="1"/>
  <c r="AJ253" i="8"/>
  <c r="AM253" i="8" s="1"/>
  <c r="AP253" i="8" s="1"/>
  <c r="AJ255" i="8"/>
  <c r="AM255" i="8" s="1"/>
  <c r="AP255" i="8" s="1"/>
  <c r="AJ257" i="8"/>
  <c r="AM257" i="8" s="1"/>
  <c r="AP257" i="8" s="1"/>
  <c r="AN266" i="8"/>
  <c r="AM266" i="8"/>
  <c r="AP266" i="8" s="1"/>
  <c r="AM267" i="8"/>
  <c r="AP267" i="8" s="1"/>
  <c r="W76" i="7"/>
  <c r="AG78" i="7"/>
  <c r="AG55" i="7"/>
  <c r="AG57" i="7"/>
  <c r="AG59" i="7"/>
  <c r="AG61" i="7"/>
  <c r="AG63" i="7"/>
  <c r="AG65" i="7"/>
  <c r="AG67" i="7"/>
  <c r="AG69" i="7"/>
  <c r="AG71" i="7"/>
  <c r="AG73" i="7"/>
  <c r="AG75" i="7"/>
  <c r="AG77" i="7"/>
  <c r="AG81" i="7"/>
  <c r="AG82" i="7"/>
  <c r="AJ206" i="7"/>
  <c r="AM206" i="7" s="1"/>
  <c r="AP206" i="7" s="1"/>
  <c r="AJ224" i="7"/>
  <c r="AM224" i="7" s="1"/>
  <c r="AP224" i="7" s="1"/>
  <c r="AJ226" i="7"/>
  <c r="AM226" i="7" s="1"/>
  <c r="AP226" i="7" s="1"/>
  <c r="AJ228" i="7"/>
  <c r="AM228" i="7" s="1"/>
  <c r="AP228" i="7" s="1"/>
  <c r="AJ230" i="7"/>
  <c r="AM230" i="7" s="1"/>
  <c r="AP230" i="7" s="1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J225" i="7"/>
  <c r="AM225" i="7" s="1"/>
  <c r="AP225" i="7" s="1"/>
  <c r="AJ227" i="7"/>
  <c r="AM227" i="7" s="1"/>
  <c r="AP227" i="7" s="1"/>
  <c r="AJ229" i="7"/>
  <c r="AM229" i="7" s="1"/>
  <c r="AP229" i="7" s="1"/>
  <c r="AK231" i="7"/>
  <c r="AJ231" i="7"/>
  <c r="AM231" i="7" s="1"/>
  <c r="AP231" i="7" s="1"/>
  <c r="AK232" i="7"/>
  <c r="AJ232" i="7"/>
  <c r="AM232" i="7" s="1"/>
  <c r="AP232" i="7" s="1"/>
  <c r="AK233" i="7"/>
  <c r="AJ233" i="7"/>
  <c r="AM233" i="7" s="1"/>
  <c r="AP233" i="7" s="1"/>
  <c r="AK234" i="7"/>
  <c r="AJ234" i="7"/>
  <c r="AM234" i="7" s="1"/>
  <c r="AP234" i="7" s="1"/>
  <c r="AK235" i="7"/>
  <c r="AJ235" i="7"/>
  <c r="AM235" i="7" s="1"/>
  <c r="AP235" i="7" s="1"/>
  <c r="AK236" i="7"/>
  <c r="AJ236" i="7"/>
  <c r="AM236" i="7" s="1"/>
  <c r="AP236" i="7" s="1"/>
  <c r="AK237" i="7"/>
  <c r="AJ237" i="7"/>
  <c r="AM237" i="7" s="1"/>
  <c r="AP237" i="7" s="1"/>
  <c r="AK238" i="7"/>
  <c r="AJ238" i="7"/>
  <c r="AM238" i="7" s="1"/>
  <c r="AP238" i="7" s="1"/>
  <c r="AK239" i="7"/>
  <c r="AJ239" i="7"/>
  <c r="AM239" i="7" s="1"/>
  <c r="AP239" i="7" s="1"/>
  <c r="AK240" i="7"/>
  <c r="AJ240" i="7"/>
  <c r="AM240" i="7" s="1"/>
  <c r="AP240" i="7" s="1"/>
  <c r="AK241" i="7"/>
  <c r="AK242" i="7"/>
  <c r="AK243" i="7"/>
  <c r="AJ243" i="7"/>
  <c r="AM243" i="7" s="1"/>
  <c r="AP243" i="7" s="1"/>
  <c r="AK244" i="7"/>
  <c r="AJ244" i="7"/>
  <c r="AM244" i="7" s="1"/>
  <c r="AP244" i="7" s="1"/>
  <c r="AK245" i="7"/>
  <c r="AJ245" i="7"/>
  <c r="AM245" i="7" s="1"/>
  <c r="AP245" i="7" s="1"/>
  <c r="AK246" i="7"/>
  <c r="AJ246" i="7"/>
  <c r="AM246" i="7" s="1"/>
  <c r="AP246" i="7" s="1"/>
  <c r="AK247" i="7"/>
  <c r="AJ247" i="7"/>
  <c r="AM247" i="7" s="1"/>
  <c r="AP247" i="7" s="1"/>
  <c r="AK248" i="7"/>
  <c r="AJ248" i="7"/>
  <c r="AM248" i="7" s="1"/>
  <c r="AP248" i="7" s="1"/>
  <c r="AK249" i="7"/>
  <c r="AJ249" i="7"/>
  <c r="AM249" i="7" s="1"/>
  <c r="AP249" i="7" s="1"/>
  <c r="AK250" i="7"/>
  <c r="AJ250" i="7"/>
  <c r="AM250" i="7" s="1"/>
  <c r="AP250" i="7" s="1"/>
  <c r="AK251" i="7"/>
  <c r="AK252" i="7"/>
  <c r="AK253" i="7"/>
  <c r="AJ253" i="7"/>
  <c r="AM253" i="7" s="1"/>
  <c r="AP253" i="7" s="1"/>
  <c r="AK254" i="7"/>
  <c r="AJ254" i="7"/>
  <c r="AM254" i="7" s="1"/>
  <c r="AP254" i="7" s="1"/>
  <c r="AK255" i="7"/>
  <c r="AJ255" i="7"/>
  <c r="AM255" i="7" s="1"/>
  <c r="AP255" i="7" s="1"/>
  <c r="AK256" i="7"/>
  <c r="AJ256" i="7"/>
  <c r="AM256" i="7" s="1"/>
  <c r="AP256" i="7" s="1"/>
  <c r="AK257" i="7"/>
  <c r="AJ257" i="7"/>
  <c r="AM257" i="7" s="1"/>
  <c r="AP257" i="7" s="1"/>
  <c r="AK258" i="7"/>
  <c r="AJ258" i="7"/>
  <c r="AM258" i="7" s="1"/>
  <c r="AP258" i="7" s="1"/>
  <c r="AN267" i="7"/>
  <c r="AM267" i="7"/>
  <c r="AP267" i="7" s="1"/>
  <c r="AJ259" i="7"/>
  <c r="AM259" i="7" s="1"/>
  <c r="AP259" i="7" s="1"/>
  <c r="AJ260" i="7"/>
  <c r="AM260" i="7" s="1"/>
  <c r="AP260" i="7" s="1"/>
  <c r="AJ261" i="7"/>
  <c r="AM261" i="7" s="1"/>
  <c r="AP261" i="7" s="1"/>
  <c r="AJ262" i="7"/>
  <c r="AM262" i="7" s="1"/>
  <c r="AP262" i="7" s="1"/>
  <c r="AM266" i="7"/>
  <c r="AP266" i="7" s="1"/>
  <c r="W3" i="6"/>
  <c r="W5" i="6"/>
  <c r="W7" i="6"/>
  <c r="W9" i="6"/>
  <c r="W11" i="6"/>
  <c r="W13" i="6"/>
  <c r="W15" i="6"/>
  <c r="W17" i="6"/>
  <c r="W19" i="6"/>
  <c r="W21" i="6"/>
  <c r="AG22" i="6"/>
  <c r="W24" i="6"/>
  <c r="AG26" i="6"/>
  <c r="W28" i="6"/>
  <c r="AG30" i="6"/>
  <c r="W32" i="6"/>
  <c r="AG34" i="6"/>
  <c r="W36" i="6"/>
  <c r="AG38" i="6"/>
  <c r="W40" i="6"/>
  <c r="W56" i="6"/>
  <c r="W72" i="6"/>
  <c r="AG2" i="6"/>
  <c r="AG4" i="6"/>
  <c r="AG6" i="6"/>
  <c r="AG8" i="6"/>
  <c r="AG10" i="6"/>
  <c r="AG12" i="6"/>
  <c r="AG14" i="6"/>
  <c r="AG16" i="6"/>
  <c r="AG18" i="6"/>
  <c r="AG20" i="6"/>
  <c r="AG45" i="6"/>
  <c r="AG46" i="6"/>
  <c r="W48" i="6"/>
  <c r="AG61" i="6"/>
  <c r="AG62" i="6"/>
  <c r="W64" i="6"/>
  <c r="AG77" i="6"/>
  <c r="AG78" i="6"/>
  <c r="W80" i="6"/>
  <c r="AG49" i="6"/>
  <c r="AG50" i="6"/>
  <c r="AG65" i="6"/>
  <c r="AG66" i="6"/>
  <c r="AG81" i="6"/>
  <c r="AG82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1" i="6"/>
  <c r="AM241" i="6" s="1"/>
  <c r="AP241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J253" i="6"/>
  <c r="AM253" i="6" s="1"/>
  <c r="AP253" i="6" s="1"/>
  <c r="AJ255" i="6"/>
  <c r="AM255" i="6" s="1"/>
  <c r="AP255" i="6" s="1"/>
  <c r="AJ257" i="6"/>
  <c r="AM257" i="6" s="1"/>
  <c r="AP257" i="6" s="1"/>
  <c r="AM267" i="6"/>
  <c r="AP267" i="6" s="1"/>
  <c r="W74" i="5"/>
  <c r="AG76" i="5"/>
  <c r="W78" i="5"/>
  <c r="AG80" i="5"/>
  <c r="W82" i="5"/>
  <c r="AG84" i="5"/>
  <c r="W86" i="5"/>
  <c r="AG85" i="5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19" i="5"/>
  <c r="AM219" i="5" s="1"/>
  <c r="AP219" i="5" s="1"/>
  <c r="AJ220" i="5"/>
  <c r="AM220" i="5" s="1"/>
  <c r="AP220" i="5" s="1"/>
  <c r="AJ221" i="5"/>
  <c r="AM221" i="5" s="1"/>
  <c r="AP221" i="5" s="1"/>
  <c r="AJ222" i="5"/>
  <c r="AM222" i="5" s="1"/>
  <c r="AP222" i="5" s="1"/>
  <c r="AJ223" i="5"/>
  <c r="AM223" i="5" s="1"/>
  <c r="AP223" i="5" s="1"/>
  <c r="AN266" i="5"/>
  <c r="AM266" i="5"/>
  <c r="AP266" i="5" s="1"/>
  <c r="AJ225" i="5"/>
  <c r="AM225" i="5" s="1"/>
  <c r="AP225" i="5" s="1"/>
  <c r="AJ227" i="5"/>
  <c r="AM227" i="5" s="1"/>
  <c r="AP227" i="5" s="1"/>
  <c r="AJ229" i="5"/>
  <c r="AM229" i="5" s="1"/>
  <c r="AP229" i="5" s="1"/>
  <c r="AJ231" i="5"/>
  <c r="AM231" i="5" s="1"/>
  <c r="AP231" i="5" s="1"/>
  <c r="AJ233" i="5"/>
  <c r="AM233" i="5" s="1"/>
  <c r="AP233" i="5" s="1"/>
  <c r="AJ235" i="5"/>
  <c r="AM235" i="5" s="1"/>
  <c r="AP235" i="5" s="1"/>
  <c r="AJ237" i="5"/>
  <c r="AM237" i="5" s="1"/>
  <c r="AP237" i="5" s="1"/>
  <c r="AJ239" i="5"/>
  <c r="AM239" i="5" s="1"/>
  <c r="AP239" i="5" s="1"/>
  <c r="AJ241" i="5"/>
  <c r="AM241" i="5" s="1"/>
  <c r="AP241" i="5" s="1"/>
  <c r="AJ243" i="5"/>
  <c r="AM243" i="5" s="1"/>
  <c r="AP243" i="5" s="1"/>
  <c r="AJ245" i="5"/>
  <c r="AM245" i="5" s="1"/>
  <c r="AP245" i="5" s="1"/>
  <c r="AJ247" i="5"/>
  <c r="AM247" i="5" s="1"/>
  <c r="AP247" i="5" s="1"/>
  <c r="AJ249" i="5"/>
  <c r="AM249" i="5" s="1"/>
  <c r="AP249" i="5" s="1"/>
  <c r="AJ253" i="5"/>
  <c r="AM253" i="5" s="1"/>
  <c r="AP253" i="5" s="1"/>
  <c r="AJ255" i="5"/>
  <c r="AM255" i="5" s="1"/>
  <c r="AP255" i="5" s="1"/>
  <c r="AJ257" i="5"/>
  <c r="AM257" i="5" s="1"/>
  <c r="AP257" i="5" s="1"/>
  <c r="AJ259" i="5"/>
  <c r="AM259" i="5" s="1"/>
  <c r="AP259" i="5" s="1"/>
  <c r="AM267" i="5"/>
  <c r="AP267" i="5" s="1"/>
  <c r="AG3" i="4"/>
  <c r="AG9" i="4"/>
  <c r="AG11" i="4"/>
  <c r="AG19" i="4"/>
  <c r="AG25" i="4"/>
  <c r="AG31" i="4"/>
  <c r="AG33" i="4"/>
  <c r="W5" i="4"/>
  <c r="W7" i="4"/>
  <c r="W13" i="4"/>
  <c r="W15" i="4"/>
  <c r="W17" i="4"/>
  <c r="W21" i="4"/>
  <c r="W23" i="4"/>
  <c r="W27" i="4"/>
  <c r="W29" i="4"/>
  <c r="W36" i="4"/>
  <c r="W40" i="4"/>
  <c r="W44" i="4"/>
  <c r="W48" i="4"/>
  <c r="W52" i="4"/>
  <c r="W56" i="4"/>
  <c r="W60" i="4"/>
  <c r="W64" i="4"/>
  <c r="W68" i="4"/>
  <c r="W72" i="4"/>
  <c r="W76" i="4"/>
  <c r="W80" i="4"/>
  <c r="W84" i="4"/>
  <c r="AG2" i="4"/>
  <c r="AG4" i="4"/>
  <c r="AG6" i="4"/>
  <c r="AG8" i="4"/>
  <c r="AG10" i="4"/>
  <c r="AG12" i="4"/>
  <c r="AG14" i="4"/>
  <c r="AG16" i="4"/>
  <c r="AG18" i="4"/>
  <c r="AG20" i="4"/>
  <c r="AG22" i="4"/>
  <c r="AG24" i="4"/>
  <c r="AG26" i="4"/>
  <c r="AG28" i="4"/>
  <c r="AG30" i="4"/>
  <c r="AG32" i="4"/>
  <c r="AK230" i="4"/>
  <c r="AJ230" i="4"/>
  <c r="AM230" i="4" s="1"/>
  <c r="AP230" i="4" s="1"/>
  <c r="AK231" i="4"/>
  <c r="AJ231" i="4"/>
  <c r="AM231" i="4" s="1"/>
  <c r="AP231" i="4" s="1"/>
  <c r="AK232" i="4"/>
  <c r="AJ232" i="4"/>
  <c r="AM232" i="4" s="1"/>
  <c r="AP232" i="4" s="1"/>
  <c r="AK233" i="4"/>
  <c r="AJ233" i="4"/>
  <c r="AM233" i="4" s="1"/>
  <c r="AP233" i="4" s="1"/>
  <c r="AK234" i="4"/>
  <c r="AJ234" i="4"/>
  <c r="AM234" i="4" s="1"/>
  <c r="AP234" i="4" s="1"/>
  <c r="AK235" i="4"/>
  <c r="AJ235" i="4"/>
  <c r="AM235" i="4" s="1"/>
  <c r="AP235" i="4" s="1"/>
  <c r="AK236" i="4"/>
  <c r="AJ236" i="4"/>
  <c r="AM236" i="4" s="1"/>
  <c r="AP236" i="4" s="1"/>
  <c r="AK237" i="4"/>
  <c r="AJ237" i="4"/>
  <c r="AM237" i="4" s="1"/>
  <c r="AP237" i="4" s="1"/>
  <c r="AK238" i="4"/>
  <c r="AJ238" i="4"/>
  <c r="AM238" i="4" s="1"/>
  <c r="AP238" i="4" s="1"/>
  <c r="AK239" i="4"/>
  <c r="AJ239" i="4"/>
  <c r="AM239" i="4" s="1"/>
  <c r="AP239" i="4" s="1"/>
  <c r="AK240" i="4"/>
  <c r="AJ240" i="4"/>
  <c r="AM240" i="4" s="1"/>
  <c r="AP240" i="4" s="1"/>
  <c r="AK241" i="4"/>
  <c r="AK242" i="4"/>
  <c r="AK243" i="4"/>
  <c r="AJ243" i="4"/>
  <c r="AM243" i="4" s="1"/>
  <c r="AP243" i="4" s="1"/>
  <c r="AK244" i="4"/>
  <c r="AJ244" i="4"/>
  <c r="AM244" i="4" s="1"/>
  <c r="AP244" i="4" s="1"/>
  <c r="AK245" i="4"/>
  <c r="AJ245" i="4"/>
  <c r="AM245" i="4" s="1"/>
  <c r="AP245" i="4" s="1"/>
  <c r="AK246" i="4"/>
  <c r="AJ246" i="4"/>
  <c r="AM246" i="4" s="1"/>
  <c r="AP246" i="4" s="1"/>
  <c r="AK247" i="4"/>
  <c r="AJ247" i="4"/>
  <c r="AM247" i="4" s="1"/>
  <c r="AP247" i="4" s="1"/>
  <c r="AK248" i="4"/>
  <c r="AJ248" i="4"/>
  <c r="AM248" i="4" s="1"/>
  <c r="AP248" i="4" s="1"/>
  <c r="AK249" i="4"/>
  <c r="AJ249" i="4"/>
  <c r="AM249" i="4" s="1"/>
  <c r="AP249" i="4" s="1"/>
  <c r="AK250" i="4"/>
  <c r="AJ250" i="4"/>
  <c r="AM250" i="4" s="1"/>
  <c r="AP250" i="4" s="1"/>
  <c r="AK251" i="4"/>
  <c r="AK252" i="4"/>
  <c r="AJ252" i="4"/>
  <c r="AM252" i="4" s="1"/>
  <c r="AP252" i="4" s="1"/>
  <c r="AK253" i="4"/>
  <c r="AJ253" i="4"/>
  <c r="AM253" i="4" s="1"/>
  <c r="AP253" i="4" s="1"/>
  <c r="AK254" i="4"/>
  <c r="AJ254" i="4"/>
  <c r="AM254" i="4" s="1"/>
  <c r="AP254" i="4" s="1"/>
  <c r="AK255" i="4"/>
  <c r="AJ255" i="4"/>
  <c r="AM255" i="4" s="1"/>
  <c r="AP255" i="4" s="1"/>
  <c r="AK256" i="4"/>
  <c r="AJ256" i="4"/>
  <c r="AM256" i="4" s="1"/>
  <c r="AP256" i="4" s="1"/>
  <c r="AK257" i="4"/>
  <c r="AJ257" i="4"/>
  <c r="AM257" i="4" s="1"/>
  <c r="AP257" i="4" s="1"/>
  <c r="AK258" i="4"/>
  <c r="AJ258" i="4"/>
  <c r="AM258" i="4" s="1"/>
  <c r="AP258" i="4" s="1"/>
  <c r="AJ203" i="4"/>
  <c r="AM203" i="4" s="1"/>
  <c r="AP203" i="4" s="1"/>
  <c r="AJ204" i="4"/>
  <c r="AM204" i="4" s="1"/>
  <c r="AP204" i="4" s="1"/>
  <c r="AJ205" i="4"/>
  <c r="AJ225" i="4"/>
  <c r="AM225" i="4" s="1"/>
  <c r="AP225" i="4" s="1"/>
  <c r="AJ227" i="4"/>
  <c r="AM227" i="4" s="1"/>
  <c r="AP227" i="4" s="1"/>
  <c r="AJ229" i="4"/>
  <c r="AM229" i="4" s="1"/>
  <c r="AP229" i="4" s="1"/>
  <c r="AN267" i="4"/>
  <c r="AM267" i="4"/>
  <c r="AP267" i="4" s="1"/>
  <c r="AJ259" i="4"/>
  <c r="AM259" i="4" s="1"/>
  <c r="AP259" i="4" s="1"/>
  <c r="AJ260" i="4"/>
  <c r="AM260" i="4" s="1"/>
  <c r="AP260" i="4" s="1"/>
  <c r="AJ261" i="4"/>
  <c r="AM261" i="4" s="1"/>
  <c r="AP261" i="4" s="1"/>
  <c r="AJ262" i="4"/>
  <c r="AM262" i="4" s="1"/>
  <c r="AP262" i="4" s="1"/>
  <c r="AM266" i="4"/>
  <c r="AP266" i="4" s="1"/>
  <c r="AG25" i="3"/>
  <c r="AG29" i="3"/>
  <c r="AG33" i="3"/>
  <c r="AG37" i="3"/>
  <c r="AG41" i="3"/>
  <c r="AG45" i="3"/>
  <c r="AG49" i="3"/>
  <c r="AG53" i="3"/>
  <c r="AG57" i="3"/>
  <c r="AG61" i="3"/>
  <c r="AG65" i="3"/>
  <c r="AG69" i="3"/>
  <c r="AG73" i="3"/>
  <c r="AG3" i="3"/>
  <c r="AG5" i="3"/>
  <c r="AG7" i="3"/>
  <c r="AG9" i="3"/>
  <c r="AG11" i="3"/>
  <c r="AG13" i="3"/>
  <c r="AG15" i="3"/>
  <c r="AG17" i="3"/>
  <c r="AG19" i="3"/>
  <c r="AG21" i="3"/>
  <c r="AG23" i="3"/>
  <c r="AM267" i="3"/>
  <c r="AP267" i="3" s="1"/>
  <c r="AJ203" i="3"/>
  <c r="AM203" i="3" s="1"/>
  <c r="AP203" i="3" s="1"/>
  <c r="AJ204" i="3"/>
  <c r="AM204" i="3" s="1"/>
  <c r="AP204" i="3" s="1"/>
  <c r="AJ205" i="3"/>
  <c r="AM266" i="3"/>
  <c r="AP266" i="3" s="1"/>
  <c r="W4" i="2"/>
  <c r="W8" i="2"/>
  <c r="W12" i="2"/>
  <c r="W16" i="2"/>
  <c r="AG18" i="2"/>
  <c r="W20" i="2"/>
  <c r="W26" i="2"/>
  <c r="W34" i="2"/>
  <c r="W42" i="2"/>
  <c r="W50" i="2"/>
  <c r="W58" i="2"/>
  <c r="W66" i="2"/>
  <c r="W75" i="2"/>
  <c r="AG75" i="2"/>
  <c r="W79" i="2"/>
  <c r="AG79" i="2"/>
  <c r="W83" i="2"/>
  <c r="AG83" i="2"/>
  <c r="AJ207" i="2"/>
  <c r="AM207" i="2" s="1"/>
  <c r="AP207" i="2" s="1"/>
  <c r="AJ208" i="2"/>
  <c r="AM208" i="2" s="1"/>
  <c r="AP208" i="2" s="1"/>
  <c r="AJ209" i="2"/>
  <c r="AM209" i="2" s="1"/>
  <c r="AP209" i="2" s="1"/>
  <c r="AJ210" i="2"/>
  <c r="AM210" i="2" s="1"/>
  <c r="AP210" i="2" s="1"/>
  <c r="AJ211" i="2"/>
  <c r="AM211" i="2" s="1"/>
  <c r="AP211" i="2" s="1"/>
  <c r="AJ212" i="2"/>
  <c r="AM212" i="2" s="1"/>
  <c r="AP212" i="2" s="1"/>
  <c r="AJ213" i="2"/>
  <c r="AM213" i="2" s="1"/>
  <c r="AP213" i="2" s="1"/>
  <c r="AJ214" i="2"/>
  <c r="AM214" i="2" s="1"/>
  <c r="AP214" i="2" s="1"/>
  <c r="AJ215" i="2"/>
  <c r="AM215" i="2" s="1"/>
  <c r="AP215" i="2" s="1"/>
  <c r="AJ216" i="2"/>
  <c r="AM216" i="2" s="1"/>
  <c r="AP216" i="2" s="1"/>
  <c r="AJ217" i="2"/>
  <c r="AM217" i="2" s="1"/>
  <c r="AP217" i="2" s="1"/>
  <c r="AJ218" i="2"/>
  <c r="AM218" i="2" s="1"/>
  <c r="AP218" i="2" s="1"/>
  <c r="AJ219" i="2"/>
  <c r="AM219" i="2" s="1"/>
  <c r="AP219" i="2" s="1"/>
  <c r="AJ220" i="2"/>
  <c r="AM220" i="2" s="1"/>
  <c r="AP220" i="2" s="1"/>
  <c r="AJ221" i="2"/>
  <c r="AM221" i="2" s="1"/>
  <c r="AP221" i="2" s="1"/>
  <c r="AJ222" i="2"/>
  <c r="AM222" i="2" s="1"/>
  <c r="AP222" i="2" s="1"/>
  <c r="AJ223" i="2"/>
  <c r="AM223" i="2" s="1"/>
  <c r="AP223" i="2" s="1"/>
  <c r="AN266" i="2"/>
  <c r="AM266" i="2"/>
  <c r="AP266" i="2" s="1"/>
  <c r="AJ225" i="2"/>
  <c r="AM225" i="2" s="1"/>
  <c r="AP225" i="2" s="1"/>
  <c r="AJ227" i="2"/>
  <c r="AM227" i="2" s="1"/>
  <c r="AP227" i="2" s="1"/>
  <c r="AJ229" i="2"/>
  <c r="AM229" i="2" s="1"/>
  <c r="AP229" i="2" s="1"/>
  <c r="AJ231" i="2"/>
  <c r="AM231" i="2" s="1"/>
  <c r="AP231" i="2" s="1"/>
  <c r="AJ233" i="2"/>
  <c r="AM233" i="2" s="1"/>
  <c r="AP233" i="2" s="1"/>
  <c r="AJ235" i="2"/>
  <c r="AM235" i="2" s="1"/>
  <c r="AP235" i="2" s="1"/>
  <c r="AJ237" i="2"/>
  <c r="AM237" i="2" s="1"/>
  <c r="AP237" i="2" s="1"/>
  <c r="AJ239" i="2"/>
  <c r="AM239" i="2" s="1"/>
  <c r="AP239" i="2" s="1"/>
  <c r="AJ241" i="2"/>
  <c r="AM241" i="2" s="1"/>
  <c r="AP241" i="2" s="1"/>
  <c r="AJ243" i="2"/>
  <c r="AM243" i="2" s="1"/>
  <c r="AP243" i="2" s="1"/>
  <c r="AJ245" i="2"/>
  <c r="AM245" i="2" s="1"/>
  <c r="AP245" i="2" s="1"/>
  <c r="AJ247" i="2"/>
  <c r="AM247" i="2" s="1"/>
  <c r="AP247" i="2" s="1"/>
  <c r="AJ249" i="2"/>
  <c r="AM249" i="2" s="1"/>
  <c r="AP249" i="2" s="1"/>
  <c r="AJ253" i="2"/>
  <c r="AM253" i="2" s="1"/>
  <c r="AP253" i="2" s="1"/>
  <c r="AJ255" i="2"/>
  <c r="AM255" i="2" s="1"/>
  <c r="AP255" i="2" s="1"/>
  <c r="AJ257" i="2"/>
  <c r="AM257" i="2" s="1"/>
  <c r="AP257" i="2" s="1"/>
  <c r="AJ259" i="2"/>
  <c r="AM259" i="2" s="1"/>
  <c r="AP259" i="2" s="1"/>
  <c r="AM267" i="2"/>
  <c r="AP267" i="2" s="1"/>
  <c r="W2" i="1"/>
  <c r="AG4" i="1"/>
  <c r="W6" i="1"/>
  <c r="AG8" i="1"/>
  <c r="W10" i="1"/>
  <c r="W14" i="1"/>
  <c r="AG16" i="1"/>
  <c r="W18" i="1"/>
  <c r="AG20" i="1"/>
  <c r="W22" i="1"/>
  <c r="AG24" i="1"/>
  <c r="W26" i="1"/>
  <c r="AG28" i="1"/>
  <c r="W30" i="1"/>
  <c r="AG32" i="1"/>
  <c r="W34" i="1"/>
  <c r="AG36" i="1"/>
  <c r="W38" i="1"/>
  <c r="AG40" i="1"/>
  <c r="W42" i="1"/>
  <c r="AG44" i="1"/>
  <c r="W46" i="1"/>
  <c r="AG48" i="1"/>
  <c r="W50" i="1"/>
  <c r="AG52" i="1"/>
  <c r="W54" i="1"/>
  <c r="AG56" i="1"/>
  <c r="W58" i="1"/>
  <c r="AG60" i="1"/>
  <c r="W62" i="1"/>
  <c r="AG64" i="1"/>
  <c r="W66" i="1"/>
  <c r="AG68" i="1"/>
  <c r="W70" i="1"/>
  <c r="AG72" i="1"/>
  <c r="W74" i="1"/>
  <c r="AG76" i="1"/>
  <c r="W78" i="1"/>
  <c r="AG80" i="1"/>
  <c r="W82" i="1"/>
  <c r="AG84" i="1"/>
  <c r="W86" i="1"/>
  <c r="AG85" i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22" i="1"/>
  <c r="AM222" i="1" s="1"/>
  <c r="AP222" i="1" s="1"/>
  <c r="AJ223" i="1"/>
  <c r="AM223" i="1" s="1"/>
  <c r="AP223" i="1" s="1"/>
  <c r="AN266" i="1"/>
  <c r="AM266" i="1"/>
  <c r="AP266" i="1" s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J237" i="1"/>
  <c r="AM237" i="1" s="1"/>
  <c r="AP237" i="1" s="1"/>
  <c r="AJ239" i="1"/>
  <c r="AM239" i="1" s="1"/>
  <c r="AP239" i="1" s="1"/>
  <c r="AJ243" i="1"/>
  <c r="AM243" i="1" s="1"/>
  <c r="AP243" i="1" s="1"/>
  <c r="AJ245" i="1"/>
  <c r="AM245" i="1" s="1"/>
  <c r="AP245" i="1" s="1"/>
  <c r="AJ247" i="1"/>
  <c r="AM247" i="1" s="1"/>
  <c r="AP247" i="1" s="1"/>
  <c r="AJ249" i="1"/>
  <c r="AM249" i="1" s="1"/>
  <c r="AP249" i="1" s="1"/>
  <c r="AJ251" i="1"/>
  <c r="AM251" i="1" s="1"/>
  <c r="AP251" i="1" s="1"/>
  <c r="AJ253" i="1"/>
  <c r="AM253" i="1" s="1"/>
  <c r="AP253" i="1" s="1"/>
  <c r="AJ255" i="1"/>
  <c r="AM255" i="1" s="1"/>
  <c r="AP255" i="1" s="1"/>
  <c r="AJ257" i="1"/>
  <c r="AM257" i="1" s="1"/>
  <c r="AP257" i="1" s="1"/>
  <c r="AJ259" i="1"/>
  <c r="AM259" i="1" s="1"/>
  <c r="AP259" i="1" s="1"/>
  <c r="AM267" i="1"/>
  <c r="AP267" i="1" s="1"/>
</calcChain>
</file>

<file path=xl/sharedStrings.xml><?xml version="1.0" encoding="utf-8"?>
<sst xmlns="http://schemas.openxmlformats.org/spreadsheetml/2006/main" count="10016" uniqueCount="1822">
  <si>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</si>
  <si>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</si>
  <si>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</si>
  <si>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</si>
  <si>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</si>
  <si>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</si>
  <si>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</si>
  <si>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</si>
  <si>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</si>
  <si>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</si>
  <si>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</si>
  <si>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</si>
  <si>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</si>
  <si>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</si>
  <si>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</si>
  <si>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</si>
  <si>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</si>
  <si>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</si>
  <si>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</si>
  <si>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</si>
  <si>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</si>
  <si>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</si>
  <si>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</si>
  <si>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</si>
  <si>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</si>
  <si>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نحوه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</si>
  <si>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</si>
  <si>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</si>
  <si>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</si>
  <si>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</si>
  <si>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</si>
  <si>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</si>
  <si>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</si>
  <si>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</si>
  <si>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</si>
  <si>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</si>
  <si>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</si>
  <si>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</si>
  <si>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</si>
  <si>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</si>
  <si>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</si>
  <si>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</si>
  <si>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</si>
  <si>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</si>
  <si>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</si>
  <si>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</si>
  <si>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</si>
  <si>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</si>
  <si>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</si>
  <si>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</si>
  <si>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</si>
  <si>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</si>
  <si>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</si>
  <si>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</si>
  <si>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</si>
  <si>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</si>
  <si>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</si>
  <si>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</si>
  <si>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</si>
  <si>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</si>
  <si>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</si>
  <si>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</si>
  <si>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</si>
  <si>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</si>
  <si>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</si>
  <si>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</si>
  <si>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</si>
  <si>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</si>
  <si>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</si>
  <si>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</si>
  <si>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</si>
  <si>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</si>
  <si>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</si>
  <si>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</si>
  <si>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 xml:space="preserve">روتین هفتگی </t>
  </si>
  <si>
    <t>چهارشنبه 28 شهریور 1403</t>
  </si>
  <si>
    <t>+</t>
  </si>
  <si>
    <t>حجتی</t>
  </si>
  <si>
    <t>کافه بیکری روستار سانا سنتر</t>
  </si>
  <si>
    <t>تهران</t>
  </si>
  <si>
    <t>کافه بیکری روستار آوا سنتر</t>
  </si>
  <si>
    <t>09373955769</t>
  </si>
  <si>
    <t>عارف</t>
  </si>
  <si>
    <t>آزموده</t>
  </si>
  <si>
    <t>کافه تادا</t>
  </si>
  <si>
    <t>یزد</t>
  </si>
  <si>
    <t>خ تیمسار فلاحی .خ شهید نیرنگ</t>
  </si>
  <si>
    <t>09139547289</t>
  </si>
  <si>
    <t>امیر</t>
  </si>
  <si>
    <t>یزدی</t>
  </si>
  <si>
    <t>شهرک غرب ، خیابان سیمای ایران . جلوتر از بیمارستان لاله . زیر ساختمان لاله . کافه کای</t>
  </si>
  <si>
    <t>09102067304</t>
  </si>
  <si>
    <t>الوپیک</t>
  </si>
  <si>
    <t>سعید</t>
  </si>
  <si>
    <t>طلوع</t>
  </si>
  <si>
    <t>کافه آبی</t>
  </si>
  <si>
    <t>فارس</t>
  </si>
  <si>
    <t>فیروزآباد - ابتداي بلوار پاسداران روبه رو مجتمع امين</t>
  </si>
  <si>
    <t>09378288855</t>
  </si>
  <si>
    <t>پنجشنبه 29 شهریور 1403</t>
  </si>
  <si>
    <t>پریسا</t>
  </si>
  <si>
    <t>رادفر</t>
  </si>
  <si>
    <t>موکاپات</t>
  </si>
  <si>
    <t>آزادی، خیابان توحید، نرسیده به میدان توحید، خیابان شهید طوسی، پلاک 160، طبقه 4</t>
  </si>
  <si>
    <t>09334045185</t>
  </si>
  <si>
    <t>علی</t>
  </si>
  <si>
    <t>زوار</t>
  </si>
  <si>
    <t>فروشگاه قهوه پیک</t>
  </si>
  <si>
    <t>مشهد</t>
  </si>
  <si>
    <t>بلوار وکیل اباد -بین ۴۳ و ۴۵ پلاک ۶۸۹ </t>
  </si>
  <si>
    <t>09056152628</t>
  </si>
  <si>
    <t>رجبی مهر</t>
  </si>
  <si>
    <t>پرهام</t>
  </si>
  <si>
    <t>بلوار قیطریه-خیابان سلیمانی شرقی-کوچه مینو-پلاک ۱۳-واحد ۱</t>
  </si>
  <si>
    <t>09127362617</t>
  </si>
  <si>
    <t>محدثه</t>
  </si>
  <si>
    <t>گرجی</t>
  </si>
  <si>
    <t>کافه بیکری درو</t>
  </si>
  <si>
    <t>خیابان حافظ بعد از چهار راه کالج سمت چپ اولین خیابان غزالی ( پشت سفارت روسیه )‌ دست چپ کوچه چهارم به نام براتی دست چپ کوچه دوم به نام مهرانی پلاک ۸ واحد اول</t>
  </si>
  <si>
    <t>09912080890</t>
  </si>
  <si>
    <t>نگار</t>
  </si>
  <si>
    <t>نقیه</t>
  </si>
  <si>
    <t>فروشگاه کافه دولت</t>
  </si>
  <si>
    <t>اصفهان</t>
  </si>
  <si>
    <t>خيابان شمس آبادي، كوچه كازروني، نبش سه راهي، پاساژ اميد،طبقه اول</t>
  </si>
  <si>
    <t>09334075144</t>
  </si>
  <si>
    <t>جهت جلب رضایت مشتری</t>
  </si>
  <si>
    <t>طالبی</t>
  </si>
  <si>
    <t>پیشکرایه</t>
  </si>
  <si>
    <t>خ شیخ صدوق شمالی ، خ کاخ سعادت آباد شرقی ، نبش کوچه ترکان ، پلاک ۹۶</t>
  </si>
  <si>
    <t>09335601918</t>
  </si>
  <si>
    <t>با مامور باربری بابت عودت بسته قدیمی هماهنگ شود. / تاریخ رست بسته با تیم کنترل کیفی چک شود.</t>
  </si>
  <si>
    <t>لینک اکسپرس</t>
  </si>
  <si>
    <t>روتین ماهانه پارت یک</t>
  </si>
  <si>
    <t>مهدی</t>
  </si>
  <si>
    <t>زکایی</t>
  </si>
  <si>
    <t>هلو شف</t>
  </si>
  <si>
    <t>+ هریه سری V</t>
  </si>
  <si>
    <t>09125860219</t>
  </si>
  <si>
    <t>روتین هفتگی</t>
  </si>
  <si>
    <t>یکشنبه 1 مهر 1403</t>
  </si>
  <si>
    <t>افشین</t>
  </si>
  <si>
    <t>امیری</t>
  </si>
  <si>
    <t>کافه پرا</t>
  </si>
  <si>
    <t>09123060890</t>
  </si>
  <si>
    <t>تاریخ رست ها همگی یکی و تازه باشند.</t>
  </si>
  <si>
    <t>شنبه 31 شهریور 1403</t>
  </si>
  <si>
    <t>ایمان</t>
  </si>
  <si>
    <t>صفدری</t>
  </si>
  <si>
    <t>بلوار توس- توس ۱۹۱- گلستان۸ - درب دوم از چپ واحد ۲</t>
  </si>
  <si>
    <t>09152383498</t>
  </si>
  <si>
    <t>عرفان</t>
  </si>
  <si>
    <t>قم</t>
  </si>
  <si>
    <t>بلوار پانزده خرداد، خیابان عباس تقوی نژاد، کوچه ۲، پلاک ۱۸,۱ (پلاک هجده ممیز یک)</t>
  </si>
  <si>
    <t>09177557344</t>
  </si>
  <si>
    <t>علیرضا</t>
  </si>
  <si>
    <t>راستی</t>
  </si>
  <si>
    <t>بلوار عطاران،بلوار مفتح غربی،بین کوچه۱۱و۱۳،ساختمان حکمی(پلاک۱۹۵)،واحد۴</t>
  </si>
  <si>
    <t>09056667277</t>
  </si>
  <si>
    <t>مریم</t>
  </si>
  <si>
    <t>شاه حسینی</t>
  </si>
  <si>
    <t>بلوار اندرزگو-خ حبیب چیذری-پ۱۵-ساختمان پرستیژ فرمانیه-واحد۱۰۳</t>
  </si>
  <si>
    <t>09016771071</t>
  </si>
  <si>
    <t>جمعه 30 شهریور 1403</t>
  </si>
  <si>
    <t>شایان</t>
  </si>
  <si>
    <t>فقیهی</t>
  </si>
  <si>
    <t>تربت جام</t>
  </si>
  <si>
    <t>مطهری ۷، پلاک ۴، واحد ۴</t>
  </si>
  <si>
    <t>09106761037</t>
  </si>
  <si>
    <t>ارسال با چاپار</t>
  </si>
  <si>
    <t>انبارلویی</t>
  </si>
  <si>
    <t>قزوین</t>
  </si>
  <si>
    <t>ملاصدرا. خیابان معرفت. کوچه معرفت سوم. پلاک 10</t>
  </si>
  <si>
    <t>09121821579</t>
  </si>
  <si>
    <t>بردیا</t>
  </si>
  <si>
    <t>نایب پور</t>
  </si>
  <si>
    <t>کافه تاکسی</t>
  </si>
  <si>
    <t>چهارراه حکیم نظامی. جنب بانک گردشگری</t>
  </si>
  <si>
    <t>09130266169</t>
  </si>
  <si>
    <t>مسعود</t>
  </si>
  <si>
    <t>راستگو</t>
  </si>
  <si>
    <t>اردبیل</t>
  </si>
  <si>
    <t>مشگین شهر _ خیابان دانشگاه_کوچه دانشجو_ فرعی۲_پلاک ۲۰</t>
  </si>
  <si>
    <t>09373840592</t>
  </si>
  <si>
    <t>محمدرضا</t>
  </si>
  <si>
    <t>جعفری</t>
  </si>
  <si>
    <t>لویزان میدان شاهرضایی مجتمع گلها.بلوک ارکیده.طبقه دوم غربی.واحد۶</t>
  </si>
  <si>
    <t>09031876654</t>
  </si>
  <si>
    <t>سرروی</t>
  </si>
  <si>
    <t>کافه بوتیک شیرینی رلیش</t>
  </si>
  <si>
    <t>بوشهر</t>
  </si>
  <si>
    <t>خیابان سنگی خیابان بعثت نبش کوچه عرفان ۱۷</t>
  </si>
  <si>
    <t>09364689687</t>
  </si>
  <si>
    <t>حسین</t>
  </si>
  <si>
    <t>اصفهانی</t>
  </si>
  <si>
    <t>ورامین</t>
  </si>
  <si>
    <t>خیابان رسالت.خیابان زواره.نبش کوچه مدیر.داروخانه ساختمان اریاطب</t>
  </si>
  <si>
    <t>09381018918</t>
  </si>
  <si>
    <t>کارت به کارت شده</t>
  </si>
  <si>
    <t>سه شنبه 27 شهریور 1403</t>
  </si>
  <si>
    <t>مهدیه</t>
  </si>
  <si>
    <t>بهبودی</t>
  </si>
  <si>
    <t>کافه رستوران نیکافه</t>
  </si>
  <si>
    <t>احمدآباد، نبش ابوذر 33</t>
  </si>
  <si>
    <t>09045241578</t>
  </si>
  <si>
    <t>روزبه</t>
  </si>
  <si>
    <t>کتب زاده</t>
  </si>
  <si>
    <t>خ شریعتی خ خواجه عبدالله انصاری کوچه پنجم پلاک 15 واحد 8</t>
  </si>
  <si>
    <t>09123884966</t>
  </si>
  <si>
    <t>بهاری</t>
  </si>
  <si>
    <t>قروه - شهرک غرب- خیابان درختی- خیابان حافظی- پلاک ۸۸ - واحد ۵</t>
  </si>
  <si>
    <t>09113456916</t>
  </si>
  <si>
    <t>محسن</t>
  </si>
  <si>
    <t>محمودیه</t>
  </si>
  <si>
    <t>شهررضا - 40 متری مابین مغتح و سه‌راه حکیم فرزانه</t>
  </si>
  <si>
    <t>09393214006</t>
  </si>
  <si>
    <t>آریان</t>
  </si>
  <si>
    <t>نوشیروانی</t>
  </si>
  <si>
    <t>آمل</t>
  </si>
  <si>
    <t>آفتاب ۴۲ پلاک ۲۴</t>
  </si>
  <si>
    <t>09114156288</t>
  </si>
  <si>
    <t>وحید</t>
  </si>
  <si>
    <t>مرادی</t>
  </si>
  <si>
    <t>کافه گُدار</t>
  </si>
  <si>
    <t>کرمان</t>
  </si>
  <si>
    <t>شهربابک - خیابان بهار کوچه 5</t>
  </si>
  <si>
    <t>09135824878</t>
  </si>
  <si>
    <t>احمد</t>
  </si>
  <si>
    <t>رفعت</t>
  </si>
  <si>
    <t>09121152024</t>
  </si>
  <si>
    <t>توماسین</t>
  </si>
  <si>
    <t>خانشان</t>
  </si>
  <si>
    <t>کافه کانتینر</t>
  </si>
  <si>
    <t>ارومیه</t>
  </si>
  <si>
    <t>فدک، خیابان آب، طبقه همکف برج اوریاد</t>
  </si>
  <si>
    <t>09142056576</t>
  </si>
  <si>
    <t>سجادی</t>
  </si>
  <si>
    <t>کافه پاپیلون</t>
  </si>
  <si>
    <t>شهرک اکباتان فاز یک خیابان علیزاده بازارچه ۱۰ پلاک ۱</t>
  </si>
  <si>
    <t>09124042172</t>
  </si>
  <si>
    <t>شهریار</t>
  </si>
  <si>
    <t>آزادحیدری</t>
  </si>
  <si>
    <t>کافه آدرنالین</t>
  </si>
  <si>
    <t xml:space="preserve">پارس آباد - فلکه آب و فاضلاب کمپ کشت صنعت مغان پلاک ۲۴ </t>
  </si>
  <si>
    <t>09333263820</t>
  </si>
  <si>
    <t>محمد حسن</t>
  </si>
  <si>
    <t>پهلوانی</t>
  </si>
  <si>
    <t>کافه جوی</t>
  </si>
  <si>
    <t>کرمانشاه</t>
  </si>
  <si>
    <t>گلستان.بلوار اجاقی.بلوار ظفر جنوبی‌.نبش کوچه ابراهیمی.</t>
  </si>
  <si>
    <t>09229431361</t>
  </si>
  <si>
    <t>شریف</t>
  </si>
  <si>
    <t>کافه دوپازا</t>
  </si>
  <si>
    <t>کاشان</t>
  </si>
  <si>
    <t>خیابان ایت الله کاشانی_چهارراه غزنوی</t>
  </si>
  <si>
    <t>09134635373</t>
  </si>
  <si>
    <t>نیما</t>
  </si>
  <si>
    <t>نظری</t>
  </si>
  <si>
    <t>کافه اُپِل (Opel)</t>
  </si>
  <si>
    <t>لاهیجان</t>
  </si>
  <si>
    <t>روستای سوستان بالا خیابان مسجد آقا سید مظفر کوچه مهر پنج خانه روستایی است و پلاک ندارد</t>
  </si>
  <si>
    <t>09393741144</t>
  </si>
  <si>
    <t>امین</t>
  </si>
  <si>
    <t>خلیلی</t>
  </si>
  <si>
    <t>09124189857</t>
  </si>
  <si>
    <t>پاسداران ، نیستان سوم ، احتشامیه ، بالاتر از میدان دوم ، پلاک 57 واحد 41 **در صورت عدم حضور، به نگهبانی مجتمع تحویل داده شود**</t>
  </si>
  <si>
    <t>فرید</t>
  </si>
  <si>
    <t>باریکانی</t>
  </si>
  <si>
    <t>شهرک غرب، بلوار دادمان، خ درختی، خ سپهر، پ ۶۹. کنار لبنیات اخوان یزدی</t>
  </si>
  <si>
    <t>09120644906</t>
  </si>
  <si>
    <t>صابر</t>
  </si>
  <si>
    <t>کیماز</t>
  </si>
  <si>
    <t>کافه کوپیدو</t>
  </si>
  <si>
    <t>کرج</t>
  </si>
  <si>
    <t>گوهردشت- خیابان هشتم شرقی-فاز یک -پلاک 40</t>
  </si>
  <si>
    <t>09125615277</t>
  </si>
  <si>
    <t>پدرام</t>
  </si>
  <si>
    <t>ضامنی</t>
  </si>
  <si>
    <t>خیابان شهید کلاهدوز، خیابان دیباجی جنوبی، کوچه مژگان، پلاک ۲</t>
  </si>
  <si>
    <t>09124029964</t>
  </si>
  <si>
    <t>امانتی</t>
  </si>
  <si>
    <t>کافه ریبار</t>
  </si>
  <si>
    <t>خیابان جانبازان نرسیده به میدان ۱۲ فروردین</t>
  </si>
  <si>
    <t>09386353223</t>
  </si>
  <si>
    <t>علی اصغر</t>
  </si>
  <si>
    <t>شیری</t>
  </si>
  <si>
    <t>کافه قهوه دان</t>
  </si>
  <si>
    <t>زنجان</t>
  </si>
  <si>
    <t xml:space="preserve">قیدار - خیابان امام خیابان سرچشمه </t>
  </si>
  <si>
    <t>09125410588</t>
  </si>
  <si>
    <t>رضا</t>
  </si>
  <si>
    <t>بهروززیارتی</t>
  </si>
  <si>
    <t>کافه لیکارد</t>
  </si>
  <si>
    <t xml:space="preserve">خیابان بعثت نبش شقایق ۶ </t>
  </si>
  <si>
    <t>09120213944</t>
  </si>
  <si>
    <t>محمد رضا</t>
  </si>
  <si>
    <t>فتح الهی</t>
  </si>
  <si>
    <t>اسپرسو</t>
  </si>
  <si>
    <t>نیاوران سه راه یاسر خ صادقی قمی خ مرجان خ همایون خ سوری نبش کرمانشاهی پلاک ۱ واحد ۴۰۱ طبقه ۴</t>
  </si>
  <si>
    <t>09121558788</t>
  </si>
  <si>
    <t>گلی</t>
  </si>
  <si>
    <t>کافه طیف</t>
  </si>
  <si>
    <t>خیابان کریمخان خیابان سنایی پلاک 166</t>
  </si>
  <si>
    <t>09024342502</t>
  </si>
  <si>
    <t>کافه رزتو</t>
  </si>
  <si>
    <t>ناظم زاده</t>
  </si>
  <si>
    <t>09381574707</t>
  </si>
  <si>
    <t>امیرحسین</t>
  </si>
  <si>
    <t>صدیقی</t>
  </si>
  <si>
    <t>کافه مدام</t>
  </si>
  <si>
    <t>09123401445</t>
  </si>
  <si>
    <t>احسان</t>
  </si>
  <si>
    <t>روح افزا</t>
  </si>
  <si>
    <t>کافه الموت</t>
  </si>
  <si>
    <t>09124520454</t>
  </si>
  <si>
    <t xml:space="preserve">خيابان اقاقيا نبش سجاد شرقي </t>
  </si>
  <si>
    <t>آدرس به درخواست مشتری اصلاح شد. / ما باقی پرداختی، به کیف پول مشتری عودت داده شد.</t>
  </si>
  <si>
    <t>غرب به شرق اتوبان صدر، بعد از خروجی کاوه شمال ، خروجی منظریه جنوبی ، بن بست(کوچه) ادیب ، پلاک 15 ، واحد هفت</t>
  </si>
  <si>
    <t>کاکاوند</t>
  </si>
  <si>
    <t>سعادت آباد، بلوار پاکنژاد، آسمان سوم شرقی، پلاک ۴۴، واحد ۱۰۱</t>
  </si>
  <si>
    <t>09127829283</t>
  </si>
  <si>
    <t xml:space="preserve">اِلا </t>
  </si>
  <si>
    <t>قبادی</t>
  </si>
  <si>
    <t>خیابان کارگر شمالی، خیابان دوم، کوچه شقایق، پلاک ۲، واحد ۹</t>
  </si>
  <si>
    <t>09124128992</t>
  </si>
  <si>
    <t>عرفاتی</t>
  </si>
  <si>
    <t>شمیران خیابان باهنر جماران خیابان حسن پور کوچه ششم کوچه قنات پلاک ۹ واحد ۱</t>
  </si>
  <si>
    <t>09122176886</t>
  </si>
  <si>
    <t>رزمخواه</t>
  </si>
  <si>
    <t>کنار گذر خرازی ، بعد از آتشگاه به سمت پل وحید ، کوچه ۴۲ (نگارستان)، مجتمع نوجا ، بلوک ۵۵، واحد ۴ شرقی</t>
  </si>
  <si>
    <t>09134094834</t>
  </si>
  <si>
    <t>پویا</t>
  </si>
  <si>
    <t>بارونی</t>
  </si>
  <si>
    <t>کافه حَمو</t>
  </si>
  <si>
    <t>بلوار خلیج فارس پایین تر از شورای شهر قدیم نبش کوچه نسیم 10</t>
  </si>
  <si>
    <t>09177721382</t>
  </si>
  <si>
    <t>کمیل</t>
  </si>
  <si>
    <t>صفرپور</t>
  </si>
  <si>
    <t>کافه تین</t>
  </si>
  <si>
    <t>قائمشهر</t>
  </si>
  <si>
    <t>خ ساری نبش نیما یاس ۴۱</t>
  </si>
  <si>
    <t>09901072353</t>
  </si>
  <si>
    <t>شکیبا</t>
  </si>
  <si>
    <t>احمدی</t>
  </si>
  <si>
    <t>نياوران ، ميدان نياوران ، خيابان شفيعى ، ميدان خبير ، نورافشار يكم ، پلاك ٢ واحد ٩</t>
  </si>
  <si>
    <t>09123337114</t>
  </si>
  <si>
    <t>سیروس</t>
  </si>
  <si>
    <t>صباحی</t>
  </si>
  <si>
    <t>شرکت ارکید فارمد</t>
  </si>
  <si>
    <t>سایر ابزارهای چکه‌ای</t>
  </si>
  <si>
    <t>ونک، خ. ولیعصر، میدان عطار، خیابان عطار، روبه‌روی نیروی انتظامی، پلاک ۴۲، طبقه ۶ شمالی</t>
  </si>
  <si>
    <t>09128430825</t>
  </si>
  <si>
    <t>کیانا</t>
  </si>
  <si>
    <t>بیانی</t>
  </si>
  <si>
    <t>موچی‌کی (Mochiki)</t>
  </si>
  <si>
    <t>قیطریه - بلوار کاوه - پور حیدری شرقی(روشنایی) - بلوار صفا - نبش کوچه شقایق - پلاک 6</t>
  </si>
  <si>
    <t>09124700718</t>
  </si>
  <si>
    <t>محمدی رفیع</t>
  </si>
  <si>
    <t>سعادت آباد بلوار دریا، خ. صرافها جنوبی، خ. قره تپه ای پلاک ۶۶ واحد ۱</t>
  </si>
  <si>
    <t>89194189788</t>
  </si>
  <si>
    <t>بازرگان</t>
  </si>
  <si>
    <t>پونک، مصیب مرادی، کوچه صدر دوم، قطعه 15</t>
  </si>
  <si>
    <t>09196794790</t>
  </si>
  <si>
    <t>5 پک خالی 750 گرمی همراه سفارش ارسال شود.</t>
  </si>
  <si>
    <t>کرباسچی</t>
  </si>
  <si>
    <t>کافه کی آر بی</t>
  </si>
  <si>
    <t>قبل ارسال، وضعیت پرداخت فاکتور قبلی بررسی شود.</t>
  </si>
  <si>
    <t xml:space="preserve">خيابان شهيد صدوقي ميدان مفتح خيابان مفتح نبش كوچه 8 </t>
  </si>
  <si>
    <t>09191954192</t>
  </si>
  <si>
    <t>چشمه</t>
  </si>
  <si>
    <t>فروشگاه بن کافی</t>
  </si>
  <si>
    <t>ميرداماد - نفت شمالي - كوچه هفتم - نبش كوچه - پلاك 77 - واحد 1</t>
  </si>
  <si>
    <t>09108008336</t>
  </si>
  <si>
    <t>محمدجواد</t>
  </si>
  <si>
    <t>کافه دولت</t>
  </si>
  <si>
    <t>اخوان عطار</t>
  </si>
  <si>
    <t>دیوا گاردن</t>
  </si>
  <si>
    <t>لواسان</t>
  </si>
  <si>
    <t>بلوار امام خمینی - بعد از پمپ بنزین - نبش کوچه پونه</t>
  </si>
  <si>
    <t>09128237880</t>
  </si>
  <si>
    <t>مصرف کلاس باریستا سطح یک پراگ</t>
  </si>
  <si>
    <t>ریحانه</t>
  </si>
  <si>
    <t>مایلی</t>
  </si>
  <si>
    <t>اتوبان صدر بلوار کاوه شمالی مجتمع مسکونی سبحان بلوک E</t>
  </si>
  <si>
    <t>09123343212</t>
  </si>
  <si>
    <t>اردوان</t>
  </si>
  <si>
    <t>یوسفی</t>
  </si>
  <si>
    <t>کافه آرمه</t>
  </si>
  <si>
    <t>09124047817</t>
  </si>
  <si>
    <t>(پرسنل)</t>
  </si>
  <si>
    <t>کهیار</t>
  </si>
  <si>
    <t>فرامرزی</t>
  </si>
  <si>
    <t>بستنی نوبهار</t>
  </si>
  <si>
    <t>خیابان نوبهار جنب بانک صادرات</t>
  </si>
  <si>
    <t>09188315883</t>
  </si>
  <si>
    <t>محمدصادق</t>
  </si>
  <si>
    <t>امجدی</t>
  </si>
  <si>
    <t>ری</t>
  </si>
  <si>
    <t xml:space="preserve"> حسن آباد فشافویه . شهرک احمدیه گلستان اول پلاک ۱۰۶</t>
  </si>
  <si>
    <t>09199619575</t>
  </si>
  <si>
    <t>هزینه الوپیک عودت داده شده، به مشتری اطلاع داده شود.</t>
  </si>
  <si>
    <t>تارخ</t>
  </si>
  <si>
    <t>ابراهیمی</t>
  </si>
  <si>
    <t>کردستان</t>
  </si>
  <si>
    <t>سنندج-نبش شهرک سعدی-کوچه سنجرخان جنوبی-ساختمان ثنا ط1 واحد1</t>
  </si>
  <si>
    <t>09187802134</t>
  </si>
  <si>
    <t>مهنوش</t>
  </si>
  <si>
    <t>عطار</t>
  </si>
  <si>
    <t>خیابان شریعتی - بعد از بهار شیراز- خیابان میثاق 6 ( چالش) پلاک 3- واحد 4</t>
  </si>
  <si>
    <t>09364264365</t>
  </si>
  <si>
    <t>مروارید</t>
  </si>
  <si>
    <t>عطارها</t>
  </si>
  <si>
    <t>رول کافه</t>
  </si>
  <si>
    <t>شیخ بهایی شمالی/بالاتر از میدان شیخ بهایی/نبش خیابان اوستا/پلاک ۲۱</t>
  </si>
  <si>
    <t>09123208339</t>
  </si>
  <si>
    <t>محمد</t>
  </si>
  <si>
    <t>سلحشور</t>
  </si>
  <si>
    <t>پونک - بلوار عدل شمالی - خیابان کربلایی احمد - کوچه دوم - پلاک 5 - واحد 6</t>
  </si>
  <si>
    <t>09390300711</t>
  </si>
  <si>
    <t>خسروی</t>
  </si>
  <si>
    <t>خ بعثت خ ابوریحان خ گل یاس کوچه 4 پ 74 طبقه 4</t>
  </si>
  <si>
    <t>09379305938</t>
  </si>
  <si>
    <t>میلاد</t>
  </si>
  <si>
    <t>فروحی</t>
  </si>
  <si>
    <t>کافه بلوار</t>
  </si>
  <si>
    <t>مازندران</t>
  </si>
  <si>
    <t>آمل - میدان قائم - نبش کوچه آموزش و پرورش</t>
  </si>
  <si>
    <t>09351251733</t>
  </si>
  <si>
    <t>جلدی</t>
  </si>
  <si>
    <t>قهوه آفریقا</t>
  </si>
  <si>
    <t>چهارراه سعدی به سمت دروازه ارک کوچه شادمان</t>
  </si>
  <si>
    <t>09195241245</t>
  </si>
  <si>
    <t>منصوریان</t>
  </si>
  <si>
    <t>کافه نامبر تن</t>
  </si>
  <si>
    <t>ابتدای بزرگراه زین الدین مسیر شرق به غرب بعد از باباییان خروجی کندرو احسان-اتحاد ، داخل خروجی بن بست لطیف پلاک 16</t>
  </si>
  <si>
    <t>09125445524</t>
  </si>
  <si>
    <t xml:space="preserve">علی </t>
  </si>
  <si>
    <t>شهناززاده</t>
  </si>
  <si>
    <t>کافه بلانکا</t>
  </si>
  <si>
    <t>باجک ۳ میدان گلها</t>
  </si>
  <si>
    <t>09192525110</t>
  </si>
  <si>
    <t>حمید</t>
  </si>
  <si>
    <t>پرند</t>
  </si>
  <si>
    <t>کافه پرند</t>
  </si>
  <si>
    <t>سلمانشهر (متلقو) - انتهای خیابان ۱۰دریاگوشه</t>
  </si>
  <si>
    <t>09020130819</t>
  </si>
  <si>
    <t>ظهوری</t>
  </si>
  <si>
    <t>کافه کادر</t>
  </si>
  <si>
    <t>گلستان</t>
  </si>
  <si>
    <t>گنبد کاووس،خیابان سرابی،نرسیده به تقاطع شکوفه</t>
  </si>
  <si>
    <t>09369847424</t>
  </si>
  <si>
    <t>صادق</t>
  </si>
  <si>
    <t>اسعدی</t>
  </si>
  <si>
    <t>کافه بینس</t>
  </si>
  <si>
    <t>انصاریه :بوستان ۸_نبش موز مارکت .روبروی مدرسه</t>
  </si>
  <si>
    <t>09398865141</t>
  </si>
  <si>
    <t>صفا</t>
  </si>
  <si>
    <t>رفیع‌نژاد</t>
  </si>
  <si>
    <t>سعادت اباد سرو شرقی خیابان مروارید پنجم شرقی پ44</t>
  </si>
  <si>
    <t>09128759919</t>
  </si>
  <si>
    <t>رستمی</t>
  </si>
  <si>
    <t>کافه هشتگ</t>
  </si>
  <si>
    <t>آذربایجان شرقی</t>
  </si>
  <si>
    <t>شهرستان ميانه،خيابان مطهرى-روبروى بنياد شهيد</t>
  </si>
  <si>
    <t>09011374696</t>
  </si>
  <si>
    <t>سلام و عرض ادب خواهشا با ماهکس برام ارسال کنید تاریخ رست حدالامکان نزدیک ترین تاریخ باشه لطفا و اینکه دون باشه. با سپاس</t>
  </si>
  <si>
    <t>آذین</t>
  </si>
  <si>
    <t>بیکدلی</t>
  </si>
  <si>
    <t>نولان ونک</t>
  </si>
  <si>
    <t>کارت به کارت شد</t>
  </si>
  <si>
    <t>امینی</t>
  </si>
  <si>
    <t>کافه رترو</t>
  </si>
  <si>
    <t>هرمزگان</t>
  </si>
  <si>
    <t>بندرعباس ،‌ بلوار مصطفي خميني - خيابان داروپخش - رو به روي داروخانه بيمارستان كودكان - ساختمان پدر</t>
  </si>
  <si>
    <t>09190431243</t>
  </si>
  <si>
    <t>پیش فاکتور ارسال شده</t>
  </si>
  <si>
    <t>فروشگاه بن کافی شعبه شیراز</t>
  </si>
  <si>
    <t>09365355274</t>
  </si>
  <si>
    <t>شیراز، بلوار ستارخان، نبش کوچه دوم پلاک 153، گیرنده: وحید بابا</t>
  </si>
  <si>
    <t>پیش‌فاکتور ارسال شد</t>
  </si>
  <si>
    <t>کیان</t>
  </si>
  <si>
    <t>کاوه</t>
  </si>
  <si>
    <t>کافه دارچین</t>
  </si>
  <si>
    <t>البرز</t>
  </si>
  <si>
    <t>كرج - جهانشهر - ميدان هلال احمر - خ هلال احمر - نبش كوچه سنبل</t>
  </si>
  <si>
    <t>09124620107</t>
  </si>
  <si>
    <t>فرهمند</t>
  </si>
  <si>
    <t>سرددم</t>
  </si>
  <si>
    <t>اسپرسو صنعتی</t>
  </si>
  <si>
    <t>بلوار فرحزادی؛ خیابان آسمان ها, آسمان سوم شرقی, پلاک ۴۳</t>
  </si>
  <si>
    <t>09912375278</t>
  </si>
  <si>
    <t>بابت آسیاب اسپرسو به دلیل حساسیت زیاد، دستگاه من بین خانگی و نیمه صنعتی با سایز پرتافیلتر ۵۸ می باشد و ۸۰٪ آسیاب های اسپرسو برای دستگاه من بسیار درشت می باشد و تمپ نمی شود، و فکر می کنم نیم درجه باید از درجه ۱.۲۵ ریزتر آسیاب کنید، بابت هماهنگی خواهشاً تماس حاصل فرمایید.</t>
  </si>
  <si>
    <t>ساغر</t>
  </si>
  <si>
    <t>شمس‌آذر</t>
  </si>
  <si>
    <t>تبریز،ایل گلی.کوی ویلاشهر.به طرف سهند داخل ویلاشهر نروید.کوی شادمان.نبش کوچه شادمان اول.پلاک 14.طبقه دوم</t>
  </si>
  <si>
    <t>09146597725</t>
  </si>
  <si>
    <t>محمدی فخر</t>
  </si>
  <si>
    <t>کافه والهالا</t>
  </si>
  <si>
    <t>خ جمهوری خ رازی خ پرتوی پلاک 18/1</t>
  </si>
  <si>
    <t>09376116149</t>
  </si>
  <si>
    <t>ضیائي‌پور</t>
  </si>
  <si>
    <t>عمارت جهان کوچک من</t>
  </si>
  <si>
    <t>خیابان طالقانی،خیابان موسوی،کوچه ایرانشهر،پلاک ۱</t>
  </si>
  <si>
    <t>09366388030</t>
  </si>
  <si>
    <t>شیرین</t>
  </si>
  <si>
    <t>اشرفی</t>
  </si>
  <si>
    <t>آذربایجان غربی</t>
  </si>
  <si>
    <t>ارومیه،جام جم٫ رجایی قبل از بلوار جام جم٫‌ ساختمان وایت رزیدنس</t>
  </si>
  <si>
    <t>09010392238</t>
  </si>
  <si>
    <t>حانیه</t>
  </si>
  <si>
    <t>ملاکی</t>
  </si>
  <si>
    <t xml:space="preserve">اسپرسو  </t>
  </si>
  <si>
    <t>میدان آرژانتین. خیابان وزرا. کوچه یازدهم.پلاک 11</t>
  </si>
  <si>
    <t>09123537966</t>
  </si>
  <si>
    <t>علی جمشید</t>
  </si>
  <si>
    <t>کافه تنتو</t>
  </si>
  <si>
    <t xml:space="preserve">شهرک غرب میدان صنعت حیاط پاساژ پلاتین </t>
  </si>
  <si>
    <t>09123449771</t>
  </si>
  <si>
    <t xml:space="preserve">امیر </t>
  </si>
  <si>
    <t>جهانپوری</t>
  </si>
  <si>
    <t>کافه اُرسی</t>
  </si>
  <si>
    <t>بلوار جمهوری بعد از خیابان رضوان داخل کندرو بعد از خیابان صادقیه مجتمع میلاد</t>
  </si>
  <si>
    <t>09376940883</t>
  </si>
  <si>
    <t>زارع</t>
  </si>
  <si>
    <t>کافه بلوباتل</t>
  </si>
  <si>
    <t>کرج-مهرشهر-بلوارشهرداری-انتهای خیابان ۱۱۱-نبش خیابان ۱۱۷- پلاک ۳۹۸</t>
  </si>
  <si>
    <t>09122024114</t>
  </si>
  <si>
    <t xml:space="preserve">محمد </t>
  </si>
  <si>
    <t>علی نقیان</t>
  </si>
  <si>
    <t>کافه چینو</t>
  </si>
  <si>
    <t>سمنان</t>
  </si>
  <si>
    <t>شاهرود خیابان 22 بهمن روبرو خرقانی</t>
  </si>
  <si>
    <t>09396087838</t>
  </si>
  <si>
    <t>ملک</t>
  </si>
  <si>
    <t>لیالانژ</t>
  </si>
  <si>
    <t>کرج فاز 3 مهرشهر خیابان مسیح پاکدل شرقی پ 32</t>
  </si>
  <si>
    <t>09121778543</t>
  </si>
  <si>
    <t>حمیدرضا</t>
  </si>
  <si>
    <t>تراب</t>
  </si>
  <si>
    <t>کافه رستوران لازارو</t>
  </si>
  <si>
    <t>شهرک سالاریه بلوار شهید گلستانه جنب مدرسه شهید فلاحی پلاک 61</t>
  </si>
  <si>
    <t>09127501098</t>
  </si>
  <si>
    <t>تست</t>
  </si>
  <si>
    <t>رزمجو</t>
  </si>
  <si>
    <t>کافه میاتا</t>
  </si>
  <si>
    <t>شیراز خیابان گلخون نبش خیابان متین</t>
  </si>
  <si>
    <t>09303897318</t>
  </si>
  <si>
    <t>بلوار جمهوري اسلامي همتي فر نبش كوچه شماره يك</t>
  </si>
  <si>
    <t>زهرا</t>
  </si>
  <si>
    <t>کاکوئی</t>
  </si>
  <si>
    <t>کافه دارسین</t>
  </si>
  <si>
    <t>09059769286</t>
  </si>
  <si>
    <t>V60</t>
  </si>
  <si>
    <t>توضیحات دارد</t>
  </si>
  <si>
    <t>حسن آباد فشافویه ش احمدیه گلستان اول پلاک ۱۰۶</t>
  </si>
  <si>
    <t>مبلغ ۱۲۰ تومن از کیف پول پرداخت شده</t>
  </si>
  <si>
    <t>فرزاد</t>
  </si>
  <si>
    <t>مهربخش</t>
  </si>
  <si>
    <t>مجموعه سمپوزیوم</t>
  </si>
  <si>
    <t>8 ابتدای بزرگراه فتح بعد از شیر پاستوریزه فتح 11 گلبن 6 غربی پلاک</t>
  </si>
  <si>
    <t>09191104048</t>
  </si>
  <si>
    <t>کافه بیکری رولن</t>
  </si>
  <si>
    <t>09371333263</t>
  </si>
  <si>
    <t>حامد</t>
  </si>
  <si>
    <t>تاج</t>
  </si>
  <si>
    <t>بن کافی (ظفر)</t>
  </si>
  <si>
    <t>خیابان ظفر،نرسیده به نفت شمالی، روبروی بن بست وحدتی، پلاک 168</t>
  </si>
  <si>
    <t>09123279184</t>
  </si>
  <si>
    <t>ساسان</t>
  </si>
  <si>
    <t>حامدی</t>
  </si>
  <si>
    <t>فروشگاه پینچ</t>
  </si>
  <si>
    <t>بلوار نبوت، انتهاي كوچه هجده، مغازه نبش</t>
  </si>
  <si>
    <t>09370999001</t>
  </si>
  <si>
    <t>کافه بیکری کروسان مژده</t>
  </si>
  <si>
    <t>کافه بیکری کروسان روشا</t>
  </si>
  <si>
    <t>امیربهادر</t>
  </si>
  <si>
    <t>توکلی</t>
  </si>
  <si>
    <t>پاسداران / انتهای بوستان دوم / خ افشاری / بن بست گلگون / پلاک ۸ / واحد ۱۱۱</t>
  </si>
  <si>
    <t>09128121909</t>
  </si>
  <si>
    <t>بختیاری</t>
  </si>
  <si>
    <t>کافه آندورا</t>
  </si>
  <si>
    <t>v60</t>
  </si>
  <si>
    <t>سایر ابزارهای غوطه‌وری</t>
  </si>
  <si>
    <t>خیابان ایرانشهر پایینتر از کوچه دهخدا پلاک ۵۷ پشت دکه روزنامه فروشی</t>
  </si>
  <si>
    <t>09214428591</t>
  </si>
  <si>
    <t>شهاب</t>
  </si>
  <si>
    <t>حشمت</t>
  </si>
  <si>
    <t>انتهای کارگرشمالی- خیابان نوزدهم 19- پلاک 59- زنگ 4</t>
  </si>
  <si>
    <t>اسپرسو گراید ریز و صنعتی باشد لطفن. پلاک ۵۹ در خیابان نوزدهم بین خیابان‌های والفجر۲ و جانبازان می‌باشد.</t>
  </si>
  <si>
    <t>09905544965</t>
  </si>
  <si>
    <t>شهیب زادگان</t>
  </si>
  <si>
    <t>خیابان سواران.سواران 18.فرعی شماره 3.پلاک 22</t>
  </si>
  <si>
    <t>09372220442</t>
  </si>
  <si>
    <t>باقری</t>
  </si>
  <si>
    <t>کافه تلخ و شیرین(TS)</t>
  </si>
  <si>
    <t xml:space="preserve">بلوار دانشگاه بعد از خیابان ملاصدرا </t>
  </si>
  <si>
    <t>09137246059</t>
  </si>
  <si>
    <t>سامان</t>
  </si>
  <si>
    <t>بلالی</t>
  </si>
  <si>
    <t>ایت‌الله کاشانی خیابان بهنام-خیابان مقداد-کوچه زنبق 3- پلاک 2- واحد 1</t>
  </si>
  <si>
    <t>09396754494</t>
  </si>
  <si>
    <t>یوسف آباد- بین اکبری و ابن سینا- کوچه ۳۷ام پلاک ۱۰ زنگ طبقه اول</t>
  </si>
  <si>
    <t>09901157601</t>
  </si>
  <si>
    <t>ماندانا</t>
  </si>
  <si>
    <t>مشایخی</t>
  </si>
  <si>
    <t>کافه آریلا</t>
  </si>
  <si>
    <t>شهرک غرب فاز ۴ خیابان شجریان شمالی کوچه هشتم پلاک ۴ زنگ وسط</t>
  </si>
  <si>
    <t>09129307311</t>
  </si>
  <si>
    <t>رامین</t>
  </si>
  <si>
    <t>حسابیان</t>
  </si>
  <si>
    <t>کافه لکسون</t>
  </si>
  <si>
    <t>نوشهر منطقه چلندر رو به روی وردی چلندر</t>
  </si>
  <si>
    <t>09163074331</t>
  </si>
  <si>
    <t xml:space="preserve">حانیه </t>
  </si>
  <si>
    <t>امیرزاده</t>
  </si>
  <si>
    <t>ولنجک ۸ پااک ۱۸ زنگ ۷ طبقه ۴</t>
  </si>
  <si>
    <t>09121711837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</si>
  <si>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</si>
  <si>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</si>
  <si>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</si>
  <si>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مجید</t>
  </si>
  <si>
    <t>محمدی</t>
  </si>
  <si>
    <t>کافه نوفه</t>
  </si>
  <si>
    <t>خراسان رضوی</t>
  </si>
  <si>
    <t>نیشابور،خیابان فردوسی شمالی، فردوسی شمالی ۹، داخل کوچه</t>
  </si>
  <si>
    <t>09153526101</t>
  </si>
  <si>
    <t>لطفاً لیبل یا استیکر توضیحات نوع و ویژگی های قهوه برای توضیح به مشتری همراه محصول ارسال شود🙏</t>
  </si>
  <si>
    <t>خانه‌فاموری</t>
  </si>
  <si>
    <t>09124302636</t>
  </si>
  <si>
    <t>پیش‌فاکتور ارسال شده</t>
  </si>
  <si>
    <t>مولایی</t>
  </si>
  <si>
    <t>ویوولانژ</t>
  </si>
  <si>
    <t>09197844409</t>
  </si>
  <si>
    <t>موعود</t>
  </si>
  <si>
    <t>شیرالی</t>
  </si>
  <si>
    <t>اهواز</t>
  </si>
  <si>
    <t>کیان اباد نبش ۲۲ احداثی</t>
  </si>
  <si>
    <t>۰۹۰۳۱۸۷۱۲۱۵</t>
  </si>
  <si>
    <t>ارسال با پست</t>
  </si>
  <si>
    <t>کافه پی تا</t>
  </si>
  <si>
    <t>سالار</t>
  </si>
  <si>
    <t>درنگ</t>
  </si>
  <si>
    <t>کافه پرکو</t>
  </si>
  <si>
    <t>تبریز،وليعصر ،چهارراه شريعتي به سمت رازي</t>
  </si>
  <si>
    <t>09125006328</t>
  </si>
  <si>
    <t>کافه روستار آوا سنتر</t>
  </si>
  <si>
    <t>کافه روستار سانا سنتر</t>
  </si>
  <si>
    <t>پیام</t>
  </si>
  <si>
    <t>ژاله‌منفرد</t>
  </si>
  <si>
    <t xml:space="preserve">09192414020
</t>
  </si>
  <si>
    <t>نقی‌زاده</t>
  </si>
  <si>
    <t>کافه بیکری لاویدا</t>
  </si>
  <si>
    <t>09352181907</t>
  </si>
  <si>
    <t>کاظم‌لو</t>
  </si>
  <si>
    <t>کافه ریور</t>
  </si>
  <si>
    <t>چهار راه فلسطین</t>
  </si>
  <si>
    <t>09376907572</t>
  </si>
  <si>
    <t>رامتین</t>
  </si>
  <si>
    <t>حضرتی</t>
  </si>
  <si>
    <t>پرداخت از کیف پول</t>
  </si>
  <si>
    <t>پنجشنبه 5 مهر 1403</t>
  </si>
  <si>
    <t>غرب به شرق اتوبان صدر  بعد از خروجی کاوه شمال خروجی منظریه جنوبی بن بست(کوچه) ادیب پلاک 15 واحد هفت زنگ 157</t>
  </si>
  <si>
    <t>کمال</t>
  </si>
  <si>
    <t>موسوی</t>
  </si>
  <si>
    <t>ستاری شمال، خ پیامبر مرکزی، برج‌های مروارید غرب، بلوکB1، طبقه اول، واحد8</t>
  </si>
  <si>
    <t>اکباتان فاز ۲ بلوک ۹ ورودی دوم طبقه سوم‌ واحد 270</t>
  </si>
  <si>
    <t>ادریسی پور</t>
  </si>
  <si>
    <t>بندرعباس،چهاراه دامایی گوهران ۱۱،ساختمان گوهران،ط۲،واحد۱۵</t>
  </si>
  <si>
    <t>09173617827</t>
  </si>
  <si>
    <t>محمدحسین</t>
  </si>
  <si>
    <t>چهارمحال و بختیاری</t>
  </si>
  <si>
    <t>شهرستان فارسان خیابان شهید داوودی کوچه شهید اسدی</t>
  </si>
  <si>
    <t>09031559108</t>
  </si>
  <si>
    <t>پنجشنبه ۵ مهر ۱۴۰۳</t>
  </si>
  <si>
    <t>دینا</t>
  </si>
  <si>
    <t>خانی</t>
  </si>
  <si>
    <t>ورامين بلوار رسالت خيابان زواره بن بست غزال پلاك پنج طبقه اول تا سوم</t>
  </si>
  <si>
    <t>09351417508</t>
  </si>
  <si>
    <t>محامدی</t>
  </si>
  <si>
    <t>بابل، محله خورشید کلا، نبش معراج 14، ساختمان املاک صبا، واحد ۶</t>
  </si>
  <si>
    <t>09360099045</t>
  </si>
  <si>
    <t>جواد</t>
  </si>
  <si>
    <t>عباسی</t>
  </si>
  <si>
    <t>مشهد،مصلی ۱۳و۱۵ پلاستیک عباسی</t>
  </si>
  <si>
    <t>09397165509</t>
  </si>
  <si>
    <t xml:space="preserve">هانیه </t>
  </si>
  <si>
    <t>نوری</t>
  </si>
  <si>
    <t>شهرکتاب ساری</t>
  </si>
  <si>
    <t>ساری، مازندران ساری خیابان پیام نور نبش بهمن غربی و فدک</t>
  </si>
  <si>
    <t>09334316932</t>
  </si>
  <si>
    <t>اسماعیل</t>
  </si>
  <si>
    <t>سنندج، پاسداران. جنب خانه معلم ـ اداره کل نوسازی مدارس استان کردستان</t>
  </si>
  <si>
    <t>09183705596</t>
  </si>
  <si>
    <t>پیش‌ُفاکتور ارسال شد</t>
  </si>
  <si>
    <t>آرین</t>
  </si>
  <si>
    <t>بیکد لی</t>
  </si>
  <si>
    <t>کافه نولان پونک</t>
  </si>
  <si>
    <t>09125690775</t>
  </si>
  <si>
    <t>متین</t>
  </si>
  <si>
    <t>بابایان</t>
  </si>
  <si>
    <t>کافه متینز(فروشگاه)</t>
  </si>
  <si>
    <t>ميدان امام علي به سمت پل قويون، كنارگذر باقري، نرسيده به پارك سلامت</t>
  </si>
  <si>
    <t>09391415264</t>
  </si>
  <si>
    <t xml:space="preserve">کافه متینز </t>
  </si>
  <si>
    <t>پنجشنبه 5 مهر ۱۴۰۳</t>
  </si>
  <si>
    <t>چهارشنبه 4 مهر ۱۴۰۳</t>
  </si>
  <si>
    <t>دوشنبه 2 مهر 1403</t>
  </si>
  <si>
    <t>سه‌شنبه 3 مهر 1403</t>
  </si>
  <si>
    <t xml:space="preserve">سه‌شنبه 3 مهر 1403  </t>
  </si>
  <si>
    <t>چهارشنبه 4 مهر 1403</t>
  </si>
  <si>
    <t>چهارشنبه 4 مهر  1403</t>
  </si>
  <si>
    <t>صمدی نژاد</t>
  </si>
  <si>
    <t>داراب - نرسیده به چهارراه آزادی-جنب افق کوروش-برنج فروشی ستوده</t>
  </si>
  <si>
    <t>09173473400</t>
  </si>
  <si>
    <t>دانیال</t>
  </si>
  <si>
    <t>بهرام پور</t>
  </si>
  <si>
    <t>بلوار ارتش- ازگل- خیابان هاشم ازگلی-کوچه امید- بن بست رعنا-پلاک۷- واحد۳</t>
  </si>
  <si>
    <t>09392255405</t>
  </si>
  <si>
    <t>سینا</t>
  </si>
  <si>
    <t>صدری</t>
  </si>
  <si>
    <t>کافه مجال</t>
  </si>
  <si>
    <t>بلوار فردوسی ٫خیابان نگارستان،نبش نگارستان۳</t>
  </si>
  <si>
    <t>09135297230</t>
  </si>
  <si>
    <t>سیدرضا</t>
  </si>
  <si>
    <t>محمودی</t>
  </si>
  <si>
    <t>خلیل آباد - خیابان امام جنب امام ۲۱</t>
  </si>
  <si>
    <t>09158351622</t>
  </si>
  <si>
    <t>ارسال با تیپاکس</t>
  </si>
  <si>
    <t>جمعه 6 مهر 1403</t>
  </si>
  <si>
    <t>عباسی نسب</t>
  </si>
  <si>
    <t>کافه برزیل</t>
  </si>
  <si>
    <t>شهربابک - خیابان حقانی روبروی مدرسه عدالت</t>
  </si>
  <si>
    <t>09198157580</t>
  </si>
  <si>
    <t>سحر</t>
  </si>
  <si>
    <t>مجیدی</t>
  </si>
  <si>
    <t>شهرک غرب انتهای دادمان خ ارغوان غربی خ سروناز کوچه سروناز ۲ پلاک ۱۱</t>
  </si>
  <si>
    <t>09358705900</t>
  </si>
  <si>
    <t>امیررضا</t>
  </si>
  <si>
    <t>نجاتی</t>
  </si>
  <si>
    <t>جنت آباد جنوبی، پایین تر از لاله غربی، والفجر ۸، پلاک ۱</t>
  </si>
  <si>
    <t>09389719363</t>
  </si>
  <si>
    <t>فهیمه</t>
  </si>
  <si>
    <t>قاسمی</t>
  </si>
  <si>
    <t>کافه بی سان</t>
  </si>
  <si>
    <t>هاشمیه ۲۸، بین هاشمیه ۲۸/۶ و ۲۸/۸، جنب پلاک ۷</t>
  </si>
  <si>
    <t>09356814779</t>
  </si>
  <si>
    <t>عزیزی</t>
  </si>
  <si>
    <t>پیرو بیسترو</t>
  </si>
  <si>
    <t>گرگان</t>
  </si>
  <si>
    <t>عدالت ۵۷، نبش جام جم۲</t>
  </si>
  <si>
    <t>09123693830</t>
  </si>
  <si>
    <t>صفرنژاد</t>
  </si>
  <si>
    <t>کافه فیوره</t>
  </si>
  <si>
    <t>گرگانپارس- مرداد مرکزی-ربروی اموزشگاه موسیقی روزبه</t>
  </si>
  <si>
    <t>09396923769</t>
  </si>
  <si>
    <t>تازه ترین تاریخ رُست ارسال شود.</t>
  </si>
  <si>
    <t>شنبه 7 مهر 1403</t>
  </si>
  <si>
    <t xml:space="preserve">میدان قائم - نبش کوچه آموزش و پرورش </t>
  </si>
  <si>
    <t>فرشاد</t>
  </si>
  <si>
    <t>مقدسی</t>
  </si>
  <si>
    <t xml:space="preserve"> پاسداران سه راه ضرابخانه ،سروستان ۵، کوچه اول، پلاک ۱ ،واحد ۳</t>
  </si>
  <si>
    <t>09147894009</t>
  </si>
  <si>
    <t>اکبری</t>
  </si>
  <si>
    <t>شرکت لسکو</t>
  </si>
  <si>
    <t>نوشهر</t>
  </si>
  <si>
    <t>بلوار شهید کریمی .بازار بزرگ ساحلی لاین ۴ طبقه ۱ واحد ۱۱۹</t>
  </si>
  <si>
    <t>09128886707</t>
  </si>
  <si>
    <t>آورین لانژ</t>
  </si>
  <si>
    <t>09362636774</t>
  </si>
  <si>
    <t>محمودیان</t>
  </si>
  <si>
    <t>نازنین</t>
  </si>
  <si>
    <t>هاشمی</t>
  </si>
  <si>
    <t>کافه دالاهو</t>
  </si>
  <si>
    <t>بلوار صارمی-صارمی۲۳-داخل کوچه - پلاک۹۵</t>
  </si>
  <si>
    <t>09153018691</t>
  </si>
  <si>
    <t>یاسمین</t>
  </si>
  <si>
    <t>خطیب زاده</t>
  </si>
  <si>
    <t>خیابان اندرزگو، بین بلوار کاوه و بلوار قیطریه، کوچه بلوچ شمالی، بن بست بهزاد، ساختمان ریبون</t>
  </si>
  <si>
    <t>09124301150</t>
  </si>
  <si>
    <t>صادقی</t>
  </si>
  <si>
    <t>کافه کاکتوس</t>
  </si>
  <si>
    <t>ساوه</t>
  </si>
  <si>
    <t>خیابان جمهوری نبش جمهوری ۱۶ جنب کنتاکی</t>
  </si>
  <si>
    <t>09374621778</t>
  </si>
  <si>
    <t>دلجو</t>
  </si>
  <si>
    <t>ویکافه</t>
  </si>
  <si>
    <t>تازه تاریخ رُست ارسال شود. / ارسال فقط با چاپار</t>
  </si>
  <si>
    <t>09051534303</t>
  </si>
  <si>
    <t>شناسنامه قهوه ها حتما ارسال شوند.</t>
  </si>
  <si>
    <t>امیرعلی</t>
  </si>
  <si>
    <t>نوری ماجلان</t>
  </si>
  <si>
    <t>کارگاه نور</t>
  </si>
  <si>
    <t>صفاییه-بلوار دانشگاه-مجتمع بهاران جدید</t>
  </si>
  <si>
    <t>09100871757</t>
  </si>
  <si>
    <t>سراج</t>
  </si>
  <si>
    <t>شاوزی پور</t>
  </si>
  <si>
    <t>کافه رستوران کازابلانکا</t>
  </si>
  <si>
    <t>زاهدان</t>
  </si>
  <si>
    <t>خیابان بزرگمهر نبش بزرگمهر 7</t>
  </si>
  <si>
    <t>09374288009</t>
  </si>
  <si>
    <t>ارسال هوایی</t>
  </si>
  <si>
    <t xml:space="preserve">خیابان جانبازان نرسیده به میدان ۱۲ فروردین </t>
  </si>
  <si>
    <t>ملیکا</t>
  </si>
  <si>
    <t>بیات</t>
  </si>
  <si>
    <t>کافه پاز</t>
  </si>
  <si>
    <t>دزاشیب کوچه افشار</t>
  </si>
  <si>
    <t>09102110518</t>
  </si>
  <si>
    <t>اسحقی</t>
  </si>
  <si>
    <t>کافه آفریقا</t>
  </si>
  <si>
    <t>سنندج</t>
  </si>
  <si>
    <t>خیابان بوستان نرسیده به استخر شین</t>
  </si>
  <si>
    <t>09010145254</t>
  </si>
  <si>
    <t>سیدحسینی</t>
  </si>
  <si>
    <t>خ استانداری خ حکیم کوچه٧ هتل سنتى اصفهان</t>
  </si>
  <si>
    <t>09133508028</t>
  </si>
  <si>
    <t>رضایی</t>
  </si>
  <si>
    <t>رویانشهر - نبش طبیعت ۲۲</t>
  </si>
  <si>
    <t>09378546800</t>
  </si>
  <si>
    <t>میثم</t>
  </si>
  <si>
    <t>الهی</t>
  </si>
  <si>
    <t>کافه فلورانس</t>
  </si>
  <si>
    <t>مرزداران-خ ابوالفضل - پ ۸</t>
  </si>
  <si>
    <t>09121381407</t>
  </si>
  <si>
    <t>یکشنبه 8 مهر 1403</t>
  </si>
  <si>
    <t>سهیل</t>
  </si>
  <si>
    <t>شاهرودی</t>
  </si>
  <si>
    <t>سهروردی شمالی ابتدای خرمشهر پلاک 3 تالار جام جم</t>
  </si>
  <si>
    <t>09123360103</t>
  </si>
  <si>
    <t>میرپوریا</t>
  </si>
  <si>
    <t>سیدحاتمی</t>
  </si>
  <si>
    <t>کافه کیوباکس</t>
  </si>
  <si>
    <t>خیابان حشمت رو به رو ورزشگاه شهدا ما بین حشمت ۶ و ۸</t>
  </si>
  <si>
    <t>09194153151</t>
  </si>
  <si>
    <t>پیمان</t>
  </si>
  <si>
    <t>عبداله پور</t>
  </si>
  <si>
    <t>دلیجان</t>
  </si>
  <si>
    <t>خیابان بهشتی شمالی کوچه سلامت پلاک ۷</t>
  </si>
  <si>
    <t>09128841171</t>
  </si>
  <si>
    <t>قفل گری</t>
  </si>
  <si>
    <t>شرکت سامسونگ گلف الکترونیکس</t>
  </si>
  <si>
    <t>09123504435</t>
  </si>
  <si>
    <t>تحویل پیک شخصی داده شود.</t>
  </si>
  <si>
    <t>اشکان</t>
  </si>
  <si>
    <t>کیانی</t>
  </si>
  <si>
    <t>میدان آرژانتین - خیابان الوند - خ راشل کوری (27 ام) - پلاک 20</t>
  </si>
  <si>
    <t>09356468717</t>
  </si>
  <si>
    <t>غلامی</t>
  </si>
  <si>
    <t>کافه زمین</t>
  </si>
  <si>
    <t>حاشیه وکیل آباد، نبش وکیل آباد 25 بین سید رضی و دانش آموز طبقه دوم، چوب رنگ</t>
  </si>
  <si>
    <t>09158241306</t>
  </si>
  <si>
    <t>بهنام</t>
  </si>
  <si>
    <t>پسندیده</t>
  </si>
  <si>
    <t>کافه وایب</t>
  </si>
  <si>
    <t>کیانپارس اردیبهشت شرقی بین دانشور و شهریور</t>
  </si>
  <si>
    <t>09168258954</t>
  </si>
  <si>
    <t>سفارت نروژ</t>
  </si>
  <si>
    <t>09123581972</t>
  </si>
  <si>
    <t>فرجی</t>
  </si>
  <si>
    <t>فخریه</t>
  </si>
  <si>
    <t>محله تجریش، خیابان شریعتی، بالاتر از پل رومی، خیابان رضایی، کوچه جورابچی، پلاک ۱۰، زنگ پایین سمت چپ</t>
  </si>
  <si>
    <t>09125035695</t>
  </si>
  <si>
    <t xml:space="preserve">ارسال هوایی </t>
  </si>
  <si>
    <t>سید مرتضی</t>
  </si>
  <si>
    <t>علوی زاده</t>
  </si>
  <si>
    <t>شهید مطهری - کوچه ی عرفان 7 - پلاک 4 - زنگ اول</t>
  </si>
  <si>
    <t>09171701800</t>
  </si>
  <si>
    <t>بلوار نبوت،انتهاي كوچه 18،مغازه نبش</t>
  </si>
  <si>
    <t>جمالی</t>
  </si>
  <si>
    <t>09384396463</t>
  </si>
  <si>
    <t>تهرانپارس-خ دماوند-بعد از تعمیرگاه سایپا مرکزی - کوچه کیمیداروی شرقی-ساختمان سبلان-پ90/73 **در صورت تحویل بعد ساعت 17، به نگهبانی تحویل داده شود**</t>
  </si>
  <si>
    <t>قبل ارسال وضعیت پرداختی بررسی شود.</t>
  </si>
  <si>
    <t>اسماعیلی</t>
  </si>
  <si>
    <t>کلینیک دامپزشکی مهرداد کریمی</t>
  </si>
  <si>
    <t>09380977784</t>
  </si>
  <si>
    <t>صادقيه اشرفي اصفهاني خيابان عرب حسيني خيابان حائري پلاك ۲۶</t>
  </si>
  <si>
    <t>دوشنبه 9 مهر 1403</t>
  </si>
  <si>
    <t>متقی</t>
  </si>
  <si>
    <t>کافه نولان ونک</t>
  </si>
  <si>
    <t>09331770320</t>
  </si>
  <si>
    <t>آقاپوی</t>
  </si>
  <si>
    <t>کافه رادیکال 13</t>
  </si>
  <si>
    <t>سازمان برنامه شمالي خيابان براتلو نبش هشتم غربي كافه راديكال 13</t>
  </si>
  <si>
    <t>09360783913</t>
  </si>
  <si>
    <t>فربد</t>
  </si>
  <si>
    <t>سعیدی</t>
  </si>
  <si>
    <t>کافه درخت</t>
  </si>
  <si>
    <t>بابل</t>
  </si>
  <si>
    <t>خیابان جانبازان_بین توحید 50 و 48</t>
  </si>
  <si>
    <t>09113151484</t>
  </si>
  <si>
    <t>پوریا</t>
  </si>
  <si>
    <t>ابراهیم پور</t>
  </si>
  <si>
    <t>کافه کربن</t>
  </si>
  <si>
    <t>بلوار سجاد - بزرگمهر جنوبی 22 ، پاساژ ایران زمین ، طبقه اول</t>
  </si>
  <si>
    <t>09158202132</t>
  </si>
  <si>
    <t>سارا</t>
  </si>
  <si>
    <t>09179922655</t>
  </si>
  <si>
    <t>شهرک غرب. خیابان سیمای ایران، کوچه پنجم بن بست مهر پلاک ۱۳،واحد ۲</t>
  </si>
  <si>
    <t>ارسال پیشکرایه</t>
  </si>
  <si>
    <t>بلوار امام خميني - بعد از پمپ بنزين - نبش كوچه پونه</t>
  </si>
  <si>
    <t>فروشگاه دیوا گاردن</t>
  </si>
  <si>
    <t>قهوه ها تحویل نوشاد شود. / این قهوه ها به صورت امانی جهت بک آپ ایونت دیوا برای فروش ارسال میشوند.</t>
  </si>
  <si>
    <t>مهری</t>
  </si>
  <si>
    <t>دایی</t>
  </si>
  <si>
    <t>جردن، بلوار نلسون ماندلا، خ عاطفی شرقی،پلاک 37</t>
  </si>
  <si>
    <t>09331353894</t>
  </si>
  <si>
    <t>آریا</t>
  </si>
  <si>
    <t>خاکساری</t>
  </si>
  <si>
    <t>در واتساپ فاکتور ارسال شود.</t>
  </si>
  <si>
    <t>شیراز</t>
  </si>
  <si>
    <t>خیابان گلخون، نبش خیابان متین</t>
  </si>
  <si>
    <t>بقایی</t>
  </si>
  <si>
    <t>کافه لازارو</t>
  </si>
  <si>
    <t>مهرشهر - خیابان شهرداری - نبش ۲۰۶</t>
  </si>
  <si>
    <t>09125654823</t>
  </si>
  <si>
    <t>مرادی شهربابک</t>
  </si>
  <si>
    <t>شهربابک - بلوار ازادی ازادی ۶ پلاک ۲۶</t>
  </si>
  <si>
    <t>09210883678</t>
  </si>
  <si>
    <t>فروتن</t>
  </si>
  <si>
    <t>بلوار قرنی-بین قرنی ۱۲ و ۱۴-فروشگاه طلاجات سالار</t>
  </si>
  <si>
    <t>09120322492</t>
  </si>
  <si>
    <t>صیادی</t>
  </si>
  <si>
    <t>کافه ناج</t>
  </si>
  <si>
    <t>رشت</t>
  </si>
  <si>
    <t>خیابان معلم ، بین میدان مادر و سرگل ، جنب آموزشگاه زبان سفیر</t>
  </si>
  <si>
    <t>09114361456</t>
  </si>
  <si>
    <t>قیدار - خیابان امام خیابان سرچشمه</t>
  </si>
  <si>
    <t>فیروزه</t>
  </si>
  <si>
    <t>کاظمیان</t>
  </si>
  <si>
    <t>صیاد شیرازی شمال - خیابان مغان - میدان حسین آباد - خیابان مژده  - مجتمع رونیکا پالاس - بلوک B1 - طبقه سوم - واحد ۱۰۳۶</t>
  </si>
  <si>
    <t>09128188972</t>
  </si>
  <si>
    <t>بهادرانی</t>
  </si>
  <si>
    <t>کافه موچی</t>
  </si>
  <si>
    <t>09142253463</t>
  </si>
  <si>
    <t>کلیبر - خیابان امام</t>
  </si>
  <si>
    <t>نسیم</t>
  </si>
  <si>
    <t>اندرزگو خیابان سلیمی شمالی پلاک 81 ساختمان مریم زنگ 124 طبقه 12h</t>
  </si>
  <si>
    <t>09123228434</t>
  </si>
  <si>
    <t>بهار</t>
  </si>
  <si>
    <t>کافه بیکری بهار</t>
  </si>
  <si>
    <t>بندرعباس</t>
  </si>
  <si>
    <t>خیابان دانشگاه بلوار پروفسور خشنودی</t>
  </si>
  <si>
    <t>09334558017</t>
  </si>
  <si>
    <t>حیدری</t>
  </si>
  <si>
    <t>درخواست ارسال فوری</t>
  </si>
  <si>
    <t>سه شنبه 10 مهر 1403</t>
  </si>
  <si>
    <t>کافه اپل (Opel)</t>
  </si>
  <si>
    <t>کیارش</t>
  </si>
  <si>
    <t>شیوا</t>
  </si>
  <si>
    <t>تبریز</t>
  </si>
  <si>
    <t>ولیعصر - فلکه همافر - خیابان صادقیان - جنب گالری لوکس - پلاک ۴ طبقه ۵</t>
  </si>
  <si>
    <t>09146669863</t>
  </si>
  <si>
    <t>شراره</t>
  </si>
  <si>
    <t>خطیب</t>
  </si>
  <si>
    <t>غرب به شرق بزرگراه جلال آل احمد، خ پاتريس لومومبا، كوچه بلوار شرقي (ناهيد محتشم)، پلاك ۴، واحد ۱ و ۲</t>
  </si>
  <si>
    <t>09122021980</t>
  </si>
  <si>
    <t>کافه نامبرتن</t>
  </si>
  <si>
    <t>فاطمه</t>
  </si>
  <si>
    <t>فرهادی</t>
  </si>
  <si>
    <t>کافه قنادی جام جم</t>
  </si>
  <si>
    <t>ساری</t>
  </si>
  <si>
    <t>میدان امام خمینی،بلوار جام جم،نبش کوچه سعادت</t>
  </si>
  <si>
    <t>09360059270</t>
  </si>
  <si>
    <t>مائده</t>
  </si>
  <si>
    <t>منصوری</t>
  </si>
  <si>
    <t>سعادت آباد- سرو غربی- خیابان مروارید- خیابان پنجم شرقی (نوروزی)- پلاک 44 -ساختمان در حال ساخت</t>
  </si>
  <si>
    <t>09927329471</t>
  </si>
  <si>
    <t>عظیمی</t>
  </si>
  <si>
    <t>میدان نیاوران،خ پور ابتهاج ،خ شهید اکبر صبوری ،کوچه کمالی شرقی، پ ۳۴،واحد ۷ منزل عزیزی</t>
  </si>
  <si>
    <t>09122836898</t>
  </si>
  <si>
    <t>مجموعه بلک فکتوری</t>
  </si>
  <si>
    <t>کیش</t>
  </si>
  <si>
    <t>محیا مال، ورودی C</t>
  </si>
  <si>
    <t>09122169274</t>
  </si>
  <si>
    <t>رحمتی</t>
  </si>
  <si>
    <t>چهارشنبه 11 مهر 1403</t>
  </si>
  <si>
    <t>پاکروان</t>
  </si>
  <si>
    <t>فرنچ پرس</t>
  </si>
  <si>
    <t>میدان آرژانتین خیابان الوند پلاک 18 طبقه سوم</t>
  </si>
  <si>
    <t>09122201723</t>
  </si>
  <si>
    <t>شرکت دنون</t>
  </si>
  <si>
    <t>پارسا</t>
  </si>
  <si>
    <t>مترو حسین آباد، مجتمع رونیکا پالاس هروی، بلوک E1 ، واحد ۱۵۱</t>
  </si>
  <si>
    <t>09120991381</t>
  </si>
  <si>
    <t>آویژگان</t>
  </si>
  <si>
    <t>کافه 42</t>
  </si>
  <si>
    <t>خیابان امام خمینی آفتاب 46</t>
  </si>
  <si>
    <t>09116271101</t>
  </si>
  <si>
    <t>میرزایی</t>
  </si>
  <si>
    <t>شرکت تپسی</t>
  </si>
  <si>
    <t>سعادت آباد - بلوار بهزاد -نبش باغستان یکم - پلاک 2</t>
  </si>
  <si>
    <t>09331404200</t>
  </si>
  <si>
    <t>حکیمه</t>
  </si>
  <si>
    <t>هریسی</t>
  </si>
  <si>
    <t>روی بسته بندی قهوه ها، نوع آسیاب مشخص شود.</t>
  </si>
  <si>
    <t>میدان قدس ، خیابان دربند ، خیابان احمدی زمانی ، بن بست وصال ، پلاک ۳ طبقه ۱</t>
  </si>
  <si>
    <t>09126023283</t>
  </si>
  <si>
    <t>ظلی</t>
  </si>
  <si>
    <t>کافه سان سی مون</t>
  </si>
  <si>
    <t>مهرشهر بلوار شهرداری سر خیابان ۲۰۱</t>
  </si>
  <si>
    <t>09369297220</t>
  </si>
  <si>
    <t>مصطفی</t>
  </si>
  <si>
    <t>موحدی فر</t>
  </si>
  <si>
    <t>قهوه و کیک سایه</t>
  </si>
  <si>
    <t>بلوار ديلمان، نبش بلوار امام علي</t>
  </si>
  <si>
    <t>09116041874</t>
  </si>
  <si>
    <t>علیرضالو</t>
  </si>
  <si>
    <t>پل قویون. خیابان باقری.خیابان ذوالفقار زاده. نبش کوچه دوم. آپارتمان اسپیر. طبقه ۵. واحد ۵</t>
  </si>
  <si>
    <t>09360003875</t>
  </si>
  <si>
    <t>نصری</t>
  </si>
  <si>
    <t>کافه قرار</t>
  </si>
  <si>
    <t>همدان</t>
  </si>
  <si>
    <t>مجتمع مسکونی سعیدیه بخش اداری پشت بانک مسکن</t>
  </si>
  <si>
    <t>09129376163</t>
  </si>
  <si>
    <t>رهبری</t>
  </si>
  <si>
    <t>کافه مُستطاب</t>
  </si>
  <si>
    <t>رجایی شهر بلوار موذن روبروی بانک ملی دانشگاه آزاد ساختمان البرز طبقه زیرین شهرکتاب البرز</t>
  </si>
  <si>
    <t>09106009059</t>
  </si>
  <si>
    <t>کافه رستوران هلو شف</t>
  </si>
  <si>
    <t>+ هدیه سری V</t>
  </si>
  <si>
    <t>نظامی</t>
  </si>
  <si>
    <t xml:space="preserve">هفت تير - خيابان سنايي - نبش نژادكي - پلاك 78 </t>
  </si>
  <si>
    <t>09122125497</t>
  </si>
  <si>
    <t>هانیه</t>
  </si>
  <si>
    <t>خدامی</t>
  </si>
  <si>
    <t>کافه ارمغان</t>
  </si>
  <si>
    <t>بالاتر از فلکه قصردشت روبرو کوچه 8 میرزای شیرازی گلخانه ارمغان گیاه بخش کافه</t>
  </si>
  <si>
    <t>09906725850</t>
  </si>
  <si>
    <t>مشکینی</t>
  </si>
  <si>
    <t>09138072069</t>
  </si>
  <si>
    <t>خیابان اشراق شمالی ، بعد از میدان برازنده ، مجتمع بهاران ، بلوک چهار ، واحد 433 *به نگهبانی تحویل داده شود*</t>
  </si>
  <si>
    <t>یکتافر</t>
  </si>
  <si>
    <t>کافه لمک</t>
  </si>
  <si>
    <t>شهیدان اشرف خیابان شاهد کوچه شاهد 1</t>
  </si>
  <si>
    <t>09103095279</t>
  </si>
  <si>
    <t>خانه فاموری</t>
  </si>
  <si>
    <t>پنجشنبه 12 مهر 1403</t>
  </si>
  <si>
    <t>آرش</t>
  </si>
  <si>
    <t>میرخسروی</t>
  </si>
  <si>
    <t>میدان باهنر- رو به روی باهنر سوم- مصالح ساختمانی میرخسروی</t>
  </si>
  <si>
    <t>09197464616</t>
  </si>
  <si>
    <t>کافه پی</t>
  </si>
  <si>
    <t>ولیعصر خیابان رودکی انتهای خیابان خوارزمی بعد از دونر درنا پلاک ۱</t>
  </si>
  <si>
    <t>09144146711</t>
  </si>
  <si>
    <t>طیبی</t>
  </si>
  <si>
    <t>جنت آباد مرکزی، خیابان رجب صلاحی، بعد از بازار روز جنت، خیابان شاهد یک پلاک 23 واحد 6</t>
  </si>
  <si>
    <t>09025090377</t>
  </si>
  <si>
    <t>شنبه 14 مهر 1403</t>
  </si>
  <si>
    <t>ارسال فورس</t>
  </si>
  <si>
    <t>احمدرضا</t>
  </si>
  <si>
    <t>09121480644</t>
  </si>
  <si>
    <t>پیک شخصی بسته رو تحویل میگیره.</t>
  </si>
  <si>
    <t>جمعه 13 مهر 1403</t>
  </si>
  <si>
    <t>ریاحی</t>
  </si>
  <si>
    <t>پاسداران-بهستان۵-هاتف اصفهانی-پلاک۱۴-واحد۵</t>
  </si>
  <si>
    <t>09122360847</t>
  </si>
  <si>
    <t>بسته تحویل نسیم داده شده. / هزینه الوپیک به کیف پول مشتری عودت داده شود.</t>
  </si>
  <si>
    <t>هزینه لینک اکسپرس به کیف پول مشتری عودت داده شود. / با پیک سفارش به صورت فورس پسکرایه ارسال شود.</t>
  </si>
  <si>
    <t>تابش</t>
  </si>
  <si>
    <t>ابتدای بزرگراه ارتش خیابان 22 بهمن بیمارستان نیکان</t>
  </si>
  <si>
    <t>09124460566</t>
  </si>
  <si>
    <t>جعفر</t>
  </si>
  <si>
    <t>نجفی</t>
  </si>
  <si>
    <t>کافه لاین</t>
  </si>
  <si>
    <t>کوی نگین بلوار رفسنجانی نگین یک پلاک 210</t>
  </si>
  <si>
    <t>09387477381</t>
  </si>
  <si>
    <t xml:space="preserve">09123642655 </t>
  </si>
  <si>
    <t xml:space="preserve"> اندیشه - فاز ۳ - بلوار آزادی - مجتمع تجاری اداری نگارستان - بلوک B - طبقه همکف - پلاک ۴۷ - فروشگاه نو - خاتمی</t>
  </si>
  <si>
    <t>سید علی</t>
  </si>
  <si>
    <t>کافه نیل</t>
  </si>
  <si>
    <t>چهار راه فلسطین، ابتدای خیابان استانداری. جنب مادی فرشادی غربی</t>
  </si>
  <si>
    <t>09134434253</t>
  </si>
  <si>
    <t xml:space="preserve">افشین </t>
  </si>
  <si>
    <t>درخشانی</t>
  </si>
  <si>
    <t>کافه ملودی</t>
  </si>
  <si>
    <t>تهرانپارس فلکه اول جنب میدان بوتیک</t>
  </si>
  <si>
    <t>09197241258</t>
  </si>
  <si>
    <t>رسولی</t>
  </si>
  <si>
    <t>گوهردشت، فاز ۱، خ ششم، پلاک۷۸/۲، واحد ۸</t>
  </si>
  <si>
    <t>09127789346</t>
  </si>
  <si>
    <t>نشاسته گیر</t>
  </si>
  <si>
    <t>خیابان امیرکبیر کوچه ی مخمل دهم اولین فرعی کوچه ی معارف</t>
  </si>
  <si>
    <t>09214865214</t>
  </si>
  <si>
    <t>دشتی</t>
  </si>
  <si>
    <t>تکاب</t>
  </si>
  <si>
    <t>09910615190</t>
  </si>
  <si>
    <t>پشت تره بار، کوچه مطهری،بالاتر از سوپرمارکت یعقوبی</t>
  </si>
  <si>
    <t>ارسال فوری</t>
  </si>
  <si>
    <t>ایت‌اله. کاشانی خیابان بهنام-خیابان مقداد(جدی)-کوچه زنبق 3- انتهای کوچه-پلاک 2- واحد 1</t>
  </si>
  <si>
    <t>هستی</t>
  </si>
  <si>
    <t>زاهدی</t>
  </si>
  <si>
    <t>اشرفی اصفهانی، خیابان قموشی، پلاک ۷۳, واحد ۲</t>
  </si>
  <si>
    <t>09102092467</t>
  </si>
  <si>
    <t>قبل ارسال با مشتری هماهنگ شود.</t>
  </si>
  <si>
    <t>معین</t>
  </si>
  <si>
    <t>عبدالهی</t>
  </si>
  <si>
    <t>کافه پلاتو</t>
  </si>
  <si>
    <t>تایباد</t>
  </si>
  <si>
    <t>بین آزادی 9 و 11</t>
  </si>
  <si>
    <t>09100142274</t>
  </si>
  <si>
    <t>میر پوریا</t>
  </si>
  <si>
    <t>سید حاتمی</t>
  </si>
  <si>
    <t>کافه کیو باکس</t>
  </si>
  <si>
    <t>اخباری</t>
  </si>
  <si>
    <t>09201202625</t>
  </si>
  <si>
    <t>سایت کارگاهی،بلوار صنعت،میدان صنعت،بعد از آتش نشانی،پلاک ۱۰۷،شرکت نامدارقطعه آسیا</t>
  </si>
  <si>
    <t>محمد حسین</t>
  </si>
  <si>
    <t>فضلی</t>
  </si>
  <si>
    <t>جاده ی ائل گلی،کوی سهند،کوی دادگستری،خیابان قاضی،کوچه قاضی دوم،پلاک ۴۳،طبقه دوم</t>
  </si>
  <si>
    <t>09144949452</t>
  </si>
  <si>
    <t>نواب</t>
  </si>
  <si>
    <t>نیاوران خ آقایی کوچه شهباز نژاد پلاک 12 واحد 6</t>
  </si>
  <si>
    <t>09126445100</t>
  </si>
  <si>
    <t>محمد صادق</t>
  </si>
  <si>
    <t>اکرامی</t>
  </si>
  <si>
    <t>قلهک، خ کلاهدوز، خ اخلاقی غربی،خ مطلبی نژاد،بن بست ندیمی، داخل بن بست دست راست، پ9، واحد ۱ و ۲</t>
  </si>
  <si>
    <t>09128889558</t>
  </si>
  <si>
    <t>بلوار قیطریه، کوچه شب افروز، پلاک ۷، واحد ۳ شرقی، طبقه سوم</t>
  </si>
  <si>
    <t>09121432764</t>
  </si>
  <si>
    <t>آنیتا</t>
  </si>
  <si>
    <t>نازی آباد_خیابان نیکنام_کوچه رحیمی_تقاطع خیابان حسینی_جنب ارایشگاه مردانه_پلاک ۴۰ _طبقه دوم</t>
  </si>
  <si>
    <t>09224361681</t>
  </si>
  <si>
    <t>مجد</t>
  </si>
  <si>
    <t>جنت اباد جنوبی، شاهین جنوبی بعد از میدان اتشنشانی کوچه طالقانی پلاک۳ واحد ۳</t>
  </si>
  <si>
    <t>09123397669</t>
  </si>
  <si>
    <t>شهرك غرب، خيابان ايران زمين، نبش خيابان مهستان، مركز خريد گلستان، حياط شرقي، پلاك ۱۰۲</t>
  </si>
  <si>
    <t>در اولویت ارسال قرار بگیرد.</t>
  </si>
  <si>
    <t>اله یاری</t>
  </si>
  <si>
    <t xml:space="preserve">ابهر - بلوار منابع طبیعی/تالار کیانا </t>
  </si>
  <si>
    <t>09193428192</t>
  </si>
  <si>
    <t>محمدیوسف</t>
  </si>
  <si>
    <t>نیاوران خیابان شهید باهنر، خیابان آقاخانی (منظریه۱) بنبست نور پلاک۱ واحد۱</t>
  </si>
  <si>
    <t>09195923385</t>
  </si>
  <si>
    <t>مهسا</t>
  </si>
  <si>
    <t>اسدی</t>
  </si>
  <si>
    <t>بروجن</t>
  </si>
  <si>
    <t>خیابان فردوسی، چهارراه مطهری، کوچه فردوسی ۶، ساختمان وندا، پلاک ۳۱</t>
  </si>
  <si>
    <t>09371698543</t>
  </si>
  <si>
    <t>بهادر</t>
  </si>
  <si>
    <t>رستوران جیلیزلند</t>
  </si>
  <si>
    <t>شاهمرادی</t>
  </si>
  <si>
    <t>سنقر و کلیایی - روبروی هلال احمر</t>
  </si>
  <si>
    <t>09130208012</t>
  </si>
  <si>
    <t>ارسال با پست معمولی</t>
  </si>
  <si>
    <t>کریمی</t>
  </si>
  <si>
    <t>اقدسیه خیابان موحد دانش خیابان عزت الله انتظامی کوچه دستان پلاک ۱۰واحد۱۲</t>
  </si>
  <si>
    <t>09124901143</t>
  </si>
  <si>
    <t>ماهان</t>
  </si>
  <si>
    <t>جغتایی</t>
  </si>
  <si>
    <t>کافه ایبو</t>
  </si>
  <si>
    <t>دانش آموز ۱۹ - نبش چهارراه اول</t>
  </si>
  <si>
    <t>09153036236</t>
  </si>
  <si>
    <t>یکشنبه 15 مهر 1403</t>
  </si>
  <si>
    <t>ادامه سفارش فروشگاه کافه دولت</t>
  </si>
  <si>
    <t xml:space="preserve">باجک ۳ میدان گلها </t>
  </si>
  <si>
    <t>حلوالند</t>
  </si>
  <si>
    <t>پاسداران خ کلاهدوز تقاطع اختیاریه پ۷۴</t>
  </si>
  <si>
    <t>09100019719</t>
  </si>
  <si>
    <t>خیابان سنگی بوستان ۱۱ پلاک ۲۲</t>
  </si>
  <si>
    <t>09177795706</t>
  </si>
  <si>
    <t>صبوری</t>
  </si>
  <si>
    <t>خیابان ولیعصر نرسییده به چهار راه سپه جنب پاساژ حکمت ایرانیان پلاک 1021 واحد 6</t>
  </si>
  <si>
    <t>09126726729</t>
  </si>
  <si>
    <t>آذر</t>
  </si>
  <si>
    <t>پیروز</t>
  </si>
  <si>
    <t>بلوار طالقانی کوی قدس بن بست ۱۰ قدس پلاک ۹۴</t>
  </si>
  <si>
    <t>09133577807</t>
  </si>
  <si>
    <t>طناز</t>
  </si>
  <si>
    <t>کافه گرن</t>
  </si>
  <si>
    <t>بلوار‌نیایش ، بین کوچه ۶ و ۸</t>
  </si>
  <si>
    <t>09055766390</t>
  </si>
  <si>
    <t>کافه بوربون</t>
  </si>
  <si>
    <t>سلماس</t>
  </si>
  <si>
    <t>خیابان رضایی مابین رازی و خرمشهر</t>
  </si>
  <si>
    <t>09306030549</t>
  </si>
  <si>
    <t>از هر شناسنامه 3 عدد ارسال شود.</t>
  </si>
  <si>
    <t>کاظمی</t>
  </si>
  <si>
    <t>ماسال</t>
  </si>
  <si>
    <t>خیابان معلم-کوچه شهید مهیار کاظمی-ساختمان مهیار-واحد۴</t>
  </si>
  <si>
    <t>09116197335</t>
  </si>
  <si>
    <t>رسول</t>
  </si>
  <si>
    <t>خ امیرکبیر کوی سیلک ۲۱</t>
  </si>
  <si>
    <t>09383761031</t>
  </si>
  <si>
    <t>کافه شوکا</t>
  </si>
  <si>
    <t>کافه تلخ و شیرین (TS)</t>
  </si>
  <si>
    <t>بلوار دانشگاه بعد از خیابان ملاصدرا</t>
  </si>
  <si>
    <t>سپهری</t>
  </si>
  <si>
    <t>یوسف آباد- میدان اسد آبادی- بن بست باغچه بان پلاک9 واحد 5</t>
  </si>
  <si>
    <t>09113213912</t>
  </si>
  <si>
    <t>بهبود</t>
  </si>
  <si>
    <t>صدرا-خ مطهرنیا-نبش خیابان کوهرنگ-ساختمان باران-طبقه ۲-واحد ۷</t>
  </si>
  <si>
    <t>09363233660</t>
  </si>
  <si>
    <t>پایند امیری</t>
  </si>
  <si>
    <t>چهارصد دستگاه زاگرس ٨ پلاک ٢١</t>
  </si>
  <si>
    <t>09301512121</t>
  </si>
  <si>
    <t>میری</t>
  </si>
  <si>
    <t>ملکشهر خیابان مطهری کوچه 35 پلاک 44 واحد 3</t>
  </si>
  <si>
    <t>09337347280</t>
  </si>
  <si>
    <t>کافه رستوران ویوو لانژ</t>
  </si>
  <si>
    <t>وحیدی منفرد</t>
  </si>
  <si>
    <t xml:space="preserve">ابتداي سالاريه ، بلوار گلزاري ، خيابان نواب صفوي ، پلاك ٢٩٠ </t>
  </si>
  <si>
    <t>09127177325</t>
  </si>
  <si>
    <t>جمال</t>
  </si>
  <si>
    <t>فلاحت گر</t>
  </si>
  <si>
    <t>شرکت استیل البرز</t>
  </si>
  <si>
    <t>الهیه، خیابان مریم شرقی، پلاک 34</t>
  </si>
  <si>
    <t>09121309416</t>
  </si>
  <si>
    <t>داود</t>
  </si>
  <si>
    <t>دعوتی</t>
  </si>
  <si>
    <t>کافه پنزا</t>
  </si>
  <si>
    <t>عدالت ۸۱ ۳راه مهرگان</t>
  </si>
  <si>
    <t>09355596066</t>
  </si>
  <si>
    <t>سقائیان</t>
  </si>
  <si>
    <t>خیابان امیرکبیر-خیابان ملت-کوچه ملت-پاساژ ملت-طبقه همکف - پلاک4</t>
  </si>
  <si>
    <t>09121229391</t>
  </si>
  <si>
    <t>صفاییه-بلوار دانشگاه-مجتمع بهاران جدید - کارگاه نور</t>
  </si>
  <si>
    <t>ناصر</t>
  </si>
  <si>
    <t>فاتق</t>
  </si>
  <si>
    <t>کافه منگرو</t>
  </si>
  <si>
    <t>بولوار طالقانی، محله اوزیها، نبش کوچه موج 18 ، تحویل کافه دوچرخه شود</t>
  </si>
  <si>
    <t>09364972091</t>
  </si>
  <si>
    <t>کافه رستوران ایستگاه</t>
  </si>
  <si>
    <t>خیابان انقلاب روبروی تئاترشهر پلاک 855</t>
  </si>
  <si>
    <t>09121504903</t>
  </si>
  <si>
    <t>مهرشهر-بلوارشهرداری-انتهای خیابان ۱۱۱-نبش خیابان ۱۱۷- پلاک ۳۹۸</t>
  </si>
  <si>
    <t>عکاف زاده</t>
  </si>
  <si>
    <t>سعادت آباد -چهارراه مسجد قدس-به سمت خیابان پل مدیریت ،روبه روی دانشگاه امام جعفر صادق -بین خیابان گلها ونبی اکرم پلاک ۲۹ طبقه ۵ - تحویل گیرنده : خانم خسروی - 09197305945</t>
  </si>
  <si>
    <t>09133405767</t>
  </si>
  <si>
    <t>قبل ارسال با عکاف زاده هماهنگ شود.</t>
  </si>
  <si>
    <t>فروشگاه دبی (Everything Coffee)</t>
  </si>
  <si>
    <t>دبی</t>
  </si>
  <si>
    <t>+971565578484</t>
  </si>
  <si>
    <t>سفارش توسط منصور، روز جمعه ارسال شده.</t>
  </si>
  <si>
    <t>ظریف</t>
  </si>
  <si>
    <t>دکان قهوه نوزده دو صفر</t>
  </si>
  <si>
    <t>بارون آواك روبه روي درب پشتي پاساژ ضرغامي</t>
  </si>
  <si>
    <t>09142155595</t>
  </si>
  <si>
    <t>نگین</t>
  </si>
  <si>
    <t>کریمی زاده</t>
  </si>
  <si>
    <t>مهرشهر ساماندهی خیابان یزدان ۲ کوچه یاس ساختمان یاس واحد ۴ - کافه مقسی</t>
  </si>
  <si>
    <t>09306453570</t>
  </si>
  <si>
    <t>رحیم زاده</t>
  </si>
  <si>
    <t>بلوارافتخاری،کوچه شهید باقری‌نیا، پلاک ۳۹</t>
  </si>
  <si>
    <t>0989118077300</t>
  </si>
  <si>
    <t>خرمی‌نیا</t>
  </si>
  <si>
    <t>مهرشهر، فاز یک، گلستان، خیابان اول شرقی، پلاک ۷۱۰، واحد ۵</t>
  </si>
  <si>
    <t>09202800250</t>
  </si>
  <si>
    <t>تازه ترین تاریخ رُست ارسال شود. (یا حداکثر 7 - 10 روز گذشته باشد)</t>
  </si>
  <si>
    <t>انتهای کارگر شمالی - کوچه ۱۹ - بین فجر ۲ و جانبازان - پلاک ۵۹-واحد ۳</t>
  </si>
  <si>
    <t>09392202830</t>
  </si>
  <si>
    <t>دوشنبه 16 مهر 1403</t>
  </si>
  <si>
    <t>بن کافی</t>
  </si>
  <si>
    <t>زرشناس</t>
  </si>
  <si>
    <t>کافه روایت</t>
  </si>
  <si>
    <t>سعادت آباد ، بلوار سرو غربی ، خیابان شکوفه ، پلاک ۲۰</t>
  </si>
  <si>
    <t>09374360660</t>
  </si>
  <si>
    <t>مقتدر</t>
  </si>
  <si>
    <t>شهرک ولیعصر،خیابان شهید رجایی،کوچه عظیم جبرییلی(میلان سوم)،پلاک 26،واحد دو</t>
  </si>
  <si>
    <t>09387010066</t>
  </si>
  <si>
    <t>اولویت ارسال</t>
  </si>
  <si>
    <t>الهام</t>
  </si>
  <si>
    <t>تجریشی</t>
  </si>
  <si>
    <t>میدان قدس خیابان دربند کوچه شاهمرادی پلاک ۴ زنگ ۱</t>
  </si>
  <si>
    <t>09123433379</t>
  </si>
  <si>
    <t>سپهر</t>
  </si>
  <si>
    <t>پوروردی</t>
  </si>
  <si>
    <t>کافه قنادی تیفانی</t>
  </si>
  <si>
    <t xml:space="preserve">خیابان ولنجک نبش کوچه هفتم </t>
  </si>
  <si>
    <t>09308205342</t>
  </si>
  <si>
    <t>حمیدی</t>
  </si>
  <si>
    <t>میدان منیریه، پاساژ کاوه،‌طبقه اول پلاک ۳۵</t>
  </si>
  <si>
    <t>09194869924</t>
  </si>
  <si>
    <t>کافه عشق</t>
  </si>
  <si>
    <t>شهربابک - خیابان معلم نبش معلم۲۳</t>
  </si>
  <si>
    <t>09130891278</t>
  </si>
  <si>
    <t>رامیار</t>
  </si>
  <si>
    <t>خیابان ولیعصر، بالاتر از طالقانی، کوچه فرهنگ حسینی، پلاک ۱۱ طبقه دوم</t>
  </si>
  <si>
    <t>09128141925</t>
  </si>
  <si>
    <t>قبل ارسال هماهنگ شود.</t>
  </si>
  <si>
    <t>*</t>
  </si>
  <si>
    <t>سفارش به درخواست مشتری لغو و هزینه بم کیف پول عودت داده شد.</t>
  </si>
  <si>
    <t xml:space="preserve">هزینه الوپیک به درخواست مشتری به کیف پول سایت عودت داده شد. </t>
  </si>
  <si>
    <t xml:space="preserve"> 120،000 تومان از کیف پول پرداخت شده.</t>
  </si>
  <si>
    <t>قدم یاری</t>
  </si>
  <si>
    <t>کافه کُر</t>
  </si>
  <si>
    <t>بزرگراه حقانى بلوار كتابخانه ملى ضلع جنوبى پرديس تئاتر موسيقى</t>
  </si>
  <si>
    <t>09124431359</t>
  </si>
  <si>
    <t>کافه رستوران مارشو</t>
  </si>
  <si>
    <t>خيابان پيوندي-چهارراه فدك به پيوندي رستوران مارشو-طبقه 3</t>
  </si>
  <si>
    <t>09112561453</t>
  </si>
  <si>
    <t>نسا</t>
  </si>
  <si>
    <t>میرشجاعی</t>
  </si>
  <si>
    <t>کافه ایندو</t>
  </si>
  <si>
    <t>مهرداد</t>
  </si>
  <si>
    <t>پورمصطفی</t>
  </si>
  <si>
    <t>09143091422</t>
  </si>
  <si>
    <t>وليعصر، كريم خان</t>
  </si>
  <si>
    <t>هزینه لینک اکسپرس به کیف پول مشتری عودت داده شد.</t>
  </si>
  <si>
    <t>سه شنبه 17 مهر 1403</t>
  </si>
  <si>
    <t>قائم شهر</t>
  </si>
  <si>
    <t>آناهیتا</t>
  </si>
  <si>
    <t>یزدانی</t>
  </si>
  <si>
    <t>میرزای شیرازی، کوچه جلالیان، پلاک ۲۱</t>
  </si>
  <si>
    <t>09126207789</t>
  </si>
  <si>
    <t>مقدم کوهی</t>
  </si>
  <si>
    <t>کافه شاهنامه</t>
  </si>
  <si>
    <t>خرمدره - خیابان سید جمال الدین،ضلع شمالی میدان فردوسی</t>
  </si>
  <si>
    <t>09104855735</t>
  </si>
  <si>
    <t>یوشا</t>
  </si>
  <si>
    <t>غضنفری</t>
  </si>
  <si>
    <t>کافه قنادی نون خامه‌ای</t>
  </si>
  <si>
    <t>میدان هروی ، خ موسوی ، مجتمع هدیش مال ، طبقه G1 واحد ۱</t>
  </si>
  <si>
    <t>09121370644</t>
  </si>
  <si>
    <t>غایب زاده</t>
  </si>
  <si>
    <t>کافه سایه</t>
  </si>
  <si>
    <t>خیابان دانش ۱۲، مجتمع بهارستان، بلوک ۶ ، واحد ۶، (تحویل نگهبانی گردد)</t>
  </si>
  <si>
    <t>09141586994</t>
  </si>
  <si>
    <t xml:space="preserve">خیابان سنگی خیابان بعثت نبش کوچه عرفان ۱۷ </t>
  </si>
  <si>
    <t>مخلص آبادی فراهانی</t>
  </si>
  <si>
    <t>20 متری زاد . کوچه 16 . چهار راه اول سمت راست . کوچه شاهمرادی . پلاک 37</t>
  </si>
  <si>
    <t>09361210271</t>
  </si>
  <si>
    <t>محبی</t>
  </si>
  <si>
    <t>لرستان</t>
  </si>
  <si>
    <t>بروجرد - شهرک اندیشه -فاز3-کاج۵-‍پلاک 25</t>
  </si>
  <si>
    <t>09120389561</t>
  </si>
  <si>
    <t>شناسنامه قهوه ها برای مشتری ارسال نشود!</t>
  </si>
  <si>
    <t>فردمنش</t>
  </si>
  <si>
    <t>خیابان هنگام بلوار استقلال خیابان سروش شمالی کوچه 15 متری گلها پلاک 54 واحد 1</t>
  </si>
  <si>
    <t>09129055428</t>
  </si>
  <si>
    <t>امیرمکری</t>
  </si>
  <si>
    <t>بزرگراه امام علی شمال، داخل خروجی حسین آباد، کوچه شهید حسین رضائیان، بن بست یاران دوم، پلاک ۱۸، واحد ۱۳</t>
  </si>
  <si>
    <t>09102108658</t>
  </si>
  <si>
    <t>امید</t>
  </si>
  <si>
    <t>آشوری</t>
  </si>
  <si>
    <t>کافه کاراکو</t>
  </si>
  <si>
    <t>خیابان چهارباغ بالا-متجمع تجاری متروپل-پلاک ۱۰۸</t>
  </si>
  <si>
    <t>09037082575</t>
  </si>
  <si>
    <t>میدان قائم - نبش کوچه آموزش و پرورش</t>
  </si>
  <si>
    <t>مظفری فرد</t>
  </si>
  <si>
    <t>میدان ونک ، بالاتر از میدان شیخ بهایی ، ابتدای خیابان سئول ، جنب پروتئینی میکائیلیان ، پلاک 31، طبقه اول ، واحد 3</t>
  </si>
  <si>
    <t>09123026736</t>
  </si>
  <si>
    <t>شیما</t>
  </si>
  <si>
    <t>جوادی</t>
  </si>
  <si>
    <t>ولنجک- کوچه ۸ (افشار)- پلاک ۴- واحد ۳</t>
  </si>
  <si>
    <t>09354354970</t>
  </si>
  <si>
    <t>افشار</t>
  </si>
  <si>
    <t>09121355018</t>
  </si>
  <si>
    <t>الهیه، خیابان مریم شرقی، بین نلسون ماندلا و امین، سمت چپ، پلاک 34 (ساختمان اداری فرید - استیل البرز) *برای تحویل با شماره گیرنده تماس گرفته شود*</t>
  </si>
  <si>
    <t>درستی</t>
  </si>
  <si>
    <t>خیابان امام خمینی کوچه بروشان پلاک ۶۹</t>
  </si>
  <si>
    <t>09216394164</t>
  </si>
  <si>
    <t>پرداخت روی سایت لغو شده ولی در درگاه پرداخت موفق بوده.</t>
  </si>
  <si>
    <t>چهارشنبه 18 مهر 1403</t>
  </si>
  <si>
    <t>گلنار</t>
  </si>
  <si>
    <t>انصافی مهربانی</t>
  </si>
  <si>
    <t>ستارخان، دریان نو، زنجان شمالی ، کوچه تبریزی، پلاک 26 ، واحد 9 ، طبقه 5</t>
  </si>
  <si>
    <t>09126500530</t>
  </si>
  <si>
    <t>آدرس ارسال، به درخواست مشتری تغییر کرد.</t>
  </si>
  <si>
    <t>الیاسپور</t>
  </si>
  <si>
    <t>بیجار</t>
  </si>
  <si>
    <t>خیابان طالقانی کوچه بهروز پلاک ۵</t>
  </si>
  <si>
    <t>09366722127</t>
  </si>
  <si>
    <t>بیتا</t>
  </si>
  <si>
    <t>بیاتی</t>
  </si>
  <si>
    <t>چیتگر(منطقه ۲۲)، میدان دریاچه، مجتمع برج‌های آسمان ،برج آسمان 14 ،طبقه 13، واحد ۵، زنگ 135</t>
  </si>
  <si>
    <t>09120575210</t>
  </si>
  <si>
    <t>افسانه</t>
  </si>
  <si>
    <t>جناتی</t>
  </si>
  <si>
    <t>شریعتی روبرو خیابان ظفر بن بست امانی پ۱۴ و۹</t>
  </si>
  <si>
    <t>09121797267</t>
  </si>
  <si>
    <t>صمدی خوشخو</t>
  </si>
  <si>
    <t>کافه هما</t>
  </si>
  <si>
    <t>چهارراه حافظ به سمت خیابان دانش/جنب گل آرامیس</t>
  </si>
  <si>
    <t>09224986859</t>
  </si>
  <si>
    <t>عبدل آباد، خیابان بدر، کوچه ۳۳ غربی پلاک ۲۷</t>
  </si>
  <si>
    <t>09335504518</t>
  </si>
  <si>
    <t>صنیعی نیا</t>
  </si>
  <si>
    <t>کمکس</t>
  </si>
  <si>
    <t>خیابان سعادت آباد- بالاتر از میدان کاج - کوچه سوم غربی - بعد از خیابان مروارید - پلاک 6 - ساختمان یاس سفید - واحد 19</t>
  </si>
  <si>
    <t>09129211067</t>
  </si>
  <si>
    <t>ساناز</t>
  </si>
  <si>
    <t>گلکوهی</t>
  </si>
  <si>
    <t>پاریس لانژ</t>
  </si>
  <si>
    <t>سلمانشهر</t>
  </si>
  <si>
    <t>برج های عظیم زاده طبقه همکف پلاک ۲۰</t>
  </si>
  <si>
    <t>09124459845</t>
  </si>
  <si>
    <t>حسنی</t>
  </si>
  <si>
    <t>بالاتر از سه راه تهرانپارس، خیابان شیرود، کوچه انیسی، پلاک ۱۱ واحد۸</t>
  </si>
  <si>
    <t>09336224443</t>
  </si>
  <si>
    <t>محمود</t>
  </si>
  <si>
    <t>مرافق</t>
  </si>
  <si>
    <t>خ شریعتی بالاتر از صدر، خ میرزاپور، خ فاطمیه، کوچه مهر دوم غربی، پلاک 42، واحد سوم شرقی</t>
  </si>
  <si>
    <t>09190691962</t>
  </si>
  <si>
    <t>صالحی</t>
  </si>
  <si>
    <t>کافه دوپیو</t>
  </si>
  <si>
    <t>بلوار وكيل اباد ، خيابان حافظ ، نبش حافظ ۶</t>
  </si>
  <si>
    <t>09159205885</t>
  </si>
  <si>
    <t>بهزاد</t>
  </si>
  <si>
    <t>کافه رستوران بهزاد</t>
  </si>
  <si>
    <t xml:space="preserve">شهرک غرب جنب مجتمع تجاری پلاتین </t>
  </si>
  <si>
    <t>09215750581</t>
  </si>
  <si>
    <t>پاسداران سه راه ضرابخانه ،سروستان ۵، کوچه اول، پلاک ۱ ،واحد ۳</t>
  </si>
  <si>
    <t>صبور</t>
  </si>
  <si>
    <t>گیشا، خیابان فروزانفر، کوچه مهدی نژاد، پلاک۲۴، واحد۴</t>
  </si>
  <si>
    <t>09128399372</t>
  </si>
  <si>
    <t>مهناز</t>
  </si>
  <si>
    <t>حسینی</t>
  </si>
  <si>
    <t>مجموعه غذایی آسو</t>
  </si>
  <si>
    <t>خیابان معلم نبش معلم 1</t>
  </si>
  <si>
    <t>09155988210</t>
  </si>
  <si>
    <t>طاها</t>
  </si>
  <si>
    <t>نامداری</t>
  </si>
  <si>
    <t>کنگان،اتنهای بلوار ساحلی جنب لیالی لبنان</t>
  </si>
  <si>
    <t>09391727214</t>
  </si>
  <si>
    <t>روتین هفتگی پارت یک</t>
  </si>
  <si>
    <t>روتین هفتگی پارت دو</t>
  </si>
  <si>
    <t>پنجشنبه 19 مهر 1403</t>
  </si>
  <si>
    <t xml:space="preserve"> Asmvund</t>
  </si>
  <si>
    <t>Julianne</t>
  </si>
  <si>
    <t>هنریک</t>
  </si>
  <si>
    <t>رفتشو</t>
  </si>
  <si>
    <t>ارسال تا قبل ساعت 15</t>
  </si>
  <si>
    <t>شهریار ،باغستان،باباسلمان،ابتدای بلوار شهید کلهر</t>
  </si>
  <si>
    <t>09123671245</t>
  </si>
  <si>
    <t>اصغرپور</t>
  </si>
  <si>
    <t xml:space="preserve">تحویل حضوری به هنرجو کارگاه آشنایی با قهوه </t>
  </si>
  <si>
    <t>بلوار جمهوری اسلامی - همتی فر - نبش کوچه شماره یک</t>
  </si>
  <si>
    <t>شنبه 21 مهر 1403</t>
  </si>
  <si>
    <t>نقی زاده</t>
  </si>
  <si>
    <t>09121166336</t>
  </si>
  <si>
    <t>معصومی اصفهانی</t>
  </si>
  <si>
    <t>دمی فرانسه</t>
  </si>
  <si>
    <t>همراه سفارش لاویدا ارسال شود.</t>
  </si>
  <si>
    <t>کافه حاام</t>
  </si>
  <si>
    <t xml:space="preserve"> رشدیه ، جنب مرکز خرید پالادیوم</t>
  </si>
  <si>
    <t>09303825589</t>
  </si>
  <si>
    <t>جمالزاده شمالی بالاتر از بلوار کشاورز کوچه شیرزاد پلاک 21 واحد1</t>
  </si>
  <si>
    <t>09153070843</t>
  </si>
  <si>
    <t xml:space="preserve">خیابان معلم ، بین میدان مادر و سرگل ، جنب آموزشگاه زبان سفیر </t>
  </si>
  <si>
    <t>رزینب</t>
  </si>
  <si>
    <t>دولتی</t>
  </si>
  <si>
    <t>کافه زین</t>
  </si>
  <si>
    <t>بابلسر</t>
  </si>
  <si>
    <t>دریاکنار خیابان ششم سر کوچه یکم</t>
  </si>
  <si>
    <t>09123513718</t>
  </si>
  <si>
    <t>زانین</t>
  </si>
  <si>
    <t>شیرینی پراگ</t>
  </si>
  <si>
    <t>09939038171</t>
  </si>
  <si>
    <t>برات پور</t>
  </si>
  <si>
    <t>کافه ماه</t>
  </si>
  <si>
    <t xml:space="preserve">شاهین شهر - خ سعدی جنوبی فرعی ۸ شرقی </t>
  </si>
  <si>
    <t>09356092207</t>
  </si>
  <si>
    <t>رکسانا</t>
  </si>
  <si>
    <t>رضاییان</t>
  </si>
  <si>
    <t>کافه گراف</t>
  </si>
  <si>
    <t>نیشابور</t>
  </si>
  <si>
    <t>خیابان فرحبخش غربی - بین فرحبخش غربی 20 و فیاض بخش شمالی</t>
  </si>
  <si>
    <t>09127908226</t>
  </si>
  <si>
    <t>شاهرخ</t>
  </si>
  <si>
    <t>مرتضوی راد</t>
  </si>
  <si>
    <t>کافه بهار</t>
  </si>
  <si>
    <t>خیابان دانشگاه ، بلوار پرفسور خشنودی</t>
  </si>
  <si>
    <t>09303039025</t>
  </si>
  <si>
    <t>جمعه 20 مهر 1403</t>
  </si>
  <si>
    <t>امامی</t>
  </si>
  <si>
    <t>قهوه رایکا</t>
  </si>
  <si>
    <t>اردکان - بلوار شهید بهشتی نبش میدان فیض بازرگانی</t>
  </si>
  <si>
    <t>09213011231</t>
  </si>
  <si>
    <t>به مامور باربری *اردکان یزد* تاکید شود.</t>
  </si>
  <si>
    <t>تینا</t>
  </si>
  <si>
    <t>پرورش</t>
  </si>
  <si>
    <t>زعفرانیه خ اعجازی (آصف) میدان آصف خ بهزادی خ ماکویی پور شمالی پلاک ۶۶ برج مرواری ط۱</t>
  </si>
  <si>
    <t>09121382944</t>
  </si>
  <si>
    <t>کیارسی</t>
  </si>
  <si>
    <t>خوزستان</t>
  </si>
  <si>
    <t>بندر ماهشهر-شهرک بعثت-گلستان 2-آلفا230</t>
  </si>
  <si>
    <t>09163545835</t>
  </si>
  <si>
    <t>سرورامینی</t>
  </si>
  <si>
    <t>شرکت دیوار</t>
  </si>
  <si>
    <t>سعادت‌آباد، خیابان گلستان، خیابان باغستان، روبروی مجتمع فنی تهران پلاک ۲</t>
  </si>
  <si>
    <t>09395992486</t>
  </si>
  <si>
    <t>نجفی زاده</t>
  </si>
  <si>
    <t>کافه قنادی اته</t>
  </si>
  <si>
    <t>09124722258</t>
  </si>
  <si>
    <t>قیل ارسال با مشتری هماهنگ شود.</t>
  </si>
  <si>
    <t>آتش بیک</t>
  </si>
  <si>
    <t>بجنورد</t>
  </si>
  <si>
    <t>خیابان فردوسی، خیابان جمهوری هفده. پلاک ده. زنگ دوم(وسط)</t>
  </si>
  <si>
    <t>09357271386</t>
  </si>
  <si>
    <t>کیوانی</t>
  </si>
  <si>
    <t>اکباتان، فاز ۲، بلوک ۸، ورودی ۳، طبقه اول، واحد ۲۷۹</t>
  </si>
  <si>
    <t>09351456269</t>
  </si>
  <si>
    <t xml:space="preserve"> میدان قائم - نبش کوچه آموزش و پرورش</t>
  </si>
  <si>
    <t>برمکی</t>
  </si>
  <si>
    <t>خیابان قاسم سلیمانی کوی فرهنگیان کوپه تربیت۲(خداقلی سلطانی) پلاک ۲۶ ساختمان باران واحد ۵</t>
  </si>
  <si>
    <t>09145389908</t>
  </si>
  <si>
    <t>الطافی</t>
  </si>
  <si>
    <t>شهرک سالاریه خیابان اقاقیا سجاد شرقی پلاک ۱۱۰</t>
  </si>
  <si>
    <t>09120211130</t>
  </si>
  <si>
    <t>شانقی</t>
  </si>
  <si>
    <t>خیابان بلوچستان خیابان یازدهم نبش خاش پلاک ۷.۱ واحد ۷</t>
  </si>
  <si>
    <t>09024102232 / 09059555628</t>
  </si>
  <si>
    <t>حادری</t>
  </si>
  <si>
    <t>نرگس</t>
  </si>
  <si>
    <t>محمدزاده</t>
  </si>
  <si>
    <t>میدان شهدا جنب امام‌خمینی ۱۲ دفتر خدماتی ایرانسل محمدزاده</t>
  </si>
  <si>
    <t>09002551514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</si>
  <si>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</si>
  <si>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</si>
  <si>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</si>
  <si>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</si>
  <si>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پرچگانی</t>
  </si>
  <si>
    <t>کافه لامور</t>
  </si>
  <si>
    <t>بلوار دانشجو _ روبروی آموزشگاه رانندگی فجر _ کانکس سفید</t>
  </si>
  <si>
    <t>09190595396</t>
  </si>
  <si>
    <t>غیاثی</t>
  </si>
  <si>
    <t>کافه فرشکا</t>
  </si>
  <si>
    <t>باهنر ، پایین تر از سه راه یاسر ، نبش آهنگ</t>
  </si>
  <si>
    <t>09125804320</t>
  </si>
  <si>
    <t>بزرگراه رساات - خیابان بنی هاشم - روبروی خیابان صالحی - پلاک 185 - طبقه اول - آجر رضوان</t>
  </si>
  <si>
    <t>09124081790</t>
  </si>
  <si>
    <t>یکشنبه 22 مهر 1403</t>
  </si>
  <si>
    <t>حاصلی</t>
  </si>
  <si>
    <t>کافه بنار</t>
  </si>
  <si>
    <t>روستای قلات .روبرو کوچه۱۷</t>
  </si>
  <si>
    <t>09170898798</t>
  </si>
  <si>
    <t>طاهری</t>
  </si>
  <si>
    <t>شهرک آپادانا - کوی گل سرخ - بلوک ۲۱ - ورودی ۴ - طبقه ۳ شرقی</t>
  </si>
  <si>
    <t>09122141101</t>
  </si>
  <si>
    <t>کامیار</t>
  </si>
  <si>
    <t>رواقی</t>
  </si>
  <si>
    <t>کافه کلاژ</t>
  </si>
  <si>
    <t>منظریه ، روبروی خیابان مازیار</t>
  </si>
  <si>
    <t>09113319421</t>
  </si>
  <si>
    <t>توسلی</t>
  </si>
  <si>
    <t>شهرری، دیلمان، بل امام حسین، خ. مصطفی خمینی، خ. هشت متری ششم حسینی، پلاک 19 ، واحد10</t>
  </si>
  <si>
    <t>09361150934</t>
  </si>
  <si>
    <t>پارمیس</t>
  </si>
  <si>
    <t>ابریشمی</t>
  </si>
  <si>
    <t>کافه هال</t>
  </si>
  <si>
    <t>ابتدای آجودانیه-نبش توکلی شرقی-پلاک ۲۶/۱</t>
  </si>
  <si>
    <t>09106627985</t>
  </si>
  <si>
    <t>ایرجیان</t>
  </si>
  <si>
    <t>بلوار قیطریه، ک تواضعى، ۴راه اول سمت راست، ک عقابى ، پ٩، واحد ٩</t>
  </si>
  <si>
    <t>09153112676</t>
  </si>
  <si>
    <t>یاسمن</t>
  </si>
  <si>
    <t>مطهری اصل</t>
  </si>
  <si>
    <t>خ نیاوران ، خ مقدسی ، خیابان محمود احمدی زمانی ، پلاک ۴ واحد ۱۰۰۲</t>
  </si>
  <si>
    <t>09121081921</t>
  </si>
  <si>
    <t>کافه ویوولانژ</t>
  </si>
  <si>
    <t>کافه بیکری درو (شعبه گلستان)</t>
  </si>
  <si>
    <t>کافه بیکری درو (شعبه اپال)</t>
  </si>
  <si>
    <t>سعادت آباد-میدان کتاب-بلوار کوهستان-مجتمع اپال-طبقه نهم</t>
  </si>
  <si>
    <t>شهرک غرب-بلوار ایران زمینی-مجتمع گلستان-حیات شرقی-پلاک 102</t>
  </si>
  <si>
    <t>پیت</t>
  </si>
  <si>
    <t>گلادیس لوسانگا</t>
  </si>
  <si>
    <t>خیابان مقدس اردبیلی، خیابان ب/یامامورا ، نبش کوچه هشتم پلاک۲۳، واحد ۴</t>
  </si>
  <si>
    <t>09927188659</t>
  </si>
  <si>
    <t>حاجی نسب</t>
  </si>
  <si>
    <t>سعادت آباد، بالاتراز میدان کاج، بلوار بهزاد، نبش باغستان، پلاک 2</t>
  </si>
  <si>
    <t>09125983546</t>
  </si>
  <si>
    <t>مصرف مجموعه</t>
  </si>
  <si>
    <t>دوشنبه 23 مهر 1403</t>
  </si>
  <si>
    <t>تاریخ رُست 07/09</t>
  </si>
  <si>
    <t>کاویان</t>
  </si>
  <si>
    <t>نیچی</t>
  </si>
  <si>
    <t>خیابان معراج ، کوچه گلستان ۱ ، پلاک ۱۱</t>
  </si>
  <si>
    <t>09057096856</t>
  </si>
  <si>
    <t>ابراهیم</t>
  </si>
  <si>
    <t>صبوحی</t>
  </si>
  <si>
    <t>09372138091</t>
  </si>
  <si>
    <t>شهرک غرب،میدان صنعت،خیابان سیمای ایران،جنب پلاتین،رستوران بهزاد</t>
  </si>
  <si>
    <t>بخاراچی</t>
  </si>
  <si>
    <t>صفری</t>
  </si>
  <si>
    <t>کافه ترافل</t>
  </si>
  <si>
    <t>خیابان نلسون ماندلا شمالی مجتمع مدرن الهیه</t>
  </si>
  <si>
    <t>09123346729</t>
  </si>
  <si>
    <t>بغدادی</t>
  </si>
  <si>
    <t>کافه وال</t>
  </si>
  <si>
    <t>هشتگرد</t>
  </si>
  <si>
    <t>خیابان خویینی ها</t>
  </si>
  <si>
    <t>09918942439</t>
  </si>
  <si>
    <t>مرتضی</t>
  </si>
  <si>
    <t>خالقی</t>
  </si>
  <si>
    <t>پردیسان، انتهای بلوار شهروند، جاده خاکی جنب دانشگاه شهاب دانش، سمت راست، سوله های سفید، کارخانه نوآوری قم</t>
  </si>
  <si>
    <t>09107336790</t>
  </si>
  <si>
    <t>رفیع نژاد</t>
  </si>
  <si>
    <t>اسکندرزاده</t>
  </si>
  <si>
    <t>خیابان قصرالدشت کوچه 28 قصرالدشت بن بست 28/4 پلاک 110</t>
  </si>
  <si>
    <t>09038385780</t>
  </si>
  <si>
    <t>برومند</t>
  </si>
  <si>
    <t>کافه رزتا</t>
  </si>
  <si>
    <t xml:space="preserve">بلوار بسيج نبش كوچه ١٦ </t>
  </si>
  <si>
    <t>09193533615</t>
  </si>
  <si>
    <t>آذرنیا</t>
  </si>
  <si>
    <t>خ اسدآبادی خ نوزدهم (قنبری) پ ۱۲ واحد ۲</t>
  </si>
  <si>
    <t>09127379754</t>
  </si>
  <si>
    <t>کافه اوریجینز</t>
  </si>
  <si>
    <t>وليعصر-تقاطع رازي و شهريار-پلاك۱/۱</t>
  </si>
  <si>
    <t>09143503700</t>
  </si>
  <si>
    <t>کریمی آذر</t>
  </si>
  <si>
    <t>دو بسته بدون چاپ تحویل داده شود.</t>
  </si>
  <si>
    <t>راز</t>
  </si>
  <si>
    <t>صفایی</t>
  </si>
  <si>
    <t>خیابان ولی عصر، خیابان توانیر شمالی(شهید عباسپور)، بالاتر از پل همت،کوچه گلزار، پلاک 4، واحد 5،زنگ تکی</t>
  </si>
  <si>
    <t>09129355273</t>
  </si>
  <si>
    <t>سید محمد حسین</t>
  </si>
  <si>
    <t>کافه فراکو</t>
  </si>
  <si>
    <t>09055650705</t>
  </si>
  <si>
    <t>برازجان ـ دشتستان - خیابان چمران_کوچه۳_روبه روی درمانگاه نبوت</t>
  </si>
  <si>
    <t>سه شنبه 24 مهر 1403</t>
  </si>
  <si>
    <t>تحویل حضوری - هزینه الوپیک به کیف پول مشتری عودت داده شد.</t>
  </si>
  <si>
    <t>خاندار</t>
  </si>
  <si>
    <t>کافه نورم</t>
  </si>
  <si>
    <t xml:space="preserve"> وليعصر ، فلكه همافر ، خيابان صادقيان ، نيش ۱۰ متري فرهنگيان ، پلاك ۱۰</t>
  </si>
  <si>
    <t>09142430393</t>
  </si>
  <si>
    <t>عدنان</t>
  </si>
  <si>
    <t>برفر</t>
  </si>
  <si>
    <t>کافه مِیز (Maze)</t>
  </si>
  <si>
    <t>مهرشهر خیابان ۱۰۰ غربی پیچک ۱ نبش ۱۱۴</t>
  </si>
  <si>
    <t>09212678577</t>
  </si>
  <si>
    <t>از شناسنامه هر قهوه 3 عدد گذاشته شود.</t>
  </si>
  <si>
    <t>کاظم لو</t>
  </si>
  <si>
    <t>عالی نژاد</t>
  </si>
  <si>
    <t>آکادمی قهوه میراث</t>
  </si>
  <si>
    <t>گلسار بلوار گیلان نبش خ 172</t>
  </si>
  <si>
    <t>09118189599</t>
  </si>
  <si>
    <t>فیروزآباد</t>
  </si>
  <si>
    <t>ابتداي بلوار پاسداران روبه رو مجتمع امين</t>
  </si>
  <si>
    <t>آرمین</t>
  </si>
  <si>
    <t>علی پور</t>
  </si>
  <si>
    <t>قلهک، کلاهدوز، بین فکوریان و وارسته، پلاک 340، واحد 2</t>
  </si>
  <si>
    <t>09351594525</t>
  </si>
  <si>
    <t>قبل ارسال، هماهنگ شود.</t>
  </si>
  <si>
    <t>تجریزی</t>
  </si>
  <si>
    <t>میدان صنعت، خیابان شهیدان باروتکوب زاده، کوچه ۱۶ مرتضی علی</t>
  </si>
  <si>
    <t>09901770368</t>
  </si>
  <si>
    <t>اکباتانی</t>
  </si>
  <si>
    <t>خیابان ولیعصر، خ ناصری، برج ابن سینا، واحد ۱۶۶</t>
  </si>
  <si>
    <t>09127126332</t>
  </si>
  <si>
    <t>تقی زاده</t>
  </si>
  <si>
    <t>قهوه ترک</t>
  </si>
  <si>
    <t>شهرک کارمندان ، مجتمع تجاری روشا ، طبقه همکف ، فروشگاه انلی</t>
  </si>
  <si>
    <t>09127430151</t>
  </si>
  <si>
    <t>کافه ویتامینه‌ دانیال</t>
  </si>
  <si>
    <t>میدان خرمشهر ابتدای خ ملافتح‌الله</t>
  </si>
  <si>
    <t>09134620340</t>
  </si>
  <si>
    <t>غفورزاده</t>
  </si>
  <si>
    <t>عظیمیه، بلوار استقلال، خیابان میرزنده دل، نبش فردوس شمالی، پلاک 134، واحد 9</t>
  </si>
  <si>
    <t>09126652474</t>
  </si>
  <si>
    <t>خ. آزادی، خ. حبیب الله جنوبی، خ. احمد قاسمی پلاک ۳۳</t>
  </si>
  <si>
    <t>09158015071</t>
  </si>
  <si>
    <t>پورسیدی</t>
  </si>
  <si>
    <t>سعادت آباد میدان فرهنگ بلوار فرهنگ خیابان ۱۶ شرقی پلاک ۱۸ واحد ۳۰۴</t>
  </si>
  <si>
    <t>09121228264</t>
  </si>
  <si>
    <t>کافه سپهری</t>
  </si>
  <si>
    <t>میدان رفعتیه خیابان فاطمی</t>
  </si>
  <si>
    <t>09187309344</t>
  </si>
  <si>
    <t>شاهدوستی</t>
  </si>
  <si>
    <t>چهارراه پردیس ، خیابان سدید ، به سمت طلوع ، کافه بغداد رو به روی شهرام بانک شهر</t>
  </si>
  <si>
    <t>09120803610</t>
  </si>
  <si>
    <t>سید مهدی</t>
  </si>
  <si>
    <t>افتخاری</t>
  </si>
  <si>
    <t>میانه</t>
  </si>
  <si>
    <t>جاده ترانزیت نرسیده به پمپ بنزین صیامی</t>
  </si>
  <si>
    <t>09351297588</t>
  </si>
  <si>
    <t>کافه رستوران بهار</t>
  </si>
  <si>
    <t>نوربخش</t>
  </si>
  <si>
    <t>سایر ابزارهای غوطه‌وری*</t>
  </si>
  <si>
    <t>خیابان شیخ بهایی جنوبی - بلوار آزادگان - خیابان بیست و دوم غربی - بعد از تقاطع جانبازان - پلاک 69 - زنگ بالا</t>
  </si>
  <si>
    <t>09124237066</t>
  </si>
  <si>
    <t>آسیاب مناسب دستگاه clever</t>
  </si>
  <si>
    <t>چهارشنبه 25 مهر 1403</t>
  </si>
  <si>
    <t>بلوار نبوت ، انتهای کوچه 18 ، مغازه نبش</t>
  </si>
  <si>
    <t>محقق ارومی</t>
  </si>
  <si>
    <t>خیابان شریعتی جنوبی، مغازه‌های سنگی، ساختمان محقق</t>
  </si>
  <si>
    <t>09141000020</t>
  </si>
  <si>
    <t>نوید</t>
  </si>
  <si>
    <t>شادمان</t>
  </si>
  <si>
    <t>در فاکتور ارسالی، نوع آسیاب ذکر شود.</t>
  </si>
  <si>
    <t>کافه ویوو لانژ</t>
  </si>
  <si>
    <t>محمد علی</t>
  </si>
  <si>
    <t>09124585933</t>
  </si>
  <si>
    <t>پونك، ميرزا بابائي، بولوار عدل شمالي، بولوار كمالي شرقي، خيابان نسيم، كوچه ١٢ متري طالقاني غربي، پلاك ٤٢، واحد 8  ** در صورت عدم حضور گیرنده، به سرایداری تحویل داده شود **</t>
  </si>
  <si>
    <t>حتما حتما تازه ترین تاریخ رست ارسال شود</t>
  </si>
  <si>
    <t>همزبان</t>
  </si>
  <si>
    <t>جاده ائل گلی / شهرک پرواز /بابائی ۵ / پلاک ۲۶ /</t>
  </si>
  <si>
    <t>09901905275</t>
  </si>
  <si>
    <t>نسترن</t>
  </si>
  <si>
    <t>ناصری</t>
  </si>
  <si>
    <t>خیابان کشاورز ، میدان دانشگاه علوم پزشکی ، نبش کوچه دانشجو ۱۶ ، پانسیون مادر</t>
  </si>
  <si>
    <t>09129253278</t>
  </si>
  <si>
    <t>نعیم</t>
  </si>
  <si>
    <t>براتی</t>
  </si>
  <si>
    <t>قهوه هنر</t>
  </si>
  <si>
    <t>بیرجند</t>
  </si>
  <si>
    <t>خیابان معلم نبش معلم 47</t>
  </si>
  <si>
    <t>09351614897</t>
  </si>
  <si>
    <t>حتما حتما تازه ترین تاریخ رست ارسال شود.</t>
  </si>
  <si>
    <t>پنجشنبه 26 مهر 1403</t>
  </si>
  <si>
    <t>بهراد</t>
  </si>
  <si>
    <t>تقوی</t>
  </si>
  <si>
    <t>گیشا، ابتدای خیابان ۳۵، جنب فروشگاه هفت، پلاک ۳۴۶، واحد ۳</t>
  </si>
  <si>
    <t>09013335521</t>
  </si>
  <si>
    <t>خورشید</t>
  </si>
  <si>
    <t>ولنجک.بلواردانشجو.گلستان دوم.پلاک۶.واحد۵شرقی</t>
  </si>
  <si>
    <t>09129104392</t>
  </si>
  <si>
    <t>آسیاب مناسب اسپرسو ساز خانگی دلونگی</t>
  </si>
  <si>
    <t xml:space="preserve">مصطفی </t>
  </si>
  <si>
    <t>کرمی</t>
  </si>
  <si>
    <t>ائروپرس</t>
  </si>
  <si>
    <t>سوهانک خ خندان کوچه نیلوفر برج زمرد واحد 1101</t>
  </si>
  <si>
    <t>09104561410</t>
  </si>
  <si>
    <t>شنبه 28 مهر 1403</t>
  </si>
  <si>
    <t>جهت مصرف کلاس برشته‌کاری</t>
  </si>
  <si>
    <t>تاریخ رُست 07/16</t>
  </si>
  <si>
    <t>مژگان</t>
  </si>
  <si>
    <t>یزدان شناس</t>
  </si>
  <si>
    <t>شریعتی ظفر کوچه صبر انتهای مطهری نبش مهشید پلاک ۲ طبقه دوم واحد ۴</t>
  </si>
  <si>
    <t>09128402440</t>
  </si>
  <si>
    <t xml:space="preserve">شهرک غرب میدان صنعت پاساژ پلاتین حیاط </t>
  </si>
  <si>
    <t>گنجی</t>
  </si>
  <si>
    <t>جهانشهر خیابان استانداری کوچه ششم غربی پلاک ۱۷ واحد ۹</t>
  </si>
  <si>
    <t>09128042932</t>
  </si>
  <si>
    <t>رحیمی</t>
  </si>
  <si>
    <t>کافه هوم</t>
  </si>
  <si>
    <t>امیریه شمالی-ابتدای.خیابان نامجو-قبل گل اردیبهشت. پلاک 4. روبروی پارکینگ</t>
  </si>
  <si>
    <t>09371004799</t>
  </si>
  <si>
    <t>جمعه 27 مهر 1403</t>
  </si>
  <si>
    <t>میرزاباقریان</t>
  </si>
  <si>
    <t>09120756982</t>
  </si>
  <si>
    <t>خ حکیم نظامی خ حسین آباد بن بست نوری پلاک 203 - کدپستی: 8175976496</t>
  </si>
  <si>
    <t>فاطمی</t>
  </si>
  <si>
    <t>کافه رستوران دلژر</t>
  </si>
  <si>
    <t>خيابان هزار و يك شب شمالي نبش كوچه 2 طبقه اول</t>
  </si>
  <si>
    <t>09369347320</t>
  </si>
  <si>
    <t>پارت یک /کارت به کارت شده</t>
  </si>
  <si>
    <t>بذنیان</t>
  </si>
  <si>
    <t>خانه قهوه ی مونو</t>
  </si>
  <si>
    <t xml:space="preserve">چهارراه حافظ ورودی شهرک آزادی نرسیده به سه راه آذربایجان قبل از کوچه رز ۱ </t>
  </si>
  <si>
    <t>09101598707</t>
  </si>
  <si>
    <t>عزیزان</t>
  </si>
  <si>
    <t>خیابان شهدا، کوچه ۹، کوچه شرقی ۱، روبروی شمالی ۴</t>
  </si>
  <si>
    <t>09132417548</t>
  </si>
  <si>
    <t>هادی</t>
  </si>
  <si>
    <t>شرکت سامسونگ</t>
  </si>
  <si>
    <t>خ ولیعصر، زالاتر از دستگردی نبش ناصری، برج کیان، طبقه ۱۹</t>
  </si>
  <si>
    <t>09121814755</t>
  </si>
  <si>
    <t>آرزو</t>
  </si>
  <si>
    <t>قلی زاد</t>
  </si>
  <si>
    <t>میدان شیخ بهایی سئول پلاک ۱۹ بانک مشترک ایران و ونزوئلا</t>
  </si>
  <si>
    <t>09387342781</t>
  </si>
  <si>
    <t>صالح</t>
  </si>
  <si>
    <t>قانعی نژاد</t>
  </si>
  <si>
    <t>خیابان جمالزاده شمالی بالاتر از بلوار کشاورز نبش کوچه نادری پلاک ۳۴۵ واحد ۱۰۱</t>
  </si>
  <si>
    <t>09121350942</t>
  </si>
  <si>
    <t>قهوه بی‌سان</t>
  </si>
  <si>
    <t>بلوار وکیل آباد، خیابان هاشمیه ، هاشمیه ۲۸ ، مقابل ۲۸/۵ ، جنب پلاک ۷</t>
  </si>
  <si>
    <t>09354353912</t>
  </si>
  <si>
    <t>انتهای کارگرشمالی- خیابان نوزدهم 19- پلاک 59 ( پلاک ۵۹ واقع در خیابان نوزدهم و تقاطع والفجر۲ می‌باشد)- زنگ 4</t>
  </si>
  <si>
    <t>پورکیخایی</t>
  </si>
  <si>
    <t>سیستان و بلوچستان</t>
  </si>
  <si>
    <t>09155435300</t>
  </si>
  <si>
    <t>ایرانشهر _ خیابان فردوسی _ رو به روی مدرسه رازی _ درمانگاه تامین اجتماعی امام علی _ کدپستی: 9914816631</t>
  </si>
  <si>
    <t>کاتوزیان</t>
  </si>
  <si>
    <t>خیابان اتحاد خیابان پنجم شرقی روبروی نمایندگی مدیران خودرو کوچه معرابیان پلاک 28</t>
  </si>
  <si>
    <t>09125409792</t>
  </si>
  <si>
    <t>کافه رستوران هلوشف</t>
  </si>
  <si>
    <t>09356569633</t>
  </si>
  <si>
    <t>وليعصر ،چهارراه شريعتي به سمت رازي</t>
  </si>
  <si>
    <t>بزرگراه حقانى بلوار کتابخانه ملى ضلع جنوبى پردیس تئاتر موسیقى</t>
  </si>
  <si>
    <t>این پارت سفارش تا اطلاع مشتری، ارسال نشود.</t>
  </si>
  <si>
    <t>تاریخ رُست قهوه حتما برای 07/21 ارسال شود.</t>
  </si>
  <si>
    <t>بهمن</t>
  </si>
  <si>
    <t>محمدبیگلو</t>
  </si>
  <si>
    <t>خ امام کوچه امامزاده جنب سنگک پزی عطاری ناب</t>
  </si>
  <si>
    <t>09149074955</t>
  </si>
  <si>
    <t>تاریخ رست ها یکی و تازه باشند.</t>
  </si>
  <si>
    <t>سونیا</t>
  </si>
  <si>
    <t>شالپوش</t>
  </si>
  <si>
    <t>09125305302</t>
  </si>
  <si>
    <t>زعفرانیه، خیابان اعجازی، خیابان رضا علی حسینی، کوچه سپیدکوه۱، پلاک۲ ، طبقه۴ *زنگ نگهبانی زده شود*</t>
  </si>
  <si>
    <t>اعظمی</t>
  </si>
  <si>
    <t>کوی ولی عصر خیابان فروغی کوچه اسکندری برج صدرا طبقه ۶</t>
  </si>
  <si>
    <t>09143114618</t>
  </si>
  <si>
    <t>یکشنبه 29 مهر 1403</t>
  </si>
  <si>
    <t>قطبی</t>
  </si>
  <si>
    <t>کافه مهتاب</t>
  </si>
  <si>
    <t>صهبا</t>
  </si>
  <si>
    <t>خیابان شهید کریمی بن بست ورزش پاساژ لنگر طبقه ۲ پلاک c1</t>
  </si>
  <si>
    <t>09307491030</t>
  </si>
  <si>
    <t>بحرینی</t>
  </si>
  <si>
    <t>خیابان یادگار امام-خیابان پاسارگاد بعد از کوچه ۵ ساختمان امیرعلی واحد ۷</t>
  </si>
  <si>
    <t>09171774415</t>
  </si>
  <si>
    <t>سعدلونیا</t>
  </si>
  <si>
    <t>خ امام - کوچه باشگاه - پلاک۴۰ - الکتروسمنان</t>
  </si>
  <si>
    <t>09127401078</t>
  </si>
  <si>
    <t>بدخشان</t>
  </si>
  <si>
    <t>کوی نصر خیابان حسن کربلایی پلاک 517 طبقه 4</t>
  </si>
  <si>
    <t>09016859532</t>
  </si>
  <si>
    <t>سیدمحسن</t>
  </si>
  <si>
    <t>09183697020</t>
  </si>
  <si>
    <t>اداره پست شهرستان دلیجان - صندوق پستی 131 - کدپستی: 3791766922</t>
  </si>
  <si>
    <t>چهارراه سعدي به سمت دروازه ارك كوچه شادمان</t>
  </si>
  <si>
    <t>مبلغ 195،000 تومان از کیف پول پرداخت شده.</t>
  </si>
  <si>
    <t>ضیائی پور</t>
  </si>
  <si>
    <t>طیب</t>
  </si>
  <si>
    <t>پیش بین</t>
  </si>
  <si>
    <t>خیابان ملاصدرا،خیابان شیخ بهایى (شمالى)، خیابان لادن، پلاک ٢٢، واحد ١٠</t>
  </si>
  <si>
    <t>09105401009</t>
  </si>
  <si>
    <t>از تاریخ رُست 07/21 - 2 بسته برای تهیه رسپی</t>
  </si>
  <si>
    <t xml:space="preserve">از تاریخ رُست 07/21 </t>
  </si>
  <si>
    <t>از تاریخ رُست 07/24 - 2 بسته برای تهیه رسپی</t>
  </si>
  <si>
    <t>قهوه ایونت کافه دولت</t>
  </si>
  <si>
    <t>شمس</t>
  </si>
  <si>
    <t>جهانشهر غربی ، میدان جمهوری ، پشت تالار لوتوس ، خیابان ارغوان ، کوچه پاییزان غربی ، پلاک ۲۶ واحد ۱۰</t>
  </si>
  <si>
    <t>09354182299</t>
  </si>
  <si>
    <t>شیخ حسنی</t>
  </si>
  <si>
    <t>موسسه نوید</t>
  </si>
  <si>
    <t>اتوبان ارتش، مجتمع شمیران سنتر، برج غربی، طبقه ۸,، واحد ۸۰۹</t>
  </si>
  <si>
    <t>09195389668</t>
  </si>
  <si>
    <t>داخل فاکتور اسم سعید شیخ نوشته نشود.</t>
  </si>
  <si>
    <t>دوشنبه 30 مهر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</si>
</sst>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trike/>
      <sz val="14"/>
      <color rgb="FFFF0000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0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" fontId="14" fillId="0" borderId="3" xfId="0" applyNumberFormat="1" applyFont="1" applyBorder="1" applyAlignment="1" applyProtection="1">
      <alignment horizontal="center" vertical="center"/>
      <protection locked="0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166" fontId="14" fillId="0" borderId="3" xfId="2" applyNumberFormat="1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19" fillId="3" borderId="3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1" fontId="7" fillId="3" borderId="3" xfId="0" applyNumberFormat="1" applyFont="1" applyFill="1" applyBorder="1" applyAlignment="1" applyProtection="1">
      <alignment horizontal="center" vertical="center"/>
      <protection locked="0"/>
    </xf>
    <xf numFmtId="166" fontId="7" fillId="3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165" fontId="21" fillId="0" borderId="3" xfId="0" applyNumberFormat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164" fontId="21" fillId="0" borderId="3" xfId="1" applyNumberFormat="1" applyFont="1" applyFill="1" applyBorder="1" applyAlignment="1">
      <alignment horizontal="center" vertical="center"/>
    </xf>
    <xf numFmtId="0" fontId="21" fillId="4" borderId="4" xfId="0" applyFont="1" applyFill="1" applyBorder="1" applyAlignment="1" applyProtection="1">
      <alignment horizontal="center" vertical="center"/>
      <protection locked="0"/>
    </xf>
    <xf numFmtId="0" fontId="21" fillId="4" borderId="2" xfId="0" applyFont="1" applyFill="1" applyBorder="1" applyAlignment="1">
      <alignment horizontal="center" vertical="center"/>
    </xf>
    <xf numFmtId="164" fontId="21" fillId="0" borderId="3" xfId="1" applyNumberFormat="1" applyFont="1" applyFill="1" applyBorder="1" applyAlignment="1" applyProtection="1">
      <alignment horizontal="center" vertical="center"/>
      <protection locked="0"/>
    </xf>
    <xf numFmtId="49" fontId="21" fillId="0" borderId="3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" fontId="21" fillId="0" borderId="3" xfId="0" applyNumberFormat="1" applyFont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vertical="center"/>
      <protection locked="0"/>
    </xf>
    <xf numFmtId="0" fontId="3" fillId="7" borderId="3" xfId="0" applyFont="1" applyFill="1" applyBorder="1" applyAlignment="1">
      <alignment horizontal="center"/>
    </xf>
    <xf numFmtId="49" fontId="7" fillId="2" borderId="3" xfId="0" applyNumberFormat="1" applyFont="1" applyFill="1" applyBorder="1" applyAlignment="1">
      <alignment horizontal="center" vertical="center" readingOrder="2"/>
    </xf>
    <xf numFmtId="165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164" fontId="7" fillId="7" borderId="3" xfId="1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 applyProtection="1">
      <alignment horizontal="center" vertical="center"/>
      <protection locked="0"/>
    </xf>
    <xf numFmtId="166" fontId="7" fillId="7" borderId="3" xfId="2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 applyProtection="1">
      <alignment horizontal="center" vertical="center"/>
      <protection locked="0"/>
    </xf>
    <xf numFmtId="49" fontId="7" fillId="7" borderId="3" xfId="0" applyNumberFormat="1" applyFont="1" applyFill="1" applyBorder="1" applyAlignment="1" applyProtection="1">
      <alignment horizontal="center" vertical="center"/>
      <protection locked="0"/>
    </xf>
    <xf numFmtId="0" fontId="23" fillId="2" borderId="0" xfId="0" applyFont="1" applyFill="1" applyAlignment="1">
      <alignment horizontal="center" vertical="center"/>
    </xf>
    <xf numFmtId="0" fontId="23" fillId="0" borderId="3" xfId="0" applyFont="1" applyBorder="1" applyAlignment="1" applyProtection="1">
      <alignment horizontal="center" vertical="center"/>
      <protection locked="0"/>
    </xf>
    <xf numFmtId="1" fontId="23" fillId="0" borderId="3" xfId="0" applyNumberFormat="1" applyFont="1" applyBorder="1" applyAlignment="1" applyProtection="1">
      <alignment horizontal="center" vertical="center"/>
      <protection locked="0"/>
    </xf>
    <xf numFmtId="165" fontId="23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164" fontId="23" fillId="0" borderId="3" xfId="1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 applyProtection="1">
      <alignment horizontal="center" vertical="center"/>
      <protection locked="0"/>
    </xf>
    <xf numFmtId="0" fontId="23" fillId="4" borderId="2" xfId="0" applyFont="1" applyFill="1" applyBorder="1" applyAlignment="1">
      <alignment horizontal="center" vertical="center"/>
    </xf>
    <xf numFmtId="164" fontId="23" fillId="0" borderId="3" xfId="1" applyNumberFormat="1" applyFont="1" applyFill="1" applyBorder="1" applyAlignment="1" applyProtection="1">
      <alignment horizontal="center" vertical="center"/>
      <protection locked="0"/>
    </xf>
    <xf numFmtId="166" fontId="23" fillId="0" borderId="3" xfId="2" applyNumberFormat="1" applyFont="1" applyFill="1" applyBorder="1" applyAlignment="1">
      <alignment horizontal="center" vertical="center"/>
    </xf>
    <xf numFmtId="49" fontId="23" fillId="0" borderId="3" xfId="0" applyNumberFormat="1" applyFont="1" applyBorder="1" applyAlignment="1">
      <alignment horizontal="center" vertical="center"/>
    </xf>
    <xf numFmtId="49" fontId="23" fillId="0" borderId="3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49" fontId="16" fillId="0" borderId="3" xfId="0" applyNumberFormat="1" applyFont="1" applyBorder="1" applyAlignment="1">
      <alignment horizontal="center" vertical="center" readingOrder="2"/>
    </xf>
    <xf numFmtId="0" fontId="25" fillId="2" borderId="0" xfId="0" applyFont="1" applyFill="1" applyAlignment="1">
      <alignment horizontal="center" vertical="center"/>
    </xf>
    <xf numFmtId="1" fontId="25" fillId="0" borderId="3" xfId="0" applyNumberFormat="1" applyFont="1" applyBorder="1" applyAlignment="1" applyProtection="1">
      <alignment horizontal="center" vertical="center"/>
      <protection locked="0"/>
    </xf>
    <xf numFmtId="165" fontId="25" fillId="0" borderId="3" xfId="0" applyNumberFormat="1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164" fontId="25" fillId="0" borderId="3" xfId="1" applyNumberFormat="1" applyFont="1" applyFill="1" applyBorder="1" applyAlignment="1">
      <alignment horizontal="center" vertical="center"/>
    </xf>
    <xf numFmtId="0" fontId="25" fillId="4" borderId="4" xfId="0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Alignment="1">
      <alignment horizontal="center" vertical="center"/>
    </xf>
    <xf numFmtId="164" fontId="25" fillId="0" borderId="3" xfId="1" applyNumberFormat="1" applyFont="1" applyFill="1" applyBorder="1" applyAlignment="1" applyProtection="1">
      <alignment horizontal="center" vertical="center"/>
      <protection locked="0"/>
    </xf>
    <xf numFmtId="166" fontId="25" fillId="0" borderId="3" xfId="2" applyNumberFormat="1" applyFont="1" applyFill="1" applyBorder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/>
    </xf>
    <xf numFmtId="49" fontId="25" fillId="0" borderId="3" xfId="0" applyNumberFormat="1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" fontId="7" fillId="9" borderId="3" xfId="0" applyNumberFormat="1" applyFont="1" applyFill="1" applyBorder="1" applyAlignment="1" applyProtection="1">
      <alignment horizontal="center" vertical="center"/>
      <protection locked="0"/>
    </xf>
    <xf numFmtId="165" fontId="7" fillId="9" borderId="3" xfId="0" applyNumberFormat="1" applyFont="1" applyFill="1" applyBorder="1" applyAlignment="1" applyProtection="1">
      <alignment horizontal="center" vertical="center"/>
      <protection locked="0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164" fontId="7" fillId="9" borderId="3" xfId="1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 applyProtection="1">
      <alignment horizontal="center" vertical="center"/>
      <protection locked="0"/>
    </xf>
    <xf numFmtId="166" fontId="7" fillId="9" borderId="3" xfId="2" applyNumberFormat="1" applyFont="1" applyFill="1" applyBorder="1" applyAlignment="1">
      <alignment horizontal="center" vertical="center"/>
    </xf>
    <xf numFmtId="49" fontId="7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 applyProtection="1">
      <alignment horizontal="center" vertical="center"/>
      <protection locked="0"/>
    </xf>
    <xf numFmtId="49" fontId="7" fillId="9" borderId="3" xfId="0" applyNumberFormat="1" applyFont="1" applyFill="1" applyBorder="1" applyAlignment="1" applyProtection="1">
      <alignment horizontal="center" vertical="center"/>
      <protection locked="0"/>
    </xf>
    <xf numFmtId="0" fontId="8" fillId="9" borderId="0" xfId="0" applyFont="1" applyFill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7" fillId="9" borderId="5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27" fillId="2" borderId="0" xfId="0" applyFont="1" applyFill="1" applyAlignment="1">
      <alignment horizontal="center" vertical="center"/>
    </xf>
    <xf numFmtId="1" fontId="27" fillId="0" borderId="3" xfId="0" applyNumberFormat="1" applyFont="1" applyBorder="1" applyAlignment="1" applyProtection="1">
      <alignment horizontal="center" vertical="center"/>
      <protection locked="0"/>
    </xf>
    <xf numFmtId="165" fontId="27" fillId="0" borderId="3" xfId="0" applyNumberFormat="1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164" fontId="27" fillId="0" borderId="3" xfId="1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 applyProtection="1">
      <alignment horizontal="center" vertical="center"/>
      <protection locked="0"/>
    </xf>
    <xf numFmtId="0" fontId="27" fillId="4" borderId="2" xfId="0" applyFont="1" applyFill="1" applyBorder="1" applyAlignment="1">
      <alignment horizontal="center" vertical="center"/>
    </xf>
    <xf numFmtId="164" fontId="27" fillId="0" borderId="3" xfId="1" applyNumberFormat="1" applyFont="1" applyFill="1" applyBorder="1" applyAlignment="1" applyProtection="1">
      <alignment horizontal="center" vertical="center"/>
      <protection locked="0"/>
    </xf>
    <xf numFmtId="49" fontId="27" fillId="0" borderId="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 readingOrder="2"/>
    </xf>
    <xf numFmtId="49" fontId="16" fillId="0" borderId="5" xfId="0" applyNumberFormat="1" applyFont="1" applyBorder="1" applyAlignment="1">
      <alignment horizontal="center" vertical="center" readingOrder="2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9" fillId="0" borderId="8" xfId="0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66" fontId="7" fillId="0" borderId="8" xfId="2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readingOrder="2"/>
    </xf>
    <xf numFmtId="49" fontId="7" fillId="2" borderId="5" xfId="0" applyNumberFormat="1" applyFont="1" applyFill="1" applyBorder="1" applyAlignment="1">
      <alignment horizontal="center" vertical="center" readingOrder="2"/>
    </xf>
    <xf numFmtId="1" fontId="7" fillId="7" borderId="7" xfId="0" applyNumberFormat="1" applyFont="1" applyFill="1" applyBorder="1" applyAlignment="1" applyProtection="1">
      <alignment horizontal="center" vertical="center" wrapText="1"/>
      <protection locked="0"/>
    </xf>
    <xf numFmtId="1" fontId="7" fillId="7" borderId="8" xfId="0" applyNumberFormat="1" applyFont="1" applyFill="1" applyBorder="1" applyAlignment="1" applyProtection="1">
      <alignment horizontal="center" vertical="center" wrapText="1"/>
      <protection locked="0"/>
    </xf>
    <xf numFmtId="1" fontId="7" fillId="7" borderId="5" xfId="0" applyNumberFormat="1" applyFont="1" applyFill="1" applyBorder="1" applyAlignment="1" applyProtection="1">
      <alignment horizontal="center" vertical="center" wrapText="1"/>
      <protection locked="0"/>
    </xf>
    <xf numFmtId="49" fontId="19" fillId="3" borderId="7" xfId="0" applyNumberFormat="1" applyFont="1" applyFill="1" applyBorder="1" applyAlignment="1">
      <alignment horizontal="center" vertical="center" wrapText="1"/>
    </xf>
    <xf numFmtId="49" fontId="19" fillId="3" borderId="5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1" fontId="7" fillId="3" borderId="7" xfId="0" applyNumberFormat="1" applyFont="1" applyFill="1" applyBorder="1" applyAlignment="1" applyProtection="1">
      <alignment horizontal="center" vertical="center"/>
      <protection locked="0"/>
    </xf>
    <xf numFmtId="1" fontId="7" fillId="3" borderId="8" xfId="0" applyNumberFormat="1" applyFont="1" applyFill="1" applyBorder="1" applyAlignment="1" applyProtection="1">
      <alignment horizontal="center" vertical="center"/>
      <protection locked="0"/>
    </xf>
    <xf numFmtId="1" fontId="7" fillId="3" borderId="5" xfId="0" applyNumberFormat="1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6" fontId="7" fillId="3" borderId="7" xfId="2" applyNumberFormat="1" applyFont="1" applyFill="1" applyBorder="1" applyAlignment="1">
      <alignment horizontal="center" vertical="center"/>
    </xf>
    <xf numFmtId="166" fontId="7" fillId="3" borderId="8" xfId="2" applyNumberFormat="1" applyFont="1" applyFill="1" applyBorder="1" applyAlignment="1">
      <alignment horizontal="center" vertical="center"/>
    </xf>
    <xf numFmtId="166" fontId="7" fillId="3" borderId="5" xfId="2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/>
    </xf>
    <xf numFmtId="49" fontId="20" fillId="8" borderId="7" xfId="0" applyNumberFormat="1" applyFont="1" applyFill="1" applyBorder="1" applyAlignment="1">
      <alignment horizontal="center" vertical="center" wrapText="1"/>
    </xf>
    <xf numFmtId="49" fontId="20" fillId="8" borderId="8" xfId="0" applyNumberFormat="1" applyFont="1" applyFill="1" applyBorder="1" applyAlignment="1">
      <alignment horizontal="center" vertical="center" wrapText="1"/>
    </xf>
    <xf numFmtId="49" fontId="20" fillId="8" borderId="5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1" fontId="21" fillId="0" borderId="7" xfId="0" applyNumberFormat="1" applyFont="1" applyBorder="1" applyAlignment="1" applyProtection="1">
      <alignment horizontal="center" vertical="center"/>
      <protection locked="0"/>
    </xf>
    <xf numFmtId="1" fontId="21" fillId="0" borderId="8" xfId="0" applyNumberFormat="1" applyFont="1" applyBorder="1" applyAlignment="1" applyProtection="1">
      <alignment horizontal="center" vertical="center"/>
      <protection locked="0"/>
    </xf>
    <xf numFmtId="1" fontId="21" fillId="0" borderId="5" xfId="0" applyNumberFormat="1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6" fontId="21" fillId="0" borderId="7" xfId="2" applyNumberFormat="1" applyFont="1" applyFill="1" applyBorder="1" applyAlignment="1">
      <alignment horizontal="center" vertical="center"/>
    </xf>
    <xf numFmtId="166" fontId="21" fillId="0" borderId="8" xfId="2" applyNumberFormat="1" applyFont="1" applyFill="1" applyBorder="1" applyAlignment="1">
      <alignment horizontal="center" vertical="center"/>
    </xf>
    <xf numFmtId="166" fontId="21" fillId="0" borderId="5" xfId="2" applyNumberFormat="1" applyFont="1" applyFill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1" fontId="7" fillId="7" borderId="3" xfId="0" applyNumberFormat="1" applyFont="1" applyFill="1" applyBorder="1" applyAlignment="1" applyProtection="1">
      <alignment vertical="center"/>
      <protection locked="0"/>
    </xf>
    <xf numFmtId="166" fontId="7" fillId="2" borderId="1" xfId="2" applyNumberFormat="1" applyFont="1" applyFill="1" applyBorder="1" applyAlignment="1">
      <alignment horizontal="center" vertical="center"/>
    </xf>
    <xf numFmtId="166" fontId="7" fillId="2" borderId="9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49" fontId="16" fillId="2" borderId="7" xfId="0" applyNumberFormat="1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49" fontId="16" fillId="2" borderId="5" xfId="0" applyNumberFormat="1" applyFont="1" applyFill="1" applyBorder="1" applyAlignment="1">
      <alignment horizontal="center" vertical="center"/>
    </xf>
    <xf numFmtId="49" fontId="7" fillId="7" borderId="7" xfId="0" applyNumberFormat="1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 applyProtection="1">
      <alignment horizontal="center" vertical="center"/>
      <protection locked="0"/>
    </xf>
    <xf numFmtId="0" fontId="9" fillId="7" borderId="5" xfId="0" applyFont="1" applyFill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6" fontId="7" fillId="7" borderId="7" xfId="2" applyNumberFormat="1" applyFont="1" applyFill="1" applyBorder="1" applyAlignment="1">
      <alignment horizontal="center" vertical="center"/>
    </xf>
    <xf numFmtId="166" fontId="7" fillId="7" borderId="5" xfId="2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25" fillId="0" borderId="7" xfId="0" applyFont="1" applyBorder="1" applyAlignment="1" applyProtection="1">
      <alignment horizontal="center" vertical="center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160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</sheetNames>
    <sheetDataSet>
      <sheetData sheetId="0"/>
      <sheetData sheetId="1"/>
      <sheetData sheetId="2"/>
      <sheetData sheetId="3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اینماکولادا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اینماکولادا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اینماکولادا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اینماکولادا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اینماکولادا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A530-3844-4A3E-A8CF-6356B70AC05F}">
  <dimension ref="A1:AR267"/>
  <sheetViews>
    <sheetView rightToLeft="1" topLeftCell="H8" zoomScale="70" zoomScaleNormal="70" workbookViewId="0">
      <selection activeCell="I25" sqref="I25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25" style="28" bestFit="1" customWidth="1"/>
    <col min="9" max="9" width="26.77734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61.109375" style="24" bestFit="1" customWidth="1"/>
    <col min="29" max="29" width="15.77734375" style="31" bestFit="1" customWidth="1"/>
    <col min="30" max="30" width="13.6640625" style="32" bestFit="1" customWidth="1"/>
    <col min="31" max="31" width="95" style="24" bestFit="1" customWidth="1"/>
    <col min="32" max="32" width="28.33203125" style="24" bestFit="1" customWidth="1"/>
    <col min="33" max="33" width="13.44140625" style="24" bestFit="1" customWidth="1"/>
    <col min="34" max="34" width="181.441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285085041633</v>
      </c>
      <c r="I2" s="9" t="s">
        <v>75</v>
      </c>
      <c r="J2" s="9"/>
      <c r="K2" s="11" t="str">
        <f t="shared" ref="K2:K65" ca="1" si="0">IF(C2, TODAY(), "" )</f>
        <v/>
      </c>
      <c r="L2" s="12" t="s">
        <v>82</v>
      </c>
      <c r="M2" s="12" t="s">
        <v>83</v>
      </c>
      <c r="N2" s="12" t="s">
        <v>84</v>
      </c>
      <c r="O2" s="9">
        <v>5501.3</v>
      </c>
      <c r="P2" s="9">
        <v>2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102400000</v>
      </c>
      <c r="Y2" s="17"/>
      <c r="Z2" s="14">
        <f t="shared" ref="Z2:Z65" si="4">X2-Y2</f>
        <v>102400000</v>
      </c>
      <c r="AA2" s="18" t="s">
        <v>85</v>
      </c>
      <c r="AB2" s="13" t="s">
        <v>86</v>
      </c>
      <c r="AC2" s="19" t="s">
        <v>87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یزد خ تیمسار فلاحی .خ شهید نیرنگ کافه تادا - عارف آزموده 09139547289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285113154061</v>
      </c>
      <c r="I3" s="9" t="s">
        <v>99</v>
      </c>
      <c r="J3" s="9"/>
      <c r="K3" s="11" t="str">
        <f t="shared" ca="1" si="0"/>
        <v/>
      </c>
      <c r="L3" s="12" t="s">
        <v>88</v>
      </c>
      <c r="M3" s="12" t="s">
        <v>89</v>
      </c>
      <c r="N3" s="12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18" t="s">
        <v>79</v>
      </c>
      <c r="AB3" s="13" t="s">
        <v>90</v>
      </c>
      <c r="AC3" s="19" t="s">
        <v>91</v>
      </c>
      <c r="AD3" s="20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شهرک غرب ، خیابان سیمای ایران . جلوتر از بیمارستان لاله . زیر ساختمان لاله . کافه کای  - امیر یزدی 09102067304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285119608169</v>
      </c>
      <c r="I4" s="25" t="s">
        <v>99</v>
      </c>
      <c r="J4" s="9"/>
      <c r="K4" s="11" t="str">
        <f t="shared" ca="1" si="0"/>
        <v/>
      </c>
      <c r="L4" s="12" t="s">
        <v>93</v>
      </c>
      <c r="M4" s="12" t="s">
        <v>94</v>
      </c>
      <c r="N4" s="12" t="s">
        <v>95</v>
      </c>
      <c r="O4" s="9">
        <v>5524.2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12450000</v>
      </c>
      <c r="U4" s="15"/>
      <c r="V4" s="16">
        <f t="shared" si="1"/>
        <v>0</v>
      </c>
      <c r="W4" s="12">
        <f t="shared" si="2"/>
        <v>1</v>
      </c>
      <c r="X4" s="14">
        <f t="shared" si="3"/>
        <v>12450000</v>
      </c>
      <c r="Y4" s="17"/>
      <c r="Z4" s="14">
        <f t="shared" si="4"/>
        <v>12450000</v>
      </c>
      <c r="AA4" s="18" t="s">
        <v>96</v>
      </c>
      <c r="AB4" s="13" t="s">
        <v>97</v>
      </c>
      <c r="AC4" s="19" t="s">
        <v>98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فارس فیروزآباد - ابتداي بلوار پاسداران روبه رو مجتمع امين کافه آبی - سعید طلوع 09378288855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845062</v>
      </c>
      <c r="I5" s="226" t="s">
        <v>99</v>
      </c>
      <c r="J5" s="226"/>
      <c r="K5" s="11" t="str">
        <f t="shared" ca="1" si="0"/>
        <v/>
      </c>
      <c r="L5" s="224" t="s">
        <v>100</v>
      </c>
      <c r="M5" s="224" t="s">
        <v>101</v>
      </c>
      <c r="N5" s="224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 t="s">
        <v>102</v>
      </c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222" t="s">
        <v>79</v>
      </c>
      <c r="AB5" s="220" t="s">
        <v>103</v>
      </c>
      <c r="AC5" s="218" t="s">
        <v>104</v>
      </c>
      <c r="AD5" s="216" t="s">
        <v>132</v>
      </c>
      <c r="AE5" s="19"/>
      <c r="AF5" s="21"/>
      <c r="AG5" s="22" t="str">
        <f t="shared" si="5"/>
        <v>TRUE</v>
      </c>
      <c r="AH5" s="23" t="str">
        <f t="shared" si="6"/>
        <v>تهران آزادی، خیابان توحید، نرسیده به میدان توحید، خیابان شهید طوسی، پلاک 160، طبقه 4  - پریسا رادفر 09334045185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5501.1</v>
      </c>
      <c r="P6" s="9">
        <v>1</v>
      </c>
      <c r="Q6" s="13" t="str">
        <f>VLOOKUP(O6, '[1]لیست محصولات شهریور ۱۴۰۳'!B:C,2,0)</f>
        <v>ورتکس | Vortex</v>
      </c>
      <c r="R6" s="9" t="s">
        <v>102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1</v>
      </c>
      <c r="X6" s="14">
        <f t="shared" si="3"/>
        <v>2300000</v>
      </c>
      <c r="Y6" s="17"/>
      <c r="Z6" s="14">
        <f t="shared" si="4"/>
        <v>2300000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6">
        <v>5</v>
      </c>
      <c r="H7" s="228">
        <v>285136437426</v>
      </c>
      <c r="I7" s="226" t="s">
        <v>99</v>
      </c>
      <c r="J7" s="226"/>
      <c r="K7" s="11" t="str">
        <f t="shared" ca="1" si="0"/>
        <v/>
      </c>
      <c r="L7" s="224" t="s">
        <v>105</v>
      </c>
      <c r="M7" s="224" t="s">
        <v>106</v>
      </c>
      <c r="N7" s="224" t="s">
        <v>107</v>
      </c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222" t="s">
        <v>108</v>
      </c>
      <c r="AB7" s="220" t="s">
        <v>109</v>
      </c>
      <c r="AC7" s="218" t="s">
        <v>110</v>
      </c>
      <c r="AD7" s="216"/>
      <c r="AE7" s="19"/>
      <c r="AF7" s="21"/>
      <c r="AG7" s="22" t="str">
        <f t="shared" si="5"/>
        <v>TRUE</v>
      </c>
      <c r="AH7" s="23" t="str">
        <f t="shared" si="6"/>
        <v>مشهد بلوار وکیل اباد -بین ۴۳ و ۴۵ پلاک ۶۸۹  فروشگاه قهوه پیک - علی زوار 09056152628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7"/>
      <c r="H8" s="229"/>
      <c r="I8" s="227"/>
      <c r="J8" s="227"/>
      <c r="K8" s="11" t="str">
        <f t="shared" ca="1" si="0"/>
        <v/>
      </c>
      <c r="L8" s="225"/>
      <c r="M8" s="225"/>
      <c r="N8" s="225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223"/>
      <c r="AB8" s="221"/>
      <c r="AC8" s="219"/>
      <c r="AD8" s="21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187133</v>
      </c>
      <c r="I9" s="25" t="s">
        <v>99</v>
      </c>
      <c r="J9" s="9"/>
      <c r="K9" s="11" t="str">
        <f t="shared" ca="1" si="0"/>
        <v/>
      </c>
      <c r="L9" s="27" t="s">
        <v>112</v>
      </c>
      <c r="M9" s="12" t="s">
        <v>111</v>
      </c>
      <c r="N9" s="12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18" t="s">
        <v>79</v>
      </c>
      <c r="AB9" s="13" t="s">
        <v>113</v>
      </c>
      <c r="AC9" s="19" t="s">
        <v>114</v>
      </c>
      <c r="AD9" s="20" t="s">
        <v>92</v>
      </c>
      <c r="AE9" s="19"/>
      <c r="AF9" s="21"/>
      <c r="AG9" s="22" t="str">
        <f t="shared" si="5"/>
        <v>TRUE</v>
      </c>
      <c r="AH9" s="23" t="str">
        <f t="shared" si="6"/>
        <v>تهران بلوار قیطریه-خیابان سلیمانی شرقی-کوچه مینو-پلاک ۱۳-واحد ۱  - پرهام رجبی مهر 09127362617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66">
        <v>7</v>
      </c>
      <c r="H10" s="67"/>
      <c r="I10" s="68" t="s">
        <v>99</v>
      </c>
      <c r="J10" s="9" t="s">
        <v>76</v>
      </c>
      <c r="K10" s="11" t="str">
        <f t="shared" ca="1" si="0"/>
        <v/>
      </c>
      <c r="L10" s="27" t="s">
        <v>115</v>
      </c>
      <c r="M10" s="27" t="s">
        <v>116</v>
      </c>
      <c r="N10" s="12" t="s">
        <v>117</v>
      </c>
      <c r="O10" s="9">
        <v>5501.3</v>
      </c>
      <c r="P10" s="9">
        <v>15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1"/>
        <v>0</v>
      </c>
      <c r="W10" s="12">
        <f t="shared" si="2"/>
        <v>15</v>
      </c>
      <c r="X10" s="14">
        <f t="shared" si="3"/>
        <v>768000000</v>
      </c>
      <c r="Y10" s="17"/>
      <c r="Z10" s="14">
        <f t="shared" si="4"/>
        <v>768000000</v>
      </c>
      <c r="AA10" s="18" t="s">
        <v>79</v>
      </c>
      <c r="AB10" s="13" t="s">
        <v>118</v>
      </c>
      <c r="AC10" s="19" t="s">
        <v>119</v>
      </c>
      <c r="AD10" s="20"/>
      <c r="AE10" s="19"/>
      <c r="AF10" s="21"/>
      <c r="AG10" s="22" t="str">
        <f t="shared" si="5"/>
        <v>TRUE</v>
      </c>
      <c r="AH10" s="23" t="str">
        <f t="shared" si="6"/>
        <v>تهران خیابان حافظ بعد از چهار راه کالج سمت چپ اولین خیابان غزالی ( پشت سفارت روسیه )‌ دست چپ کوچه چهارم به نام براتی دست چپ کوچه دوم به نام مهرانی پلاک ۸ واحد اول کافه بیکری درو - محدثه گرجی 09912080890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8</v>
      </c>
      <c r="H11" s="67" t="s">
        <v>198</v>
      </c>
      <c r="I11" s="66" t="s">
        <v>99</v>
      </c>
      <c r="J11" s="9" t="s">
        <v>76</v>
      </c>
      <c r="K11" s="11" t="str">
        <f t="shared" ca="1" si="0"/>
        <v/>
      </c>
      <c r="L11" s="12" t="s">
        <v>120</v>
      </c>
      <c r="M11" s="12" t="s">
        <v>121</v>
      </c>
      <c r="N11" s="12" t="s">
        <v>122</v>
      </c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18" t="s">
        <v>123</v>
      </c>
      <c r="AB11" s="13" t="s">
        <v>124</v>
      </c>
      <c r="AC11" s="19" t="s">
        <v>125</v>
      </c>
      <c r="AD11" s="20" t="s">
        <v>128</v>
      </c>
      <c r="AE11" s="19"/>
      <c r="AF11" s="21"/>
      <c r="AG11" s="22" t="str">
        <f t="shared" si="5"/>
        <v>TRUE</v>
      </c>
      <c r="AH11" s="23" t="str">
        <f t="shared" si="6"/>
        <v>اصفهان خيابان شمس آبادي، كوچه كازروني، نبش سه راهي، پاساژ اميد،طبقه اول فروشگاه کافه دولت - نگار نقیه 09334075144</v>
      </c>
    </row>
    <row r="12" spans="1:34" s="82" customFormat="1" ht="22.2" customHeight="1">
      <c r="A12" s="69" t="s">
        <v>29</v>
      </c>
      <c r="B12" s="69"/>
      <c r="C12" s="69" t="b">
        <v>0</v>
      </c>
      <c r="D12" s="69"/>
      <c r="E12" s="69" t="b">
        <v>0</v>
      </c>
      <c r="F12" s="69"/>
      <c r="G12" s="70">
        <v>9</v>
      </c>
      <c r="H12" s="71" t="s">
        <v>126</v>
      </c>
      <c r="I12" s="70" t="s">
        <v>99</v>
      </c>
      <c r="J12" s="70"/>
      <c r="K12" s="72" t="str">
        <f t="shared" ca="1" si="0"/>
        <v/>
      </c>
      <c r="L12" s="73" t="s">
        <v>112</v>
      </c>
      <c r="M12" s="73" t="s">
        <v>127</v>
      </c>
      <c r="N12" s="73"/>
      <c r="O12" s="70">
        <v>3329.1</v>
      </c>
      <c r="P12" s="70">
        <v>1</v>
      </c>
      <c r="Q12" s="74" t="str">
        <f>VLOOKUP(O12, '[1]لیست محصولات شهریور ۱۴۰۳'!B:C,2,0)</f>
        <v>بنتی ننکا | Benti Nenka</v>
      </c>
      <c r="R12" s="70"/>
      <c r="S12" s="73">
        <f>VLOOKUP(O12, '[1]لیست محصولات شهریور ۱۴۰۳'!B:F,5,0)</f>
        <v>150</v>
      </c>
      <c r="T12" s="75">
        <f>VLOOKUP(O12, '[1]لیست محصولات شهریور ۱۴۰۳'!B:G,6,0)</f>
        <v>9850000</v>
      </c>
      <c r="U12" s="76"/>
      <c r="V12" s="77">
        <f t="shared" si="1"/>
        <v>0</v>
      </c>
      <c r="W12" s="73">
        <f t="shared" si="2"/>
        <v>1</v>
      </c>
      <c r="X12" s="75">
        <f t="shared" si="3"/>
        <v>9850000</v>
      </c>
      <c r="Y12" s="78"/>
      <c r="Z12" s="75">
        <f t="shared" si="4"/>
        <v>9850000</v>
      </c>
      <c r="AA12" s="79" t="s">
        <v>123</v>
      </c>
      <c r="AB12" s="74" t="s">
        <v>129</v>
      </c>
      <c r="AC12" s="80" t="s">
        <v>130</v>
      </c>
      <c r="AD12" s="70" t="s">
        <v>128</v>
      </c>
      <c r="AE12" s="84" t="s">
        <v>131</v>
      </c>
      <c r="AF12" s="81"/>
      <c r="AH12" s="83" t="str">
        <f t="shared" si="6"/>
        <v>اصفهان خ شیخ صدوق شمالی ، خ کاخ سعادت آباد شرقی ، نبش کوچه ترکان ، پلاک ۹۶  - پرهام طالبی 09335601918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4">
        <v>10</v>
      </c>
      <c r="H13" s="212" t="s">
        <v>133</v>
      </c>
      <c r="I13" s="214" t="s">
        <v>99</v>
      </c>
      <c r="J13" s="226" t="s">
        <v>76</v>
      </c>
      <c r="K13" s="11" t="str">
        <f t="shared" ca="1" si="0"/>
        <v/>
      </c>
      <c r="L13" s="224" t="s">
        <v>134</v>
      </c>
      <c r="M13" s="224" t="s">
        <v>135</v>
      </c>
      <c r="N13" s="224" t="s">
        <v>136</v>
      </c>
      <c r="O13" s="9">
        <v>5511.3</v>
      </c>
      <c r="P13" s="9">
        <v>2</v>
      </c>
      <c r="Q13" s="13" t="str">
        <f>VLOOKUP(O13, '[1]لیست محصولات شهریور ۱۴۰۳'!B:C,2,0)</f>
        <v>هامبلا | Hambella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69600000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139200000</v>
      </c>
      <c r="Y13" s="17"/>
      <c r="Z13" s="14">
        <f t="shared" si="4"/>
        <v>139200000</v>
      </c>
      <c r="AA13" s="222" t="s">
        <v>79</v>
      </c>
      <c r="AB13" s="220" t="s">
        <v>70</v>
      </c>
      <c r="AC13" s="218" t="s">
        <v>138</v>
      </c>
      <c r="AD13" s="216"/>
      <c r="AE13" s="210" t="s">
        <v>137</v>
      </c>
      <c r="AF13" s="21"/>
      <c r="AG13" s="22" t="str">
        <f t="shared" si="5"/>
        <v>TRUE</v>
      </c>
      <c r="AH13" s="23" t="str">
        <f t="shared" si="6"/>
        <v>تهران - هلو شف - مهدی زکایی 09125860219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15"/>
      <c r="H14" s="213"/>
      <c r="I14" s="215"/>
      <c r="J14" s="227"/>
      <c r="K14" s="11" t="str">
        <f t="shared" ca="1" si="0"/>
        <v/>
      </c>
      <c r="L14" s="225"/>
      <c r="M14" s="225"/>
      <c r="N14" s="225"/>
      <c r="O14" s="9">
        <v>5524.3</v>
      </c>
      <c r="P14" s="9">
        <v>3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58400000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175200000</v>
      </c>
      <c r="Y14" s="17"/>
      <c r="Z14" s="14">
        <f t="shared" si="4"/>
        <v>175200000</v>
      </c>
      <c r="AA14" s="223"/>
      <c r="AB14" s="221"/>
      <c r="AC14" s="219"/>
      <c r="AD14" s="217"/>
      <c r="AE14" s="211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214">
        <v>11</v>
      </c>
      <c r="H15" s="212" t="s">
        <v>139</v>
      </c>
      <c r="I15" s="214" t="s">
        <v>146</v>
      </c>
      <c r="J15" s="226" t="s">
        <v>76</v>
      </c>
      <c r="K15" s="11" t="str">
        <f t="shared" ca="1" si="0"/>
        <v/>
      </c>
      <c r="L15" s="224" t="s">
        <v>141</v>
      </c>
      <c r="M15" s="224" t="s">
        <v>142</v>
      </c>
      <c r="N15" s="224" t="s">
        <v>143</v>
      </c>
      <c r="O15" s="9">
        <v>5511.2</v>
      </c>
      <c r="P15" s="9">
        <v>10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14550000</v>
      </c>
      <c r="U15" s="15"/>
      <c r="V15" s="16">
        <f t="shared" si="1"/>
        <v>0</v>
      </c>
      <c r="W15" s="12">
        <f t="shared" si="2"/>
        <v>10</v>
      </c>
      <c r="X15" s="14">
        <f t="shared" si="3"/>
        <v>145500000</v>
      </c>
      <c r="Y15" s="17"/>
      <c r="Z15" s="14">
        <f t="shared" si="4"/>
        <v>145500000</v>
      </c>
      <c r="AA15" s="222" t="s">
        <v>79</v>
      </c>
      <c r="AB15" s="220" t="s">
        <v>70</v>
      </c>
      <c r="AC15" s="218" t="s">
        <v>144</v>
      </c>
      <c r="AD15" s="216"/>
      <c r="AE15" s="236" t="s">
        <v>145</v>
      </c>
      <c r="AF15" s="21"/>
      <c r="AG15" s="22" t="str">
        <f t="shared" si="5"/>
        <v>TRUE</v>
      </c>
      <c r="AH15" s="23" t="str">
        <f t="shared" si="6"/>
        <v>تهران - کافه پرا - افشین امیری 09123060890</v>
      </c>
    </row>
    <row r="16" spans="1:34" ht="22.2" customHeight="1">
      <c r="A16" s="7"/>
      <c r="B16" s="7"/>
      <c r="C16" s="7"/>
      <c r="D16" s="7"/>
      <c r="E16" s="7"/>
      <c r="F16" s="8"/>
      <c r="G16" s="235"/>
      <c r="H16" s="234"/>
      <c r="I16" s="235"/>
      <c r="J16" s="244"/>
      <c r="K16" s="11" t="str">
        <f t="shared" ca="1" si="0"/>
        <v/>
      </c>
      <c r="L16" s="243"/>
      <c r="M16" s="243"/>
      <c r="N16" s="243"/>
      <c r="O16" s="9">
        <v>5525.2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13350000</v>
      </c>
      <c r="Y16" s="17"/>
      <c r="Z16" s="14">
        <f t="shared" si="4"/>
        <v>13350000</v>
      </c>
      <c r="AA16" s="242"/>
      <c r="AB16" s="241"/>
      <c r="AC16" s="240"/>
      <c r="AD16" s="239"/>
      <c r="AE16" s="237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215"/>
      <c r="H17" s="213"/>
      <c r="I17" s="215"/>
      <c r="J17" s="227"/>
      <c r="K17" s="11" t="str">
        <f t="shared" ca="1" si="0"/>
        <v/>
      </c>
      <c r="L17" s="225"/>
      <c r="M17" s="225"/>
      <c r="N17" s="225"/>
      <c r="O17" s="9">
        <v>3327.1</v>
      </c>
      <c r="P17" s="9">
        <v>1</v>
      </c>
      <c r="Q17" s="13" t="str">
        <f>VLOOKUP(O17, '[1]لیست محصولات شهریور ۱۴۰۳'!B:C,2,0)</f>
        <v>پامپوجیلا | pampojila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5950000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5950000</v>
      </c>
      <c r="Y17" s="17"/>
      <c r="Z17" s="14">
        <f t="shared" si="4"/>
        <v>5950000</v>
      </c>
      <c r="AA17" s="223"/>
      <c r="AB17" s="221"/>
      <c r="AC17" s="219"/>
      <c r="AD17" s="217"/>
      <c r="AE17" s="238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14">
        <v>12</v>
      </c>
      <c r="H18" s="212" t="s">
        <v>198</v>
      </c>
      <c r="I18" s="214" t="s">
        <v>199</v>
      </c>
      <c r="J18" s="226" t="s">
        <v>76</v>
      </c>
      <c r="K18" s="11" t="str">
        <f t="shared" ca="1" si="0"/>
        <v/>
      </c>
      <c r="L18" s="224" t="s">
        <v>200</v>
      </c>
      <c r="M18" s="224" t="s">
        <v>201</v>
      </c>
      <c r="N18" s="224" t="s">
        <v>202</v>
      </c>
      <c r="O18" s="9">
        <v>3327.2</v>
      </c>
      <c r="P18" s="9">
        <v>1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29250000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29250000</v>
      </c>
      <c r="Y18" s="17"/>
      <c r="Z18" s="14">
        <f t="shared" si="4"/>
        <v>29250000</v>
      </c>
      <c r="AA18" s="222" t="s">
        <v>108</v>
      </c>
      <c r="AB18" s="220" t="s">
        <v>203</v>
      </c>
      <c r="AC18" s="218" t="s">
        <v>204</v>
      </c>
      <c r="AD18" s="216"/>
      <c r="AE18" s="19"/>
      <c r="AF18" s="21"/>
      <c r="AG18" s="22" t="str">
        <f t="shared" si="5"/>
        <v>TRUE</v>
      </c>
      <c r="AH18" s="23" t="str">
        <f t="shared" si="6"/>
        <v>مشهد احمدآباد، نبش ابوذر 33 کافه رستوران نیکافه - مهدیه بهبودی 09045241578</v>
      </c>
    </row>
    <row r="19" spans="1:34" ht="22.2" customHeight="1">
      <c r="A19" s="7"/>
      <c r="B19" s="7"/>
      <c r="C19" s="7"/>
      <c r="D19" s="7"/>
      <c r="E19" s="7"/>
      <c r="F19" s="8"/>
      <c r="G19" s="215"/>
      <c r="H19" s="213"/>
      <c r="I19" s="215"/>
      <c r="J19" s="227"/>
      <c r="K19" s="11" t="str">
        <f t="shared" ca="1" si="0"/>
        <v/>
      </c>
      <c r="L19" s="225"/>
      <c r="M19" s="225"/>
      <c r="N19" s="225"/>
      <c r="O19" s="9">
        <v>5525.2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13350000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13350000</v>
      </c>
      <c r="Y19" s="17"/>
      <c r="Z19" s="14">
        <f t="shared" si="4"/>
        <v>13350000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14">
        <v>13</v>
      </c>
      <c r="H20" s="212"/>
      <c r="I20" s="214" t="s">
        <v>140</v>
      </c>
      <c r="J20" s="226" t="s">
        <v>76</v>
      </c>
      <c r="K20" s="11" t="str">
        <f t="shared" ca="1" si="0"/>
        <v/>
      </c>
      <c r="L20" s="224" t="s">
        <v>120</v>
      </c>
      <c r="M20" s="224" t="s">
        <v>121</v>
      </c>
      <c r="N20" s="224" t="s">
        <v>122</v>
      </c>
      <c r="O20" s="9">
        <v>5501.1</v>
      </c>
      <c r="P20" s="9">
        <v>2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2300000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4600000</v>
      </c>
      <c r="Y20" s="17"/>
      <c r="Z20" s="14">
        <f t="shared" si="4"/>
        <v>4600000</v>
      </c>
      <c r="AA20" s="222" t="s">
        <v>123</v>
      </c>
      <c r="AB20" s="220" t="s">
        <v>124</v>
      </c>
      <c r="AC20" s="218" t="s">
        <v>125</v>
      </c>
      <c r="AD20" s="216"/>
      <c r="AE20" s="19"/>
      <c r="AF20" s="21"/>
      <c r="AG20" s="22" t="str">
        <f t="shared" si="5"/>
        <v>TRUE</v>
      </c>
      <c r="AH20" s="23" t="str">
        <f t="shared" si="6"/>
        <v>اصفهان خيابان شمس آبادي، كوچه كازروني، نبش سه راهي، پاساژ اميد،طبقه اول فروشگاه کافه دولت - نگار نقیه 09334075144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35"/>
      <c r="H21" s="234"/>
      <c r="I21" s="235"/>
      <c r="J21" s="244"/>
      <c r="K21" s="11" t="str">
        <f t="shared" ca="1" si="0"/>
        <v/>
      </c>
      <c r="L21" s="243"/>
      <c r="M21" s="243"/>
      <c r="N21" s="243"/>
      <c r="O21" s="9">
        <v>3327.1</v>
      </c>
      <c r="P21" s="9">
        <v>1</v>
      </c>
      <c r="Q21" s="13" t="str">
        <f>VLOOKUP(O21, '[1]لیست محصولات شهریور ۱۴۰۳'!B:C,2,0)</f>
        <v>پامپوجیلا | pampojila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5950000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5950000</v>
      </c>
      <c r="Y21" s="17"/>
      <c r="Z21" s="14">
        <f t="shared" si="4"/>
        <v>5950000</v>
      </c>
      <c r="AA21" s="242"/>
      <c r="AB21" s="241"/>
      <c r="AC21" s="240"/>
      <c r="AD21" s="239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35"/>
      <c r="H22" s="234"/>
      <c r="I22" s="235"/>
      <c r="J22" s="244"/>
      <c r="K22" s="11" t="str">
        <f t="shared" ca="1" si="0"/>
        <v/>
      </c>
      <c r="L22" s="243"/>
      <c r="M22" s="243"/>
      <c r="N22" s="243"/>
      <c r="O22" s="9">
        <v>3328.1</v>
      </c>
      <c r="P22" s="9">
        <v>1</v>
      </c>
      <c r="Q22" s="13" t="str">
        <f>VLOOKUP(O22, '[1]لیست محصولات شهریور ۱۴۰۳'!B:C,2,0)</f>
        <v>اینماکولادا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7900000</v>
      </c>
      <c r="Y22" s="17"/>
      <c r="Z22" s="14">
        <f t="shared" si="4"/>
        <v>7900000</v>
      </c>
      <c r="AA22" s="242"/>
      <c r="AB22" s="241"/>
      <c r="AC22" s="240"/>
      <c r="AD22" s="239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35"/>
      <c r="H23" s="234"/>
      <c r="I23" s="235"/>
      <c r="J23" s="227"/>
      <c r="K23" s="11" t="str">
        <f t="shared" ca="1" si="0"/>
        <v/>
      </c>
      <c r="L23" s="243"/>
      <c r="M23" s="243"/>
      <c r="N23" s="225"/>
      <c r="O23" s="9">
        <v>5511.1</v>
      </c>
      <c r="P23" s="9">
        <v>1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3000000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3000000</v>
      </c>
      <c r="Y23" s="17"/>
      <c r="Z23" s="14">
        <f t="shared" si="4"/>
        <v>3000000</v>
      </c>
      <c r="AA23" s="242"/>
      <c r="AB23" s="241"/>
      <c r="AC23" s="240"/>
      <c r="AD23" s="239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15"/>
      <c r="H24" s="213"/>
      <c r="I24" s="215"/>
      <c r="J24" s="9" t="s">
        <v>76</v>
      </c>
      <c r="K24" s="11" t="str">
        <f t="shared" ca="1" si="0"/>
        <v/>
      </c>
      <c r="L24" s="225"/>
      <c r="M24" s="225"/>
      <c r="N24" s="12" t="s">
        <v>374</v>
      </c>
      <c r="O24" s="9">
        <v>5501.3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4000</v>
      </c>
      <c r="T24" s="14">
        <f>VLOOKUP(O24, '[1]لیست محصولات شهریور ۱۴۰۳'!B:G,6,0)</f>
        <v>51200000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223"/>
      <c r="AB24" s="221"/>
      <c r="AC24" s="219"/>
      <c r="AD24" s="217"/>
      <c r="AE24" s="19"/>
      <c r="AF24" s="21"/>
      <c r="AG24" s="22" t="str">
        <f t="shared" si="5"/>
        <v>TRUE</v>
      </c>
      <c r="AH24" s="23" t="str">
        <f t="shared" si="6"/>
        <v xml:space="preserve">  کافه دولت -   </v>
      </c>
    </row>
    <row r="25" spans="1:34" s="82" customFormat="1" ht="22.2" customHeight="1">
      <c r="A25" s="69"/>
      <c r="B25" s="69"/>
      <c r="C25" s="69" t="b">
        <v>0</v>
      </c>
      <c r="D25" s="69"/>
      <c r="E25" s="69"/>
      <c r="F25" s="69"/>
      <c r="G25" s="70">
        <v>14</v>
      </c>
      <c r="H25" s="71" t="s">
        <v>70</v>
      </c>
      <c r="I25" s="70" t="s">
        <v>140</v>
      </c>
      <c r="J25" s="70"/>
      <c r="K25" s="72" t="str">
        <f t="shared" ca="1" si="0"/>
        <v/>
      </c>
      <c r="L25" s="245" t="s">
        <v>380</v>
      </c>
      <c r="M25" s="246"/>
      <c r="N25" s="247"/>
      <c r="O25" s="70">
        <v>5511.2</v>
      </c>
      <c r="P25" s="70">
        <v>1</v>
      </c>
      <c r="Q25" s="74" t="str">
        <f>VLOOKUP(O25, '[1]لیست محصولات شهریور ۱۴۰۳'!B:C,2,0)</f>
        <v>هامبلا | Hambella</v>
      </c>
      <c r="R25" s="70"/>
      <c r="S25" s="73">
        <f>VLOOKUP(O25, '[1]لیست محصولات شهریور ۱۴۰۳'!B:F,5,0)</f>
        <v>750</v>
      </c>
      <c r="T25" s="75">
        <f>VLOOKUP(O25, '[1]لیست محصولات شهریور ۱۴۰۳'!B:G,6,0)</f>
        <v>14550000</v>
      </c>
      <c r="U25" s="76"/>
      <c r="V25" s="77">
        <f t="shared" si="1"/>
        <v>0</v>
      </c>
      <c r="W25" s="73">
        <f t="shared" si="2"/>
        <v>1</v>
      </c>
      <c r="X25" s="75">
        <f t="shared" si="3"/>
        <v>14550000</v>
      </c>
      <c r="Y25" s="78"/>
      <c r="Z25" s="75">
        <f t="shared" si="4"/>
        <v>14550000</v>
      </c>
      <c r="AA25" s="79"/>
      <c r="AB25" s="74"/>
      <c r="AC25" s="80"/>
      <c r="AD25" s="70"/>
      <c r="AE25" s="80"/>
      <c r="AF25" s="81"/>
      <c r="AG25" s="82" t="str">
        <f t="shared" si="5"/>
        <v>TRUE</v>
      </c>
      <c r="AH25" s="83" t="str">
        <f t="shared" si="6"/>
        <v xml:space="preserve">   - مصرف کلاس باریستا سطح یک پراگ  </v>
      </c>
    </row>
    <row r="26" spans="1:34" s="82" customFormat="1" ht="22.2" customHeight="1">
      <c r="A26" s="69"/>
      <c r="B26" s="69"/>
      <c r="C26" s="69"/>
      <c r="D26" s="69"/>
      <c r="E26" s="69"/>
      <c r="F26" s="69"/>
      <c r="G26" s="70">
        <v>15</v>
      </c>
      <c r="H26" s="71" t="s">
        <v>70</v>
      </c>
      <c r="I26" s="70" t="s">
        <v>140</v>
      </c>
      <c r="J26" s="70"/>
      <c r="K26" s="72" t="str">
        <f t="shared" ca="1" si="0"/>
        <v/>
      </c>
      <c r="L26" s="73" t="s">
        <v>105</v>
      </c>
      <c r="M26" s="73" t="s">
        <v>160</v>
      </c>
      <c r="N26" s="73" t="s">
        <v>389</v>
      </c>
      <c r="O26" s="70">
        <v>5524.1</v>
      </c>
      <c r="P26" s="70">
        <v>1</v>
      </c>
      <c r="Q26" s="74" t="str">
        <f>VLOOKUP(O26, '[1]لیست محصولات شهریور ۱۴۰۳'!B:C,2,0)</f>
        <v>برزیل کوکاپیل کاناریو | Brazil Cocapil Canario</v>
      </c>
      <c r="R26" s="70"/>
      <c r="S26" s="73">
        <f>VLOOKUP(O26, '[1]لیست محصولات شهریور ۱۴۰۳'!B:F,5,0)</f>
        <v>150</v>
      </c>
      <c r="T26" s="75">
        <f>VLOOKUP(O26, '[1]لیست محصولات شهریور ۱۴۰۳'!B:G,6,0)</f>
        <v>2550000</v>
      </c>
      <c r="U26" s="76"/>
      <c r="V26" s="77">
        <f t="shared" si="1"/>
        <v>0</v>
      </c>
      <c r="W26" s="73">
        <f t="shared" si="2"/>
        <v>1</v>
      </c>
      <c r="X26" s="75">
        <f t="shared" si="3"/>
        <v>2550000</v>
      </c>
      <c r="Y26" s="78"/>
      <c r="Z26" s="75">
        <f t="shared" si="4"/>
        <v>2550000</v>
      </c>
      <c r="AA26" s="79"/>
      <c r="AB26" s="74"/>
      <c r="AC26" s="80"/>
      <c r="AD26" s="70"/>
      <c r="AE26" s="80"/>
      <c r="AF26" s="81"/>
      <c r="AG26" s="82" t="str">
        <f t="shared" si="5"/>
        <v>TRUE</v>
      </c>
      <c r="AH26" s="83" t="str">
        <f t="shared" si="6"/>
        <v xml:space="preserve">  (پرسنل) - علی شاه حسینی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11</v>
      </c>
      <c r="AI252" s="56">
        <f t="shared" si="19"/>
        <v>0</v>
      </c>
      <c r="AJ252" s="57">
        <f t="shared" si="27"/>
        <v>11</v>
      </c>
      <c r="AK252" s="58">
        <f t="shared" si="28"/>
        <v>8.25</v>
      </c>
      <c r="AL252" s="59">
        <f>AO252+AQ252-[2]Sheet1!$AH253</f>
        <v>0</v>
      </c>
      <c r="AM252" s="59">
        <f t="shared" si="25"/>
        <v>-11</v>
      </c>
      <c r="AN252" s="58">
        <f t="shared" si="21"/>
        <v>0</v>
      </c>
      <c r="AO252" s="59"/>
      <c r="AP252" s="58">
        <f t="shared" si="22"/>
        <v>-8.25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3">
    <mergeCell ref="L25:N25"/>
    <mergeCell ref="M20:M24"/>
    <mergeCell ref="N20:N23"/>
    <mergeCell ref="AD20:AD24"/>
    <mergeCell ref="AC20:AC24"/>
    <mergeCell ref="AB20:AB24"/>
    <mergeCell ref="AA20:AA24"/>
    <mergeCell ref="G20:G24"/>
    <mergeCell ref="H20:H24"/>
    <mergeCell ref="I20:I24"/>
    <mergeCell ref="J20:J23"/>
    <mergeCell ref="L20:L24"/>
    <mergeCell ref="H18:H19"/>
    <mergeCell ref="G18:G19"/>
    <mergeCell ref="AD18:AD19"/>
    <mergeCell ref="AC18:AC19"/>
    <mergeCell ref="AB18:AB19"/>
    <mergeCell ref="AA18:AA19"/>
    <mergeCell ref="N18:N19"/>
    <mergeCell ref="M18:M19"/>
    <mergeCell ref="L18:L19"/>
    <mergeCell ref="J18:J19"/>
    <mergeCell ref="I18:I19"/>
    <mergeCell ref="H15:H17"/>
    <mergeCell ref="G15:G17"/>
    <mergeCell ref="AE15:AE17"/>
    <mergeCell ref="AD15:AD17"/>
    <mergeCell ref="AC15:AC17"/>
    <mergeCell ref="AB15:AB17"/>
    <mergeCell ref="AA15:AA17"/>
    <mergeCell ref="N15:N17"/>
    <mergeCell ref="M15:M17"/>
    <mergeCell ref="L15:L17"/>
    <mergeCell ref="J15:J17"/>
    <mergeCell ref="I15:I17"/>
    <mergeCell ref="A1:B1"/>
    <mergeCell ref="C1:D1"/>
    <mergeCell ref="E1:F1"/>
    <mergeCell ref="U1:V1"/>
    <mergeCell ref="AD5:AD6"/>
    <mergeCell ref="AC5:AC6"/>
    <mergeCell ref="AB5:AB6"/>
    <mergeCell ref="AA5:AA6"/>
    <mergeCell ref="N5:N6"/>
    <mergeCell ref="M5:M6"/>
    <mergeCell ref="J5:J6"/>
    <mergeCell ref="L5:L6"/>
    <mergeCell ref="I5:I6"/>
    <mergeCell ref="H5:H6"/>
    <mergeCell ref="G5:G6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AE13:AE14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</mergeCells>
  <conditionalFormatting sqref="G2:J3 AD2:AD5 Z2:Z200 J4:J5 J7 AD7 J9:J13 AD9:AD13 G11:I13 G15:J15 AD15 G18:J18 AD18 G20:J20 AD20 J24 G25:J200 AD25:AD200">
    <cfRule type="expression" dxfId="159" priority="63">
      <formula>$A2</formula>
    </cfRule>
    <cfRule type="expression" dxfId="158" priority="65">
      <formula>$E2</formula>
    </cfRule>
  </conditionalFormatting>
  <conditionalFormatting sqref="K2:Z2 G2:J3 AA2:AF5 Q3:Z200 J4:J5 J7 AA7:AF7 J9:J13 AA9:AF13 G11:I13 G15:P15 AA15:AF15 G18:P18 AA18:AF18 G20:P20 AA20:AF20 J24:K24 G25:L25 AA25:AF200 G26:P200 K3:P3 H4:H5 K4:K10 O4:P10 AE6:AF6 H7 AE8:AF8 H9:H10 K11:P13 K14 O14:P14 AF14 K16:K17 O16:P17 AF16:AF17 K19 O19:P19 AE19:AF19 K21:K23 O21:P23 AE21:AF24 N24:P24 O25:P25">
    <cfRule type="expression" dxfId="157" priority="64">
      <formula>$C2</formula>
    </cfRule>
  </conditionalFormatting>
  <conditionalFormatting sqref="W2:W200">
    <cfRule type="expression" dxfId="15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{38B2B1AD-0DC6-4B8C-B227-9B4EE5106DDA}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{B1038FB3-E807-4DF1-9F4A-681642240008}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{04985D94-44F5-4BBF-97DC-A36EA4DE6D67}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{E768A658-82ED-4D3B-A2CB-E5C402AC2D15}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{C1B3D10E-9AC0-4E0A-8F19-4899ED8A1664}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{480DA1B5-FF24-41E2-B680-FDE132E3CD6B}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{0F2E9D92-6F0A-4EC1-8B3F-B9D07607DCDF}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{35F0C5C8-21F2-4006-98E1-3CD06818FB23}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{78751CD7-7D9D-4E8C-8C5C-11D6E0DBE2CA}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{C18F38B4-B6E8-45B0-A3EC-AE8B0609B67A}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{594B1419-BE9C-4547-A6EE-7F5A603B4C1D}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{A852B4F7-B48A-4051-9508-14655A8F97CF}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{C465293C-1649-4D65-81E5-F0839B40D9B7}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{BE275FBC-A094-4250-8714-FAF16CF35421}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{5F70CA3A-E62D-4FBF-9B6A-82AA1E745152}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{4B916954-7FC8-4EA1-872B-061B47AD73CA}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{FF5948E7-DFBC-4F51-9E34-C9D26A74732B}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{BE94AC0A-F617-4AB5-892F-0F7E84B305E4}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{135E8355-53D5-4716-9D54-2EE59CCDCF73}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{CD163850-542E-47F6-84D0-11982547FCA4}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{4CB7AB32-097D-441A-9D31-8670C8E6CAB8}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{EAB8C698-0FEF-4C4A-B723-816846DE0E32}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{2D41C0AF-294C-4641-AF6B-161D1F4AA420}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{394ADAA7-3949-4AE7-9D5B-B729D251CA4B}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{565A77B0-55A8-4357-ACC9-5BEAACC33F8F}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{C5A0DDED-1BBE-404D-A0FB-2B9B9FF3AF99}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{6D74877C-DA72-46FD-9931-333C4AC36CB2}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{B02E3748-C49F-4631-93DE-9BA29253813A}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{EF0A6BBB-858A-4D83-A930-320E397C43AC}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{356D884F-7DA1-4D57-9E58-71676929729D}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{C6A33E28-D114-408E-80E7-0D35E531B56C}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{1900E256-27C8-4C4E-B306-BBFCCA92EBA0}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{E05B6994-3A2A-4AE6-9314-5D8995819DCF}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{64F580AA-9BDC-4072-9C4E-F9867724D057}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{B14B5238-1168-463E-8FAE-778A5C115DAF}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{94ABBFDC-93E6-414F-909D-2FCF84DDBAA7}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{ADB4922E-0B94-4F80-83A3-1E010D32138A}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{90A0CD28-9F25-4FEC-A9B7-121C5EC3D2D1}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{824DB9CE-B8F3-4C7F-92F5-FADDBFA63668}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{82D9414C-4948-4DEC-8252-0CEC1DA0BF52}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{D0EB70F8-49C5-474D-814A-3CB3A9A70558}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{6396AA4D-0309-45C0-A2AE-DAD13F3DE256}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{B5CA9B3A-4166-42A5-BB05-7D11841809DA}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{07F766BF-612B-419F-BF49-B0B07E939E08}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{6136473B-0308-4566-A769-94AB2706A143}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{35267B1B-63DB-4570-8098-DB27D5882490}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{7919D21E-376B-4429-A377-F4D4E3B1C716}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{AB017231-C8B6-427A-A911-EE20EA7B6AB7}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{CC89EB62-05DD-421B-BBF7-72B52E85CE76}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{D34AEA91-C351-4054-AF27-100AD60316E3}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{905E4B23-844C-401C-83B6-9902FF33D417}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{67721776-86C0-4D0F-BEE4-E6F812D1F697}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{6DA5B679-B109-4EF2-87ED-A0892E46C805}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{D96627A9-6AB5-448E-A4A5-BC771AD41C19}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{0F6279EF-A66C-4C80-8929-9DFBC82E4ED0}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{D4782D9E-8B01-4FD9-A1C2-E77686A412DF}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{B58C29D6-12E8-44BA-8B9E-8344A27B3041}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{3F682FA0-5BF2-4322-87FE-93F94DA22FCF}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{169B4F4F-E0C1-4583-9052-93A477B6EA2F}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{BBD665AE-831B-471E-9836-78072BFF33FB}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{8F1F6E88-3EC6-4E71-8D79-D04E25A77999}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2B1AD-0DC6-4B8C-B227-9B4EE5106DD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1038FB3-E807-4DF1-9F4A-68164224000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4985D94-44F5-4BBF-97DC-A36EA4DE6D6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768A658-82ED-4D3B-A2CB-E5C402AC2D1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1B3D10E-9AC0-4E0A-8F19-4899ED8A166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80DA1B5-FF24-41E2-B680-FDE132E3CD6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F2E9D92-6F0A-4EC1-8B3F-B9D07607DCD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5F0C5C8-21F2-4006-98E1-3CD06818FB2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8751CD7-7D9D-4E8C-8C5C-11D6E0DBE2C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18F38B4-B6E8-45B0-A3EC-AE8B0609B67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94B1419-BE9C-4547-A6EE-7F5A603B4C1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852B4F7-B48A-4051-9508-14655A8F97C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465293C-1649-4D65-81E5-F0839B40D9B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E275FBC-A094-4250-8714-FAF16CF3542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F70CA3A-E62D-4FBF-9B6A-82AA1E74515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B916954-7FC8-4EA1-872B-061B47AD73C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F5948E7-DFBC-4F51-9E34-C9D26A74732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E94AC0A-F617-4AB5-892F-0F7E84B305E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35E8355-53D5-4716-9D54-2EE59CCDCF7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D163850-542E-47F6-84D0-11982547FCA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CB7AB32-097D-441A-9D31-8670C8E6CAB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AB8C698-0FEF-4C4A-B723-816846DE0E3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D41C0AF-294C-4641-AF6B-161D1F4AA42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94ADAA7-3949-4AE7-9D5B-B729D251CA4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65A77B0-55A8-4357-ACC9-5BEAACC33F8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5A0DDED-1BBE-404D-A0FB-2B9B9FF3AF9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D74877C-DA72-46FD-9931-333C4AC36CB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02E3748-C49F-4631-93DE-9BA29253813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F0A6BBB-858A-4D83-A930-320E397C43A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56D884F-7DA1-4D57-9E58-71676929729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6A33E28-D114-408E-80E7-0D35E531B56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900E256-27C8-4C4E-B306-BBFCCA92EBA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05B6994-3A2A-4AE6-9314-5D8995819DC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4F580AA-9BDC-4072-9C4E-F9867724D05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14B5238-1168-463E-8FAE-778A5C115DA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4ABBFDC-93E6-414F-909D-2FCF84DDBAA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DB4922E-0B94-4F80-83A3-1E010D32138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0A0CD28-9F25-4FEC-A9B7-121C5EC3D2D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24DB9CE-B8F3-4C7F-92F5-FADDBFA6366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2D9414C-4948-4DEC-8252-0CEC1DA0BF5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0EB70F8-49C5-474D-814A-3CB3A9A7055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396AA4D-0309-45C0-A2AE-DAD13F3DE25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5CA9B3A-4166-42A5-BB05-7D11841809D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7F766BF-612B-419F-BF49-B0B07E939E0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136473B-0308-4566-A769-94AB2706A14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5267B1B-63DB-4570-8098-DB27D588249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919D21E-376B-4429-A377-F4D4E3B1C71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B017231-C8B6-427A-A911-EE20EA7B6AB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C89EB62-05DD-421B-BBF7-72B52E85CE7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34AEA91-C351-4054-AF27-100AD60316E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05E4B23-844C-401C-83B6-9902FF33D41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7721776-86C0-4D0F-BEE4-E6F812D1F69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DA5B679-B109-4EF2-87ED-A0892E46C80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96627A9-6AB5-448E-A4A5-BC771AD41C1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F6279EF-A66C-4C80-8929-9DFBC82E4ED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4782D9E-8B01-4FD9-A1C2-E77686A412D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58C29D6-12E8-44BA-8B9E-8344A27B304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F682FA0-5BF2-4322-87FE-93F94DA22FC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69B4F4F-E0C1-4583-9052-93A477B6EA2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BD665AE-831B-471E-9836-78072BFF33F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F1F6E88-3EC6-4E71-8D79-D04E25A7799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8215-6764-48EE-BF7C-6DD76F2E27B2}">
  <dimension ref="A1:AR267"/>
  <sheetViews>
    <sheetView rightToLeft="1" topLeftCell="AB1" zoomScale="70" zoomScaleNormal="70" workbookViewId="0">
      <selection activeCell="AC2" sqref="AC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109375" style="28" bestFit="1" customWidth="1"/>
    <col min="9" max="9" width="26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7.441406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28" style="24" bestFit="1" customWidth="1"/>
    <col min="29" max="29" width="15.77734375" style="31" bestFit="1" customWidth="1"/>
    <col min="30" max="30" width="13.6640625" style="32" bestFit="1" customWidth="1"/>
    <col min="31" max="31" width="86.109375" style="24" bestFit="1" customWidth="1"/>
    <col min="32" max="32" width="28.33203125" style="24" bestFit="1" customWidth="1"/>
    <col min="33" max="33" width="13.44140625" style="24" bestFit="1" customWidth="1"/>
    <col min="34" max="34" width="139.441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74</v>
      </c>
      <c r="I2" s="66" t="s">
        <v>75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78</v>
      </c>
      <c r="O2" s="9">
        <v>5511.3</v>
      </c>
      <c r="P2" s="9">
        <v>7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487200000</v>
      </c>
      <c r="Y2" s="17"/>
      <c r="Z2" s="14">
        <f t="shared" ref="Z2:Z65" si="4">X2-Y2</f>
        <v>487200000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6">
        <v>2</v>
      </c>
      <c r="H3" s="67" t="s">
        <v>74</v>
      </c>
      <c r="I3" s="66" t="s">
        <v>75</v>
      </c>
      <c r="J3" s="9" t="s">
        <v>76</v>
      </c>
      <c r="K3" s="11" t="str">
        <f t="shared" ca="1" si="0"/>
        <v/>
      </c>
      <c r="L3" s="12"/>
      <c r="M3" s="12" t="s">
        <v>77</v>
      </c>
      <c r="N3" s="12" t="s">
        <v>80</v>
      </c>
      <c r="O3" s="9">
        <v>5511.3</v>
      </c>
      <c r="P3" s="9">
        <v>3</v>
      </c>
      <c r="Q3" s="13" t="str">
        <f>VLOOKUP(O3, '[1]لیست محصولات شهریور ۱۴۰۳'!B:C,2,0)</f>
        <v>هامبلا | Hambella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69600000</v>
      </c>
      <c r="U3" s="15"/>
      <c r="V3" s="16">
        <f t="shared" si="1"/>
        <v>0</v>
      </c>
      <c r="W3" s="12">
        <f t="shared" si="2"/>
        <v>3</v>
      </c>
      <c r="X3" s="14">
        <f t="shared" si="3"/>
        <v>208800000</v>
      </c>
      <c r="Y3" s="17"/>
      <c r="Z3" s="14">
        <f t="shared" si="4"/>
        <v>208800000</v>
      </c>
      <c r="AA3" s="18" t="s">
        <v>79</v>
      </c>
      <c r="AB3" s="13" t="s">
        <v>70</v>
      </c>
      <c r="AC3" s="19" t="s">
        <v>81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روستار آوا سنتر -  حجتی 09373955769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285158047209</v>
      </c>
      <c r="I4" s="25" t="s">
        <v>99</v>
      </c>
      <c r="J4" s="9"/>
      <c r="K4" s="11" t="str">
        <f t="shared" ca="1" si="0"/>
        <v/>
      </c>
      <c r="L4" s="12" t="s">
        <v>147</v>
      </c>
      <c r="M4" s="12" t="s">
        <v>148</v>
      </c>
      <c r="N4" s="12"/>
      <c r="O4" s="9">
        <v>5524.1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2550000</v>
      </c>
      <c r="U4" s="15"/>
      <c r="V4" s="16">
        <f t="shared" si="1"/>
        <v>0</v>
      </c>
      <c r="W4" s="12">
        <f t="shared" si="2"/>
        <v>1</v>
      </c>
      <c r="X4" s="14">
        <f t="shared" si="3"/>
        <v>2550000</v>
      </c>
      <c r="Y4" s="17"/>
      <c r="Z4" s="14">
        <f t="shared" si="4"/>
        <v>2550000</v>
      </c>
      <c r="AA4" s="18" t="s">
        <v>108</v>
      </c>
      <c r="AB4" s="13" t="s">
        <v>149</v>
      </c>
      <c r="AC4" s="19" t="s">
        <v>150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مشهد بلوار توس- توس ۱۹۱- گلستان۸ - درب دوم از چپ واحد ۲  - ایمان صفدری 09152383498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285180005464</v>
      </c>
      <c r="I5" s="226" t="s">
        <v>99</v>
      </c>
      <c r="J5" s="226"/>
      <c r="K5" s="11" t="str">
        <f t="shared" ca="1" si="0"/>
        <v/>
      </c>
      <c r="L5" s="224" t="s">
        <v>151</v>
      </c>
      <c r="M5" s="224" t="s">
        <v>127</v>
      </c>
      <c r="N5" s="224"/>
      <c r="O5" s="9">
        <v>5525.1</v>
      </c>
      <c r="P5" s="9">
        <v>2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2</v>
      </c>
      <c r="X5" s="14">
        <f t="shared" si="3"/>
        <v>5500000</v>
      </c>
      <c r="Y5" s="17"/>
      <c r="Z5" s="14">
        <f t="shared" si="4"/>
        <v>5500000</v>
      </c>
      <c r="AA5" s="222" t="s">
        <v>152</v>
      </c>
      <c r="AB5" s="220" t="s">
        <v>153</v>
      </c>
      <c r="AC5" s="218" t="s">
        <v>154</v>
      </c>
      <c r="AD5" s="216"/>
      <c r="AE5" s="19"/>
      <c r="AF5" s="21"/>
      <c r="AG5" s="22" t="str">
        <f t="shared" si="5"/>
        <v>TRUE</v>
      </c>
      <c r="AH5" s="23" t="str">
        <f t="shared" si="6"/>
        <v>قم بلوار پانزده خرداد، خیابان عباس تقوی نژاد، کوچه ۲، پلاک ۱۸,۱ (پلاک هجده ممیز یک)  - عرفان طالبی 09177557344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6">
        <v>5</v>
      </c>
      <c r="H7" s="228">
        <v>285189139554</v>
      </c>
      <c r="I7" s="226" t="s">
        <v>99</v>
      </c>
      <c r="J7" s="226"/>
      <c r="K7" s="11" t="str">
        <f t="shared" ca="1" si="0"/>
        <v/>
      </c>
      <c r="L7" s="224" t="s">
        <v>155</v>
      </c>
      <c r="M7" s="224" t="s">
        <v>156</v>
      </c>
      <c r="N7" s="224"/>
      <c r="O7" s="9">
        <v>3329.1</v>
      </c>
      <c r="P7" s="9">
        <v>1</v>
      </c>
      <c r="Q7" s="13" t="str">
        <f>VLOOKUP(O7, '[1]لیست محصولات شهریور ۱۴۰۳'!B:C,2,0)</f>
        <v>بنتی ننکا | Benti Nenka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9850000</v>
      </c>
      <c r="U7" s="26"/>
      <c r="V7" s="16">
        <f t="shared" si="1"/>
        <v>0</v>
      </c>
      <c r="W7" s="12">
        <f t="shared" si="2"/>
        <v>1</v>
      </c>
      <c r="X7" s="14">
        <f t="shared" si="3"/>
        <v>9850000</v>
      </c>
      <c r="Y7" s="17"/>
      <c r="Z7" s="14">
        <f t="shared" si="4"/>
        <v>9850000</v>
      </c>
      <c r="AA7" s="222" t="s">
        <v>152</v>
      </c>
      <c r="AB7" s="220" t="s">
        <v>157</v>
      </c>
      <c r="AC7" s="218" t="s">
        <v>158</v>
      </c>
      <c r="AD7" s="216"/>
      <c r="AE7" s="19"/>
      <c r="AF7" s="21"/>
      <c r="AG7" s="22" t="str">
        <f t="shared" si="5"/>
        <v>TRUE</v>
      </c>
      <c r="AH7" s="23" t="str">
        <f t="shared" si="6"/>
        <v>قم بلوار عطاران،بلوار مفتح غربی،بین کوچه۱۱و۱۳،ساختمان حکمی(پلاک۱۹۵)،واحد۴  - علیرضا راستی 09056667277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7"/>
      <c r="H8" s="229"/>
      <c r="I8" s="227"/>
      <c r="J8" s="227"/>
      <c r="K8" s="11" t="str">
        <f t="shared" ca="1" si="0"/>
        <v/>
      </c>
      <c r="L8" s="225"/>
      <c r="M8" s="225"/>
      <c r="N8" s="225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23"/>
      <c r="AB8" s="221"/>
      <c r="AC8" s="219"/>
      <c r="AD8" s="21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6">
        <v>6</v>
      </c>
      <c r="H9" s="228">
        <v>285208722562</v>
      </c>
      <c r="I9" s="226" t="s">
        <v>99</v>
      </c>
      <c r="J9" s="226"/>
      <c r="K9" s="11" t="str">
        <f t="shared" ca="1" si="0"/>
        <v/>
      </c>
      <c r="L9" s="224" t="s">
        <v>159</v>
      </c>
      <c r="M9" s="224" t="s">
        <v>160</v>
      </c>
      <c r="N9" s="224"/>
      <c r="O9" s="9">
        <v>3327.1</v>
      </c>
      <c r="P9" s="9">
        <v>1</v>
      </c>
      <c r="Q9" s="13" t="str">
        <f>VLOOKUP(O9, '[1]لیست محصولات شهریور ۱۴۰۳'!B:C,2,0)</f>
        <v>پامپوجیلا | pampojila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5950000</v>
      </c>
      <c r="U9" s="15"/>
      <c r="V9" s="16">
        <f t="shared" si="1"/>
        <v>0</v>
      </c>
      <c r="W9" s="12">
        <f t="shared" si="2"/>
        <v>1</v>
      </c>
      <c r="X9" s="14">
        <f t="shared" si="3"/>
        <v>5950000</v>
      </c>
      <c r="Y9" s="17"/>
      <c r="Z9" s="14">
        <f t="shared" si="4"/>
        <v>5950000</v>
      </c>
      <c r="AA9" s="222" t="s">
        <v>79</v>
      </c>
      <c r="AB9" s="220" t="s">
        <v>161</v>
      </c>
      <c r="AC9" s="218" t="s">
        <v>162</v>
      </c>
      <c r="AD9" s="216" t="s">
        <v>92</v>
      </c>
      <c r="AE9" s="19"/>
      <c r="AF9" s="21"/>
      <c r="AG9" s="22" t="str">
        <f t="shared" si="5"/>
        <v>TRUE</v>
      </c>
      <c r="AH9" s="23" t="str">
        <f t="shared" si="6"/>
        <v>تهران بلوار اندرزگو-خ حبیب چیذری-پ۱۵-ساختمان پرستیژ فرمانیه-واحد۱۰۳  - مریم شاه حسینی 09016771071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44"/>
      <c r="H10" s="248"/>
      <c r="I10" s="244"/>
      <c r="J10" s="244"/>
      <c r="K10" s="11" t="str">
        <f t="shared" ca="1" si="0"/>
        <v/>
      </c>
      <c r="L10" s="243"/>
      <c r="M10" s="243"/>
      <c r="N10" s="243"/>
      <c r="O10" s="9">
        <v>3329.1</v>
      </c>
      <c r="P10" s="9">
        <v>1</v>
      </c>
      <c r="Q10" s="13" t="str">
        <f>VLOOKUP(O10, '[1]لیست محصولات شهریور ۱۴۰۳'!B:C,2,0)</f>
        <v>بنتی ننکا | Benti Nenka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9850000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9850000</v>
      </c>
      <c r="Y10" s="17"/>
      <c r="Z10" s="14">
        <f t="shared" si="4"/>
        <v>9850000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/>
      <c r="H11" s="248"/>
      <c r="I11" s="244"/>
      <c r="J11" s="244"/>
      <c r="K11" s="11" t="str">
        <f t="shared" ca="1" si="0"/>
        <v/>
      </c>
      <c r="L11" s="243"/>
      <c r="M11" s="243"/>
      <c r="N11" s="243"/>
      <c r="O11" s="9">
        <v>5525.1</v>
      </c>
      <c r="P11" s="9">
        <v>2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5500000</v>
      </c>
      <c r="Y11" s="17"/>
      <c r="Z11" s="14">
        <f t="shared" si="4"/>
        <v>5500000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7"/>
      <c r="H12" s="229"/>
      <c r="I12" s="227"/>
      <c r="J12" s="227"/>
      <c r="K12" s="11" t="str">
        <f t="shared" ca="1" si="0"/>
        <v/>
      </c>
      <c r="L12" s="225"/>
      <c r="M12" s="225"/>
      <c r="N12" s="225"/>
      <c r="O12" s="9">
        <v>3328.1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223"/>
      <c r="AB12" s="221"/>
      <c r="AC12" s="219"/>
      <c r="AD12" s="21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7</v>
      </c>
      <c r="H13" s="10">
        <v>285217412631</v>
      </c>
      <c r="I13" s="9" t="s">
        <v>163</v>
      </c>
      <c r="J13" s="9"/>
      <c r="K13" s="11" t="str">
        <f t="shared" ca="1" si="0"/>
        <v/>
      </c>
      <c r="L13" s="12" t="s">
        <v>164</v>
      </c>
      <c r="M13" s="12" t="s">
        <v>165</v>
      </c>
      <c r="N13" s="12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8" t="s">
        <v>166</v>
      </c>
      <c r="AB13" s="13" t="s">
        <v>167</v>
      </c>
      <c r="AC13" s="19" t="s">
        <v>168</v>
      </c>
      <c r="AD13" s="20"/>
      <c r="AE13" s="85" t="s">
        <v>169</v>
      </c>
      <c r="AF13" s="21"/>
      <c r="AG13" s="22" t="str">
        <f t="shared" si="5"/>
        <v>TRUE</v>
      </c>
      <c r="AH13" s="23" t="str">
        <f t="shared" si="6"/>
        <v>تربت جام مطهری ۷، پلاک ۴، واحد ۴  - شایان فقیهی 09106761037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8</v>
      </c>
      <c r="H14" s="228">
        <v>285220078095</v>
      </c>
      <c r="I14" s="226" t="s">
        <v>163</v>
      </c>
      <c r="J14" s="226"/>
      <c r="K14" s="11" t="str">
        <f t="shared" ca="1" si="0"/>
        <v/>
      </c>
      <c r="L14" s="224" t="s">
        <v>134</v>
      </c>
      <c r="M14" s="224" t="s">
        <v>170</v>
      </c>
      <c r="N14" s="224"/>
      <c r="O14" s="9">
        <v>5511.1</v>
      </c>
      <c r="P14" s="9">
        <v>2</v>
      </c>
      <c r="Q14" s="13" t="str">
        <f>VLOOKUP(O14, '[1]لیست محصولات شهریور ۱۴۰۳'!B:C,2,0)</f>
        <v>هامبلا | Hambella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3000000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6000000</v>
      </c>
      <c r="Y14" s="17"/>
      <c r="Z14" s="14">
        <f t="shared" si="4"/>
        <v>6000000</v>
      </c>
      <c r="AA14" s="222" t="s">
        <v>171</v>
      </c>
      <c r="AB14" s="220" t="s">
        <v>172</v>
      </c>
      <c r="AC14" s="218" t="s">
        <v>173</v>
      </c>
      <c r="AD14" s="216"/>
      <c r="AE14" s="19"/>
      <c r="AF14" s="21"/>
      <c r="AG14" s="22" t="str">
        <f t="shared" si="5"/>
        <v>TRUE</v>
      </c>
      <c r="AH14" s="23" t="str">
        <f t="shared" si="6"/>
        <v>قزوین ملاصدرا. خیابان معرفت. کوچه معرفت سوم. پلاک 10  - مهدی انبارلویی 09121821579</v>
      </c>
    </row>
    <row r="15" spans="1:34" ht="22.2" customHeight="1">
      <c r="A15" s="7"/>
      <c r="B15" s="7"/>
      <c r="C15" s="7"/>
      <c r="D15" s="7"/>
      <c r="E15" s="7"/>
      <c r="F15" s="8"/>
      <c r="G15" s="244"/>
      <c r="H15" s="248"/>
      <c r="I15" s="244"/>
      <c r="J15" s="244"/>
      <c r="K15" s="11" t="str">
        <f t="shared" ca="1" si="0"/>
        <v/>
      </c>
      <c r="L15" s="243"/>
      <c r="M15" s="243"/>
      <c r="N15" s="243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242"/>
      <c r="AB15" s="241"/>
      <c r="AC15" s="240"/>
      <c r="AD15" s="239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7"/>
      <c r="H16" s="229"/>
      <c r="I16" s="227"/>
      <c r="J16" s="227"/>
      <c r="K16" s="11" t="str">
        <f t="shared" ca="1" si="0"/>
        <v/>
      </c>
      <c r="L16" s="225"/>
      <c r="M16" s="225"/>
      <c r="N16" s="225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223"/>
      <c r="AB16" s="221"/>
      <c r="AC16" s="219"/>
      <c r="AD16" s="217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>
        <v>9</v>
      </c>
      <c r="H17" s="10">
        <v>285236652961</v>
      </c>
      <c r="I17" s="9" t="s">
        <v>163</v>
      </c>
      <c r="J17" s="9"/>
      <c r="K17" s="11" t="str">
        <f t="shared" ca="1" si="0"/>
        <v/>
      </c>
      <c r="L17" s="12" t="s">
        <v>174</v>
      </c>
      <c r="M17" s="12" t="s">
        <v>175</v>
      </c>
      <c r="N17" s="12" t="s">
        <v>176</v>
      </c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18" t="s">
        <v>123</v>
      </c>
      <c r="AB17" s="13" t="s">
        <v>177</v>
      </c>
      <c r="AC17" s="19" t="s">
        <v>178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چهارراه حکیم نظامی. جنب بانک گردشگری کافه تاکسی - بردیا نایب پور 09130266169</v>
      </c>
    </row>
    <row r="18" spans="1:34" ht="22.2" customHeight="1">
      <c r="A18" s="7"/>
      <c r="B18" s="7"/>
      <c r="C18" s="7"/>
      <c r="D18" s="7"/>
      <c r="E18" s="7"/>
      <c r="F18" s="8"/>
      <c r="G18" s="226">
        <v>10</v>
      </c>
      <c r="H18" s="228">
        <v>285240171388</v>
      </c>
      <c r="I18" s="226" t="s">
        <v>163</v>
      </c>
      <c r="J18" s="226"/>
      <c r="K18" s="11" t="str">
        <f t="shared" ca="1" si="0"/>
        <v/>
      </c>
      <c r="L18" s="224" t="s">
        <v>179</v>
      </c>
      <c r="M18" s="224" t="s">
        <v>180</v>
      </c>
      <c r="N18" s="224"/>
      <c r="O18" s="9">
        <v>5524.1</v>
      </c>
      <c r="P18" s="9">
        <v>1</v>
      </c>
      <c r="Q18" s="13" t="str">
        <f>VLOOKUP(O18, '[1]لیست محصولات شهریور ۱۴۰۳'!B:C,2,0)</f>
        <v>برزیل کوکاپیل کاناریو | Brazil Cocapil Canario</v>
      </c>
      <c r="R18" s="9" t="s">
        <v>102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2550000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2550000</v>
      </c>
      <c r="Y18" s="17"/>
      <c r="Z18" s="14">
        <f t="shared" si="4"/>
        <v>2550000</v>
      </c>
      <c r="AA18" s="222" t="s">
        <v>181</v>
      </c>
      <c r="AB18" s="220" t="s">
        <v>182</v>
      </c>
      <c r="AC18" s="218" t="s">
        <v>183</v>
      </c>
      <c r="AD18" s="216"/>
      <c r="AE18" s="19"/>
      <c r="AF18" s="21"/>
      <c r="AG18" s="22" t="str">
        <f t="shared" si="5"/>
        <v>TRUE</v>
      </c>
      <c r="AH18" s="23" t="str">
        <f t="shared" si="6"/>
        <v>اردبیل مشگین شهر _ خیابان دانشگاه_کوچه دانشجو_ فرعی۲_پلاک ۲۰  - مسعود راستگو 09373840592</v>
      </c>
    </row>
    <row r="19" spans="1:34" ht="22.2" customHeight="1">
      <c r="A19" s="7"/>
      <c r="B19" s="7"/>
      <c r="C19" s="7"/>
      <c r="D19" s="7"/>
      <c r="E19" s="7"/>
      <c r="F19" s="8"/>
      <c r="G19" s="227"/>
      <c r="H19" s="229"/>
      <c r="I19" s="227"/>
      <c r="J19" s="227"/>
      <c r="K19" s="11" t="str">
        <f t="shared" ca="1" si="0"/>
        <v/>
      </c>
      <c r="L19" s="225"/>
      <c r="M19" s="225"/>
      <c r="N19" s="225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 t="s">
        <v>102</v>
      </c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310657</v>
      </c>
      <c r="I20" s="9" t="s">
        <v>163</v>
      </c>
      <c r="J20" s="9"/>
      <c r="K20" s="11" t="str">
        <f t="shared" ca="1" si="0"/>
        <v/>
      </c>
      <c r="L20" s="12" t="s">
        <v>184</v>
      </c>
      <c r="M20" s="12" t="s">
        <v>185</v>
      </c>
      <c r="N20" s="12"/>
      <c r="O20" s="9">
        <v>5501.1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2300000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2300000</v>
      </c>
      <c r="Y20" s="17"/>
      <c r="Z20" s="14">
        <f t="shared" si="4"/>
        <v>2300000</v>
      </c>
      <c r="AA20" s="18" t="s">
        <v>79</v>
      </c>
      <c r="AB20" s="13" t="s">
        <v>186</v>
      </c>
      <c r="AC20" s="19" t="s">
        <v>187</v>
      </c>
      <c r="AD20" s="20" t="s">
        <v>132</v>
      </c>
      <c r="AE20" s="19"/>
      <c r="AF20" s="21"/>
      <c r="AG20" s="22" t="str">
        <f t="shared" si="5"/>
        <v>TRUE</v>
      </c>
      <c r="AH20" s="23" t="str">
        <f t="shared" si="6"/>
        <v>تهران لویزان میدان شاهرضایی مجتمع گلها.بلوک ارکیده.طبقه دوم غربی.واحد۶  - محمدرضا جعفری 09031876654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285263701774</v>
      </c>
      <c r="I21" s="9" t="s">
        <v>163</v>
      </c>
      <c r="J21" s="9"/>
      <c r="K21" s="11" t="str">
        <f t="shared" ca="1" si="0"/>
        <v/>
      </c>
      <c r="L21" s="12" t="s">
        <v>105</v>
      </c>
      <c r="M21" s="12" t="s">
        <v>188</v>
      </c>
      <c r="N21" s="12" t="s">
        <v>189</v>
      </c>
      <c r="O21" s="9">
        <v>5525.2</v>
      </c>
      <c r="P21" s="9">
        <v>4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4</v>
      </c>
      <c r="X21" s="14">
        <f t="shared" si="3"/>
        <v>53400000</v>
      </c>
      <c r="Y21" s="17"/>
      <c r="Z21" s="14">
        <f t="shared" si="4"/>
        <v>53400000</v>
      </c>
      <c r="AA21" s="18" t="s">
        <v>190</v>
      </c>
      <c r="AB21" s="13" t="s">
        <v>191</v>
      </c>
      <c r="AC21" s="19" t="s">
        <v>192</v>
      </c>
      <c r="AD21" s="20"/>
      <c r="AE21" s="19"/>
      <c r="AF21" s="21"/>
      <c r="AG21" s="22" t="str">
        <f t="shared" si="5"/>
        <v>TRUE</v>
      </c>
      <c r="AH21" s="23" t="str">
        <f t="shared" si="6"/>
        <v>بوشهر خیابان سنگی خیابان بعثت نبش کوچه عرفان ۱۷ کافه بوتیک شیرینی رلیش - علی سرروی 09364689687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13</v>
      </c>
      <c r="H22" s="228">
        <v>285268880849</v>
      </c>
      <c r="I22" s="226" t="s">
        <v>163</v>
      </c>
      <c r="J22" s="226"/>
      <c r="K22" s="11" t="str">
        <f t="shared" ca="1" si="0"/>
        <v/>
      </c>
      <c r="L22" s="224" t="s">
        <v>193</v>
      </c>
      <c r="M22" s="224" t="s">
        <v>194</v>
      </c>
      <c r="N22" s="224"/>
      <c r="O22" s="9">
        <v>5511.1</v>
      </c>
      <c r="P22" s="9">
        <v>1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3000000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3000000</v>
      </c>
      <c r="Y22" s="17"/>
      <c r="Z22" s="14">
        <f t="shared" si="4"/>
        <v>3000000</v>
      </c>
      <c r="AA22" s="222" t="s">
        <v>195</v>
      </c>
      <c r="AB22" s="220" t="s">
        <v>196</v>
      </c>
      <c r="AC22" s="218" t="s">
        <v>197</v>
      </c>
      <c r="AD22" s="216" t="s">
        <v>132</v>
      </c>
      <c r="AE22" s="19"/>
      <c r="AF22" s="21"/>
      <c r="AG22" s="22" t="str">
        <f t="shared" si="5"/>
        <v>TRUE</v>
      </c>
      <c r="AH22" s="23" t="str">
        <f t="shared" si="6"/>
        <v>ورامین خیابان رسالت.خیابان زواره.نبش کوچه مدیر.داروخانه ساختمان اریاطب  - حسین اصفهانی 09381018918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7"/>
      <c r="H23" s="229"/>
      <c r="I23" s="227"/>
      <c r="J23" s="227"/>
      <c r="K23" s="11" t="str">
        <f t="shared" ca="1" si="0"/>
        <v/>
      </c>
      <c r="L23" s="225"/>
      <c r="M23" s="225"/>
      <c r="N23" s="225"/>
      <c r="O23" s="9">
        <v>5524.1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2550000</v>
      </c>
      <c r="Y23" s="17"/>
      <c r="Z23" s="14">
        <f t="shared" si="4"/>
        <v>2550000</v>
      </c>
      <c r="AA23" s="223"/>
      <c r="AB23" s="221"/>
      <c r="AC23" s="219"/>
      <c r="AD23" s="21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6">
        <v>14</v>
      </c>
      <c r="H24" s="228">
        <v>285301996403</v>
      </c>
      <c r="I24" s="226" t="s">
        <v>146</v>
      </c>
      <c r="J24" s="226"/>
      <c r="K24" s="11" t="str">
        <f t="shared" ca="1" si="0"/>
        <v/>
      </c>
      <c r="L24" s="224" t="s">
        <v>205</v>
      </c>
      <c r="M24" s="224" t="s">
        <v>206</v>
      </c>
      <c r="N24" s="224"/>
      <c r="O24" s="9">
        <v>5511.1</v>
      </c>
      <c r="P24" s="9">
        <v>1</v>
      </c>
      <c r="Q24" s="13" t="str">
        <f>VLOOKUP(O24, '[1]لیست محصولات شهریور ۱۴۰۳'!B:C,2,0)</f>
        <v>هامبلا | Hambella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3000000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3000000</v>
      </c>
      <c r="Y24" s="17"/>
      <c r="Z24" s="14">
        <f t="shared" si="4"/>
        <v>3000000</v>
      </c>
      <c r="AA24" s="222" t="s">
        <v>79</v>
      </c>
      <c r="AB24" s="220" t="s">
        <v>207</v>
      </c>
      <c r="AC24" s="218" t="s">
        <v>208</v>
      </c>
      <c r="AD24" s="216" t="s">
        <v>132</v>
      </c>
      <c r="AE24" s="19"/>
      <c r="AF24" s="21"/>
      <c r="AG24" s="22" t="str">
        <f t="shared" si="5"/>
        <v>TRUE</v>
      </c>
      <c r="AH24" s="23" t="str">
        <f t="shared" si="6"/>
        <v>تهران خ شریعتی خ خواجه عبدالله انصاری کوچه پنجم پلاک 15 واحد 8  - روزبه کتب زاده 09123884966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44"/>
      <c r="H25" s="248"/>
      <c r="I25" s="244"/>
      <c r="J25" s="244"/>
      <c r="K25" s="11" t="str">
        <f t="shared" ca="1" si="0"/>
        <v/>
      </c>
      <c r="L25" s="243"/>
      <c r="M25" s="243"/>
      <c r="N25" s="243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242"/>
      <c r="AB25" s="241"/>
      <c r="AC25" s="240"/>
      <c r="AD25" s="239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244"/>
      <c r="H26" s="248"/>
      <c r="I26" s="244"/>
      <c r="J26" s="244"/>
      <c r="K26" s="11" t="str">
        <f t="shared" ca="1" si="0"/>
        <v/>
      </c>
      <c r="L26" s="243"/>
      <c r="M26" s="243"/>
      <c r="N26" s="243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42"/>
      <c r="AB26" s="241"/>
      <c r="AC26" s="240"/>
      <c r="AD26" s="239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7"/>
      <c r="H27" s="229"/>
      <c r="I27" s="227"/>
      <c r="J27" s="227"/>
      <c r="K27" s="11" t="str">
        <f t="shared" ca="1" si="0"/>
        <v/>
      </c>
      <c r="L27" s="225"/>
      <c r="M27" s="225"/>
      <c r="N27" s="225"/>
      <c r="O27" s="9">
        <v>5501.1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2300000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2300000</v>
      </c>
      <c r="Y27" s="17"/>
      <c r="Z27" s="14">
        <f t="shared" si="4"/>
        <v>2300000</v>
      </c>
      <c r="AA27" s="223"/>
      <c r="AB27" s="221"/>
      <c r="AC27" s="219"/>
      <c r="AD27" s="217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15</v>
      </c>
      <c r="H28" s="10">
        <v>285310926323</v>
      </c>
      <c r="I28" s="9" t="s">
        <v>146</v>
      </c>
      <c r="J28" s="9"/>
      <c r="K28" s="11" t="str">
        <f t="shared" ca="1" si="0"/>
        <v/>
      </c>
      <c r="L28" s="12" t="s">
        <v>105</v>
      </c>
      <c r="M28" s="12" t="s">
        <v>209</v>
      </c>
      <c r="N28" s="12"/>
      <c r="O28" s="9">
        <v>5511.2</v>
      </c>
      <c r="P28" s="9">
        <v>1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14550000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14550000</v>
      </c>
      <c r="Y28" s="17"/>
      <c r="Z28" s="14">
        <f t="shared" si="4"/>
        <v>14550000</v>
      </c>
      <c r="AA28" s="18" t="s">
        <v>79</v>
      </c>
      <c r="AB28" s="13" t="s">
        <v>210</v>
      </c>
      <c r="AC28" s="19" t="s">
        <v>211</v>
      </c>
      <c r="AD28" s="20" t="s">
        <v>92</v>
      </c>
      <c r="AE28" s="19"/>
      <c r="AF28" s="21"/>
      <c r="AG28" s="22" t="str">
        <f t="shared" si="5"/>
        <v>TRUE</v>
      </c>
      <c r="AH28" s="23" t="str">
        <f t="shared" si="6"/>
        <v>تهران قروه - شهرک غرب- خیابان درختی- خیابان حافظی- پلاک ۸۸ - واحد ۵  - علی بهاری 09113456916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285323151418</v>
      </c>
      <c r="I29" s="9" t="s">
        <v>146</v>
      </c>
      <c r="J29" s="9"/>
      <c r="K29" s="11" t="str">
        <f t="shared" ca="1" si="0"/>
        <v/>
      </c>
      <c r="L29" s="12" t="s">
        <v>212</v>
      </c>
      <c r="M29" s="12" t="s">
        <v>213</v>
      </c>
      <c r="N29" s="12"/>
      <c r="O29" s="9">
        <v>5501.1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2300000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2300000</v>
      </c>
      <c r="Y29" s="17"/>
      <c r="Z29" s="14">
        <f t="shared" si="4"/>
        <v>2300000</v>
      </c>
      <c r="AA29" s="18" t="s">
        <v>123</v>
      </c>
      <c r="AB29" s="13" t="s">
        <v>214</v>
      </c>
      <c r="AC29" s="19" t="s">
        <v>215</v>
      </c>
      <c r="AD29" s="20"/>
      <c r="AE29" s="19"/>
      <c r="AF29" s="21"/>
      <c r="AG29" s="22" t="str">
        <f t="shared" si="5"/>
        <v>TRUE</v>
      </c>
      <c r="AH29" s="23" t="str">
        <f t="shared" si="6"/>
        <v>اصفهان شهررضا - 40 متری مابین مغتح و سه‌راه حکیم فرزانه  - محسن محمودیه 09393214006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26">
        <v>17</v>
      </c>
      <c r="H30" s="228">
        <v>722789</v>
      </c>
      <c r="I30" s="226" t="s">
        <v>146</v>
      </c>
      <c r="J30" s="226"/>
      <c r="K30" s="11" t="str">
        <f t="shared" ca="1" si="0"/>
        <v/>
      </c>
      <c r="L30" s="224" t="s">
        <v>216</v>
      </c>
      <c r="M30" s="224" t="s">
        <v>217</v>
      </c>
      <c r="N30" s="224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2750000</v>
      </c>
      <c r="Y30" s="17"/>
      <c r="Z30" s="14">
        <f t="shared" si="4"/>
        <v>2750000</v>
      </c>
      <c r="AA30" s="222" t="s">
        <v>218</v>
      </c>
      <c r="AB30" s="220" t="s">
        <v>219</v>
      </c>
      <c r="AC30" s="218" t="s">
        <v>220</v>
      </c>
      <c r="AD30" s="216"/>
      <c r="AE30" s="19"/>
      <c r="AF30" s="21"/>
      <c r="AG30" s="22" t="str">
        <f t="shared" si="5"/>
        <v>TRUE</v>
      </c>
      <c r="AH30" s="23" t="str">
        <f t="shared" si="6"/>
        <v>آمل آفتاب ۴۲ پلاک ۲۴  - آریان نوشیروانی 09114156288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27"/>
      <c r="H31" s="229"/>
      <c r="I31" s="227"/>
      <c r="J31" s="227"/>
      <c r="K31" s="11" t="str">
        <f t="shared" ca="1" si="0"/>
        <v/>
      </c>
      <c r="L31" s="225"/>
      <c r="M31" s="225"/>
      <c r="N31" s="225"/>
      <c r="O31" s="9">
        <v>5524.1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2550000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2550000</v>
      </c>
      <c r="Y31" s="17"/>
      <c r="Z31" s="14">
        <f t="shared" si="4"/>
        <v>2550000</v>
      </c>
      <c r="AA31" s="223"/>
      <c r="AB31" s="221"/>
      <c r="AC31" s="219"/>
      <c r="AD31" s="21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226">
        <v>18</v>
      </c>
      <c r="H32" s="228">
        <v>285331666760</v>
      </c>
      <c r="I32" s="226" t="s">
        <v>146</v>
      </c>
      <c r="J32" s="226"/>
      <c r="K32" s="11" t="str">
        <f t="shared" ca="1" si="0"/>
        <v/>
      </c>
      <c r="L32" s="224" t="s">
        <v>221</v>
      </c>
      <c r="M32" s="224" t="s">
        <v>222</v>
      </c>
      <c r="N32" s="224" t="s">
        <v>223</v>
      </c>
      <c r="O32" s="9">
        <v>3329.1</v>
      </c>
      <c r="P32" s="9">
        <v>1</v>
      </c>
      <c r="Q32" s="13" t="str">
        <f>VLOOKUP(O32, '[1]لیست محصولات شهریور ۱۴۰۳'!B:C,2,0)</f>
        <v>بنتی ننکا | Benti Nenka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9850000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9850000</v>
      </c>
      <c r="Y32" s="17"/>
      <c r="Z32" s="14">
        <f t="shared" si="4"/>
        <v>9850000</v>
      </c>
      <c r="AA32" s="222" t="s">
        <v>224</v>
      </c>
      <c r="AB32" s="220" t="s">
        <v>225</v>
      </c>
      <c r="AC32" s="218" t="s">
        <v>226</v>
      </c>
      <c r="AD32" s="216"/>
      <c r="AE32" s="19"/>
      <c r="AF32" s="21"/>
      <c r="AG32" s="22" t="str">
        <f t="shared" si="5"/>
        <v>TRUE</v>
      </c>
      <c r="AH32" s="23" t="str">
        <f t="shared" si="6"/>
        <v>کرمان شهربابک - خیابان بهار کوچه 5 کافه گُدار - وحید مرادی 09135824878</v>
      </c>
    </row>
    <row r="33" spans="1:34" ht="22.2" customHeight="1">
      <c r="A33" s="7"/>
      <c r="B33" s="7"/>
      <c r="C33" s="7"/>
      <c r="D33" s="7"/>
      <c r="E33" s="7"/>
      <c r="F33" s="8"/>
      <c r="G33" s="244"/>
      <c r="H33" s="248"/>
      <c r="I33" s="244"/>
      <c r="J33" s="244"/>
      <c r="K33" s="11" t="str">
        <f t="shared" ca="1" si="0"/>
        <v/>
      </c>
      <c r="L33" s="243"/>
      <c r="M33" s="243"/>
      <c r="N33" s="243"/>
      <c r="O33" s="9">
        <v>3327.1</v>
      </c>
      <c r="P33" s="9">
        <v>1</v>
      </c>
      <c r="Q33" s="13" t="str">
        <f>VLOOKUP(O33, '[1]لیست محصولات شهریور ۱۴۰۳'!B:C,2,0)</f>
        <v>پامپوجیلا | pampojila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5950000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5950000</v>
      </c>
      <c r="Y33" s="17"/>
      <c r="Z33" s="14">
        <f t="shared" si="4"/>
        <v>5950000</v>
      </c>
      <c r="AA33" s="242"/>
      <c r="AB33" s="241"/>
      <c r="AC33" s="240"/>
      <c r="AD33" s="239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27"/>
      <c r="H34" s="229"/>
      <c r="I34" s="227"/>
      <c r="J34" s="227"/>
      <c r="K34" s="11" t="str">
        <f t="shared" ca="1" si="0"/>
        <v/>
      </c>
      <c r="L34" s="225"/>
      <c r="M34" s="225"/>
      <c r="N34" s="225"/>
      <c r="O34" s="9">
        <v>3328.1</v>
      </c>
      <c r="P34" s="9">
        <v>1</v>
      </c>
      <c r="Q34" s="13" t="str">
        <f>VLOOKUP(O34, '[1]لیست محصولات شهریور ۱۴۰۳'!B:C,2,0)</f>
        <v>اینماکولادا مزارع فلو | Inmaculada Fellows Farms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7900000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7900000</v>
      </c>
      <c r="Y34" s="17"/>
      <c r="Z34" s="14">
        <f t="shared" si="4"/>
        <v>7900000</v>
      </c>
      <c r="AA34" s="223"/>
      <c r="AB34" s="221"/>
      <c r="AC34" s="219"/>
      <c r="AD34" s="217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>
        <v>19</v>
      </c>
      <c r="H35" s="10">
        <v>285333797082</v>
      </c>
      <c r="I35" s="9" t="s">
        <v>146</v>
      </c>
      <c r="J35" s="9"/>
      <c r="K35" s="11" t="str">
        <f t="shared" ca="1" si="0"/>
        <v/>
      </c>
      <c r="L35" s="12" t="s">
        <v>227</v>
      </c>
      <c r="M35" s="12" t="s">
        <v>228</v>
      </c>
      <c r="N35" s="12"/>
      <c r="O35" s="9">
        <v>5511.1</v>
      </c>
      <c r="P35" s="9">
        <v>1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3000000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3000000</v>
      </c>
      <c r="Y35" s="17"/>
      <c r="Z35" s="14">
        <f t="shared" si="4"/>
        <v>3000000</v>
      </c>
      <c r="AA35" s="18" t="s">
        <v>79</v>
      </c>
      <c r="AB35" s="13" t="s">
        <v>317</v>
      </c>
      <c r="AC35" s="19" t="s">
        <v>229</v>
      </c>
      <c r="AD35" s="20" t="s">
        <v>92</v>
      </c>
      <c r="AE35" s="85" t="s">
        <v>316</v>
      </c>
      <c r="AF35" s="21"/>
      <c r="AG35" s="22" t="str">
        <f t="shared" si="5"/>
        <v>TRUE</v>
      </c>
      <c r="AH35" s="23" t="str">
        <f t="shared" si="6"/>
        <v>تهران غرب به شرق اتوبان صدر، بعد از خروجی کاوه شمال ، خروجی منظریه جنوبی ، بن بست(کوچه) ادیب ، پلاک 15 ، واحد هفت  - احمد رفعت 09121152024</v>
      </c>
    </row>
    <row r="36" spans="1:34" ht="22.2" customHeight="1">
      <c r="A36" s="7"/>
      <c r="B36" s="7"/>
      <c r="C36" s="7"/>
      <c r="D36" s="7"/>
      <c r="E36" s="7"/>
      <c r="F36" s="8"/>
      <c r="G36" s="9">
        <v>20</v>
      </c>
      <c r="H36" s="10">
        <v>285333977971</v>
      </c>
      <c r="I36" s="9" t="s">
        <v>146</v>
      </c>
      <c r="J36" s="9"/>
      <c r="K36" s="11" t="str">
        <f t="shared" ca="1" si="0"/>
        <v/>
      </c>
      <c r="L36" s="12" t="s">
        <v>230</v>
      </c>
      <c r="M36" s="12" t="s">
        <v>231</v>
      </c>
      <c r="N36" s="12" t="s">
        <v>232</v>
      </c>
      <c r="O36" s="9">
        <v>5501.3</v>
      </c>
      <c r="P36" s="9">
        <v>2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4000</v>
      </c>
      <c r="T36" s="14">
        <f>VLOOKUP(O36, '[1]لیست محصولات شهریور ۱۴۰۳'!B:G,6,0)</f>
        <v>51200000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102400000</v>
      </c>
      <c r="Y36" s="17"/>
      <c r="Z36" s="14">
        <f t="shared" si="4"/>
        <v>102400000</v>
      </c>
      <c r="AA36" s="18" t="s">
        <v>233</v>
      </c>
      <c r="AB36" s="13" t="s">
        <v>234</v>
      </c>
      <c r="AC36" s="19" t="s">
        <v>235</v>
      </c>
      <c r="AD36" s="20"/>
      <c r="AE36" s="19"/>
      <c r="AF36" s="21"/>
      <c r="AG36" s="22" t="str">
        <f t="shared" si="5"/>
        <v>TRUE</v>
      </c>
      <c r="AH36" s="23" t="str">
        <f t="shared" si="6"/>
        <v>ارومیه فدک، خیابان آب، طبقه همکف برج اوریاد کافه کانتینر - توماسین خانشان 09142056576</v>
      </c>
    </row>
    <row r="37" spans="1:34" ht="22.2" customHeight="1">
      <c r="A37" s="7"/>
      <c r="B37" s="7"/>
      <c r="C37" s="7"/>
      <c r="D37" s="7"/>
      <c r="E37" s="7"/>
      <c r="F37" s="8"/>
      <c r="G37" s="9">
        <v>21</v>
      </c>
      <c r="H37" s="10">
        <v>285334833281</v>
      </c>
      <c r="I37" s="9" t="s">
        <v>146</v>
      </c>
      <c r="J37" s="9"/>
      <c r="K37" s="11" t="str">
        <f t="shared" ca="1" si="0"/>
        <v/>
      </c>
      <c r="L37" s="12" t="s">
        <v>105</v>
      </c>
      <c r="M37" s="12" t="s">
        <v>236</v>
      </c>
      <c r="N37" s="12" t="s">
        <v>237</v>
      </c>
      <c r="O37" s="9">
        <v>5525.2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13350000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13350000</v>
      </c>
      <c r="Y37" s="17"/>
      <c r="Z37" s="14">
        <f t="shared" si="4"/>
        <v>13350000</v>
      </c>
      <c r="AA37" s="18" t="s">
        <v>79</v>
      </c>
      <c r="AB37" s="13" t="s">
        <v>238</v>
      </c>
      <c r="AC37" s="19" t="s">
        <v>239</v>
      </c>
      <c r="AD37" s="20" t="s">
        <v>132</v>
      </c>
      <c r="AE37" s="19"/>
      <c r="AF37" s="21"/>
      <c r="AG37" s="22" t="str">
        <f t="shared" si="5"/>
        <v>TRUE</v>
      </c>
      <c r="AH37" s="23" t="str">
        <f t="shared" si="6"/>
        <v>تهران شهرک اکباتان فاز یک خیابان علیزاده بازارچه ۱۰ پلاک ۱ کافه پاپیلون - علی سجادی 09124042172</v>
      </c>
    </row>
    <row r="38" spans="1:34" ht="22.2" customHeight="1">
      <c r="A38" s="7"/>
      <c r="B38" s="7"/>
      <c r="C38" s="7"/>
      <c r="D38" s="7"/>
      <c r="E38" s="7"/>
      <c r="F38" s="8"/>
      <c r="G38" s="226">
        <v>22</v>
      </c>
      <c r="H38" s="228">
        <v>285336164616</v>
      </c>
      <c r="I38" s="226" t="s">
        <v>146</v>
      </c>
      <c r="J38" s="226"/>
      <c r="K38" s="11" t="str">
        <f t="shared" ca="1" si="0"/>
        <v/>
      </c>
      <c r="L38" s="224" t="s">
        <v>240</v>
      </c>
      <c r="M38" s="224" t="s">
        <v>241</v>
      </c>
      <c r="N38" s="224" t="s">
        <v>242</v>
      </c>
      <c r="O38" s="9">
        <v>5501.2</v>
      </c>
      <c r="P38" s="9">
        <v>1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11100000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11100000</v>
      </c>
      <c r="Y38" s="17"/>
      <c r="Z38" s="14">
        <f t="shared" si="4"/>
        <v>11100000</v>
      </c>
      <c r="AA38" s="222" t="s">
        <v>181</v>
      </c>
      <c r="AB38" s="220" t="s">
        <v>243</v>
      </c>
      <c r="AC38" s="218" t="s">
        <v>244</v>
      </c>
      <c r="AD38" s="216"/>
      <c r="AE38" s="19"/>
      <c r="AF38" s="21"/>
      <c r="AG38" s="22" t="str">
        <f t="shared" si="5"/>
        <v>TRUE</v>
      </c>
      <c r="AH38" s="23" t="str">
        <f t="shared" si="6"/>
        <v>اردبیل پارس آباد - فلکه آب و فاضلاب کمپ کشت صنعت مغان پلاک ۲۴  کافه آدرنالین - شهریار آزادحیدری 09333263820</v>
      </c>
    </row>
    <row r="39" spans="1:34" ht="22.2" customHeight="1">
      <c r="A39" s="7"/>
      <c r="B39" s="7"/>
      <c r="C39" s="7"/>
      <c r="D39" s="7"/>
      <c r="E39" s="7"/>
      <c r="F39" s="8"/>
      <c r="G39" s="227"/>
      <c r="H39" s="229"/>
      <c r="I39" s="227"/>
      <c r="J39" s="227"/>
      <c r="K39" s="11" t="str">
        <f t="shared" ca="1" si="0"/>
        <v/>
      </c>
      <c r="L39" s="225"/>
      <c r="M39" s="225"/>
      <c r="N39" s="225"/>
      <c r="O39" s="9">
        <v>5511.2</v>
      </c>
      <c r="P39" s="9">
        <v>1</v>
      </c>
      <c r="Q39" s="13" t="str">
        <f>VLOOKUP(O39, '[1]لیست محصولات شهریور ۱۴۰۳'!B:C,2,0)</f>
        <v>هامبلا | Hambella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14550000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14550000</v>
      </c>
      <c r="Y39" s="17"/>
      <c r="Z39" s="14">
        <f t="shared" si="4"/>
        <v>14550000</v>
      </c>
      <c r="AA39" s="223"/>
      <c r="AB39" s="221"/>
      <c r="AC39" s="219"/>
      <c r="AD39" s="21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>
        <v>23</v>
      </c>
      <c r="H40" s="10">
        <v>285337530161</v>
      </c>
      <c r="I40" s="9" t="s">
        <v>146</v>
      </c>
      <c r="J40" s="9" t="s">
        <v>76</v>
      </c>
      <c r="K40" s="11" t="str">
        <f t="shared" ca="1" si="0"/>
        <v/>
      </c>
      <c r="L40" s="12" t="s">
        <v>245</v>
      </c>
      <c r="M40" s="12" t="s">
        <v>246</v>
      </c>
      <c r="N40" s="12" t="s">
        <v>247</v>
      </c>
      <c r="O40" s="9">
        <v>3327.1</v>
      </c>
      <c r="P40" s="9">
        <v>1</v>
      </c>
      <c r="Q40" s="13" t="str">
        <f>VLOOKUP(O40, '[1]لیست محصولات شهریور ۱۴۰۳'!B:C,2,0)</f>
        <v>پامپوجیلا | pampojila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5950000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5950000</v>
      </c>
      <c r="Y40" s="17"/>
      <c r="Z40" s="14">
        <f t="shared" si="4"/>
        <v>5950000</v>
      </c>
      <c r="AA40" s="18" t="s">
        <v>248</v>
      </c>
      <c r="AB40" s="13" t="s">
        <v>249</v>
      </c>
      <c r="AC40" s="19" t="s">
        <v>250</v>
      </c>
      <c r="AD40" s="20"/>
      <c r="AE40" s="19"/>
      <c r="AF40" s="21"/>
      <c r="AG40" s="22" t="str">
        <f t="shared" si="5"/>
        <v>TRUE</v>
      </c>
      <c r="AH40" s="23" t="str">
        <f t="shared" si="6"/>
        <v>کرمانشاه گلستان.بلوار اجاقی.بلوار ظفر جنوبی‌.نبش کوچه ابراهیمی. کافه جوی - محمد حسن پهلوانی 09229431361</v>
      </c>
    </row>
    <row r="41" spans="1:34" ht="22.2" customHeight="1">
      <c r="A41" s="7"/>
      <c r="B41" s="7"/>
      <c r="C41" s="7"/>
      <c r="D41" s="7"/>
      <c r="E41" s="7"/>
      <c r="F41" s="8"/>
      <c r="G41" s="226">
        <v>24</v>
      </c>
      <c r="H41" s="228">
        <v>285341074804</v>
      </c>
      <c r="I41" s="226" t="s">
        <v>146</v>
      </c>
      <c r="J41" s="226"/>
      <c r="K41" s="11" t="str">
        <f t="shared" ca="1" si="0"/>
        <v/>
      </c>
      <c r="L41" s="224" t="s">
        <v>105</v>
      </c>
      <c r="M41" s="224" t="s">
        <v>251</v>
      </c>
      <c r="N41" s="224" t="s">
        <v>252</v>
      </c>
      <c r="O41" s="9">
        <v>5525.1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2750000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2750000</v>
      </c>
      <c r="Y41" s="17"/>
      <c r="Z41" s="14">
        <f t="shared" si="4"/>
        <v>2750000</v>
      </c>
      <c r="AA41" s="222" t="s">
        <v>253</v>
      </c>
      <c r="AB41" s="220" t="s">
        <v>254</v>
      </c>
      <c r="AC41" s="218" t="s">
        <v>255</v>
      </c>
      <c r="AD41" s="216"/>
      <c r="AE41" s="19"/>
      <c r="AF41" s="21"/>
      <c r="AG41" s="22" t="str">
        <f t="shared" si="5"/>
        <v>TRUE</v>
      </c>
      <c r="AH41" s="23" t="str">
        <f t="shared" si="6"/>
        <v>کاشان خیابان ایت الله کاشانی_چهارراه غزنوی کافه دوپازا - علی شریف 09134635373</v>
      </c>
    </row>
    <row r="42" spans="1:34" ht="22.2" customHeight="1">
      <c r="A42" s="7"/>
      <c r="B42" s="7"/>
      <c r="C42" s="7"/>
      <c r="D42" s="7"/>
      <c r="E42" s="7"/>
      <c r="F42" s="8"/>
      <c r="G42" s="227"/>
      <c r="H42" s="229"/>
      <c r="I42" s="227"/>
      <c r="J42" s="227"/>
      <c r="K42" s="11" t="str">
        <f t="shared" ca="1" si="0"/>
        <v/>
      </c>
      <c r="L42" s="225"/>
      <c r="M42" s="225"/>
      <c r="N42" s="225"/>
      <c r="O42" s="9">
        <v>3329.1</v>
      </c>
      <c r="P42" s="9">
        <v>1</v>
      </c>
      <c r="Q42" s="13" t="str">
        <f>VLOOKUP(O42, '[1]لیست محصولات شهریور ۱۴۰۳'!B:C,2,0)</f>
        <v>بنتی ننکا | Benti Nenka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9850000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9850000</v>
      </c>
      <c r="Y42" s="17"/>
      <c r="Z42" s="14">
        <f t="shared" si="4"/>
        <v>9850000</v>
      </c>
      <c r="AA42" s="223"/>
      <c r="AB42" s="221"/>
      <c r="AC42" s="219"/>
      <c r="AD42" s="217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226">
        <v>25</v>
      </c>
      <c r="H43" s="228">
        <v>285348871925</v>
      </c>
      <c r="I43" s="226" t="s">
        <v>146</v>
      </c>
      <c r="J43" s="226"/>
      <c r="K43" s="11" t="str">
        <f t="shared" ca="1" si="0"/>
        <v/>
      </c>
      <c r="L43" s="224" t="s">
        <v>256</v>
      </c>
      <c r="M43" s="224" t="s">
        <v>257</v>
      </c>
      <c r="N43" s="224" t="s">
        <v>258</v>
      </c>
      <c r="O43" s="9">
        <v>5501.3</v>
      </c>
      <c r="P43" s="9">
        <v>1</v>
      </c>
      <c r="Q43" s="13" t="str">
        <f>VLOOKUP(O43, '[1]لیست محصولات شهریور ۱۴۰۳'!B:C,2,0)</f>
        <v>ورتکس | Vortex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51200000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51200000</v>
      </c>
      <c r="Y43" s="17"/>
      <c r="Z43" s="14">
        <f t="shared" si="4"/>
        <v>51200000</v>
      </c>
      <c r="AA43" s="222" t="s">
        <v>259</v>
      </c>
      <c r="AB43" s="220" t="s">
        <v>260</v>
      </c>
      <c r="AC43" s="218" t="s">
        <v>261</v>
      </c>
      <c r="AD43" s="216"/>
      <c r="AE43" s="19"/>
      <c r="AF43" s="21"/>
      <c r="AG43" s="22" t="str">
        <f t="shared" si="5"/>
        <v>TRUE</v>
      </c>
      <c r="AH43" s="23" t="str">
        <f t="shared" si="6"/>
        <v>لاهیجان روستای سوستان بالا خیابان مسجد آقا سید مظفر کوچه مهر پنج خانه روستایی است و پلاک ندارد کافه اُپِل (Opel) - نیما نظری 09393741144</v>
      </c>
    </row>
    <row r="44" spans="1:34" ht="22.2" customHeight="1">
      <c r="A44" s="7"/>
      <c r="B44" s="7"/>
      <c r="C44" s="7"/>
      <c r="D44" s="7"/>
      <c r="E44" s="7"/>
      <c r="F44" s="8"/>
      <c r="G44" s="227"/>
      <c r="H44" s="229"/>
      <c r="I44" s="227"/>
      <c r="J44" s="227"/>
      <c r="K44" s="11" t="str">
        <f t="shared" ca="1" si="0"/>
        <v/>
      </c>
      <c r="L44" s="225"/>
      <c r="M44" s="225"/>
      <c r="N44" s="225"/>
      <c r="O44" s="9">
        <v>5501.2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11100000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11100000</v>
      </c>
      <c r="Y44" s="17"/>
      <c r="Z44" s="14">
        <f t="shared" si="4"/>
        <v>11100000</v>
      </c>
      <c r="AA44" s="223"/>
      <c r="AB44" s="221"/>
      <c r="AC44" s="219"/>
      <c r="AD44" s="21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226">
        <v>26</v>
      </c>
      <c r="H45" s="228">
        <v>285354856280</v>
      </c>
      <c r="I45" s="226" t="s">
        <v>146</v>
      </c>
      <c r="J45" s="226"/>
      <c r="K45" s="11" t="str">
        <f t="shared" ca="1" si="0"/>
        <v/>
      </c>
      <c r="L45" s="224" t="s">
        <v>262</v>
      </c>
      <c r="M45" s="224" t="s">
        <v>263</v>
      </c>
      <c r="N45" s="224"/>
      <c r="O45" s="9">
        <v>5525.2</v>
      </c>
      <c r="P45" s="9">
        <v>1</v>
      </c>
      <c r="Q45" s="13" t="str">
        <f>VLOOKUP(O45, '[1]لیست محصولات شهریور ۱۴۰۳'!B:C,2,0)</f>
        <v>اتیوپی آناسورا | Ethiopia Anasora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13350000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13350000</v>
      </c>
      <c r="Y45" s="17"/>
      <c r="Z45" s="14">
        <f t="shared" si="4"/>
        <v>13350000</v>
      </c>
      <c r="AA45" s="222" t="s">
        <v>79</v>
      </c>
      <c r="AB45" s="220" t="s">
        <v>265</v>
      </c>
      <c r="AC45" s="218" t="s">
        <v>264</v>
      </c>
      <c r="AD45" s="216" t="s">
        <v>132</v>
      </c>
      <c r="AE45" s="19"/>
      <c r="AF45" s="21"/>
      <c r="AG45" s="22" t="str">
        <f t="shared" si="5"/>
        <v>TRUE</v>
      </c>
      <c r="AH45" s="23" t="str">
        <f t="shared" si="6"/>
        <v>تهران پاسداران ، نیستان سوم ، احتشامیه ، بالاتر از میدان دوم ، پلاک 57 واحد 41 **در صورت عدم حضور، به نگهبانی مجتمع تحویل داده شود**  - امین خلیلی 09124189857</v>
      </c>
    </row>
    <row r="46" spans="1:34" ht="22.2" customHeight="1">
      <c r="A46" s="7"/>
      <c r="B46" s="7"/>
      <c r="C46" s="7"/>
      <c r="D46" s="7"/>
      <c r="E46" s="7"/>
      <c r="F46" s="8"/>
      <c r="G46" s="227"/>
      <c r="H46" s="229"/>
      <c r="I46" s="227"/>
      <c r="J46" s="227"/>
      <c r="K46" s="11" t="str">
        <f t="shared" ca="1" si="0"/>
        <v/>
      </c>
      <c r="L46" s="225"/>
      <c r="M46" s="225"/>
      <c r="N46" s="225"/>
      <c r="O46" s="9">
        <v>5511.1</v>
      </c>
      <c r="P46" s="9">
        <v>2</v>
      </c>
      <c r="Q46" s="13" t="str">
        <f>VLOOKUP(O46, '[1]لیست محصولات شهریور ۱۴۰۳'!B:C,2,0)</f>
        <v>هامبلا | Hambella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3000000</v>
      </c>
      <c r="U46" s="26"/>
      <c r="V46" s="16">
        <f t="shared" si="1"/>
        <v>0</v>
      </c>
      <c r="W46" s="12">
        <f t="shared" si="2"/>
        <v>2</v>
      </c>
      <c r="X46" s="14">
        <f t="shared" si="3"/>
        <v>6000000</v>
      </c>
      <c r="Y46" s="17"/>
      <c r="Z46" s="14">
        <f t="shared" si="4"/>
        <v>6000000</v>
      </c>
      <c r="AA46" s="223"/>
      <c r="AB46" s="221"/>
      <c r="AC46" s="219"/>
      <c r="AD46" s="217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>
        <v>27</v>
      </c>
      <c r="H47" s="10">
        <v>285366758316</v>
      </c>
      <c r="I47" s="9" t="s">
        <v>146</v>
      </c>
      <c r="J47" s="9"/>
      <c r="K47" s="11" t="str">
        <f t="shared" ca="1" si="0"/>
        <v/>
      </c>
      <c r="L47" s="12" t="s">
        <v>266</v>
      </c>
      <c r="M47" s="12" t="s">
        <v>267</v>
      </c>
      <c r="N47" s="12"/>
      <c r="O47" s="9">
        <v>5525.2</v>
      </c>
      <c r="P47" s="9">
        <v>1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750</v>
      </c>
      <c r="T47" s="14">
        <f>VLOOKUP(O47, '[1]لیست محصولات شهریور ۱۴۰۳'!B:G,6,0)</f>
        <v>13350000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13350000</v>
      </c>
      <c r="Y47" s="17"/>
      <c r="Z47" s="14">
        <f t="shared" si="4"/>
        <v>13350000</v>
      </c>
      <c r="AA47" s="18" t="s">
        <v>79</v>
      </c>
      <c r="AB47" s="13" t="s">
        <v>268</v>
      </c>
      <c r="AC47" s="19" t="s">
        <v>269</v>
      </c>
      <c r="AD47" s="20" t="s">
        <v>132</v>
      </c>
      <c r="AE47" s="19"/>
      <c r="AF47" s="21"/>
      <c r="AG47" s="22" t="str">
        <f t="shared" si="5"/>
        <v>TRUE</v>
      </c>
      <c r="AH47" s="23" t="str">
        <f t="shared" si="6"/>
        <v>تهران شهرک غرب، بلوار دادمان، خ درختی، خ سپهر، پ ۶۹. کنار لبنیات اخوان یزدی  - فرید باریکانی 09120644906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226">
        <v>28</v>
      </c>
      <c r="H48" s="228">
        <v>285383273917</v>
      </c>
      <c r="I48" s="226" t="s">
        <v>146</v>
      </c>
      <c r="J48" s="226"/>
      <c r="K48" s="11" t="str">
        <f t="shared" ca="1" si="0"/>
        <v/>
      </c>
      <c r="L48" s="224" t="s">
        <v>270</v>
      </c>
      <c r="M48" s="224" t="s">
        <v>271</v>
      </c>
      <c r="N48" s="224" t="s">
        <v>272</v>
      </c>
      <c r="O48" s="9">
        <v>3327.2</v>
      </c>
      <c r="P48" s="9">
        <v>2</v>
      </c>
      <c r="Q48" s="13" t="str">
        <f>VLOOKUP(O48, '[1]لیست محصولات شهریور ۱۴۰۳'!B:C,2,0)</f>
        <v>پامپوجیلا | pampojila</v>
      </c>
      <c r="R48" s="9"/>
      <c r="S48" s="12">
        <f>VLOOKUP(O48, '[1]لیست محصولات شهریور ۱۴۰۳'!B:F,5,0)</f>
        <v>750</v>
      </c>
      <c r="T48" s="14">
        <f>VLOOKUP(O48, '[1]لیست محصولات شهریور ۱۴۰۳'!B:G,6,0)</f>
        <v>29250000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58500000</v>
      </c>
      <c r="Y48" s="17"/>
      <c r="Z48" s="14">
        <f t="shared" si="4"/>
        <v>58500000</v>
      </c>
      <c r="AA48" s="222" t="s">
        <v>273</v>
      </c>
      <c r="AB48" s="220" t="s">
        <v>274</v>
      </c>
      <c r="AC48" s="218" t="s">
        <v>275</v>
      </c>
      <c r="AD48" s="216"/>
      <c r="AE48" s="19"/>
      <c r="AF48" s="21"/>
      <c r="AG48" s="22" t="str">
        <f t="shared" si="5"/>
        <v>TRUE</v>
      </c>
      <c r="AH48" s="23" t="str">
        <f t="shared" si="6"/>
        <v>کرج گوهردشت- خیابان هشتم شرقی-فاز یک -پلاک 40 کافه کوپیدو - صابر کیماز 09125615277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227"/>
      <c r="H49" s="229"/>
      <c r="I49" s="227"/>
      <c r="J49" s="227"/>
      <c r="K49" s="11" t="str">
        <f t="shared" ca="1" si="0"/>
        <v/>
      </c>
      <c r="L49" s="225"/>
      <c r="M49" s="225"/>
      <c r="N49" s="225"/>
      <c r="O49" s="9">
        <v>5501.3</v>
      </c>
      <c r="P49" s="9">
        <v>3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4000</v>
      </c>
      <c r="T49" s="14">
        <f>VLOOKUP(O49, '[1]لیست محصولات شهریور ۱۴۰۳'!B:G,6,0)</f>
        <v>51200000</v>
      </c>
      <c r="U49" s="15"/>
      <c r="V49" s="16">
        <f t="shared" si="1"/>
        <v>0</v>
      </c>
      <c r="W49" s="12">
        <f t="shared" si="2"/>
        <v>3</v>
      </c>
      <c r="X49" s="14">
        <f t="shared" si="3"/>
        <v>153600000</v>
      </c>
      <c r="Y49" s="17"/>
      <c r="Z49" s="14">
        <f t="shared" si="4"/>
        <v>153600000</v>
      </c>
      <c r="AA49" s="223"/>
      <c r="AB49" s="221"/>
      <c r="AC49" s="219"/>
      <c r="AD49" s="217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>
        <v>29</v>
      </c>
      <c r="H50" s="10">
        <v>285401932290</v>
      </c>
      <c r="I50" s="9" t="s">
        <v>140</v>
      </c>
      <c r="J50" s="9"/>
      <c r="K50" s="11" t="str">
        <f t="shared" ca="1" si="0"/>
        <v/>
      </c>
      <c r="L50" s="12" t="s">
        <v>276</v>
      </c>
      <c r="M50" s="12" t="s">
        <v>277</v>
      </c>
      <c r="N50" s="12"/>
      <c r="O50" s="9">
        <v>5511.2</v>
      </c>
      <c r="P50" s="9">
        <v>1</v>
      </c>
      <c r="Q50" s="13" t="str">
        <f>VLOOKUP(O50, '[1]لیست محصولات شهریور ۱۴۰۳'!B:C,2,0)</f>
        <v>هامبلا | Hambella</v>
      </c>
      <c r="R50" s="9"/>
      <c r="S50" s="12">
        <f>VLOOKUP(O50, '[1]لیست محصولات شهریور ۱۴۰۳'!B:F,5,0)</f>
        <v>750</v>
      </c>
      <c r="T50" s="14">
        <f>VLOOKUP(O50, '[1]لیست محصولات شهریور ۱۴۰۳'!B:G,6,0)</f>
        <v>14550000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14550000</v>
      </c>
      <c r="Y50" s="17"/>
      <c r="Z50" s="14">
        <f t="shared" si="4"/>
        <v>14550000</v>
      </c>
      <c r="AA50" s="18" t="s">
        <v>79</v>
      </c>
      <c r="AB50" s="13" t="s">
        <v>278</v>
      </c>
      <c r="AC50" s="19" t="s">
        <v>279</v>
      </c>
      <c r="AD50" s="20" t="s">
        <v>92</v>
      </c>
      <c r="AE50" s="19"/>
      <c r="AF50" s="21"/>
      <c r="AG50" s="22" t="str">
        <f t="shared" si="5"/>
        <v>TRUE</v>
      </c>
      <c r="AH50" s="23" t="str">
        <f t="shared" si="6"/>
        <v>تهران خیابان شهید کلاهدوز، خیابان دیباجی جنوبی، کوچه مژگان، پلاک ۲  - پدرام ضامنی 09124029964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226">
        <v>30</v>
      </c>
      <c r="H51" s="228">
        <v>285407666638</v>
      </c>
      <c r="I51" s="226" t="s">
        <v>140</v>
      </c>
      <c r="J51" s="226"/>
      <c r="K51" s="11" t="str">
        <f t="shared" ca="1" si="0"/>
        <v/>
      </c>
      <c r="L51" s="224" t="s">
        <v>155</v>
      </c>
      <c r="M51" s="224" t="s">
        <v>280</v>
      </c>
      <c r="N51" s="224" t="s">
        <v>281</v>
      </c>
      <c r="O51" s="9">
        <v>5524.2</v>
      </c>
      <c r="P51" s="9">
        <v>4</v>
      </c>
      <c r="Q51" s="13" t="str">
        <f>VLOOKUP(O51, '[1]لیست محصولات شهریور ۱۴۰۳'!B:C,2,0)</f>
        <v>برزیل کوکاپیل کاناریو | Brazil Cocapil Canario</v>
      </c>
      <c r="R51" s="9"/>
      <c r="S51" s="12">
        <f>VLOOKUP(O51, '[1]لیست محصولات شهریور ۱۴۰۳'!B:F,5,0)</f>
        <v>750</v>
      </c>
      <c r="T51" s="14">
        <f>VLOOKUP(O51, '[1]لیست محصولات شهریور ۱۴۰۳'!B:G,6,0)</f>
        <v>12450000</v>
      </c>
      <c r="U51" s="15"/>
      <c r="V51" s="16">
        <f t="shared" si="1"/>
        <v>0</v>
      </c>
      <c r="W51" s="12">
        <f t="shared" si="2"/>
        <v>4</v>
      </c>
      <c r="X51" s="14">
        <f t="shared" si="3"/>
        <v>49800000</v>
      </c>
      <c r="Y51" s="17"/>
      <c r="Z51" s="14">
        <f t="shared" si="4"/>
        <v>49800000</v>
      </c>
      <c r="AA51" s="222" t="s">
        <v>253</v>
      </c>
      <c r="AB51" s="220" t="s">
        <v>282</v>
      </c>
      <c r="AC51" s="218" t="s">
        <v>283</v>
      </c>
      <c r="AD51" s="216"/>
      <c r="AE51" s="19"/>
      <c r="AF51" s="21"/>
      <c r="AG51" s="22" t="str">
        <f t="shared" si="5"/>
        <v>TRUE</v>
      </c>
      <c r="AH51" s="23" t="str">
        <f t="shared" si="6"/>
        <v>کاشان خیابان جانبازان نرسیده به میدان ۱۲ فروردین کافه ریبار - علیرضا امانتی 09386353223</v>
      </c>
    </row>
    <row r="52" spans="1:34" ht="22.2" customHeight="1">
      <c r="A52" s="7"/>
      <c r="B52" s="7"/>
      <c r="C52" s="7"/>
      <c r="D52" s="7"/>
      <c r="E52" s="7"/>
      <c r="F52" s="8"/>
      <c r="G52" s="244"/>
      <c r="H52" s="248"/>
      <c r="I52" s="244"/>
      <c r="J52" s="244"/>
      <c r="K52" s="11" t="str">
        <f t="shared" ca="1" si="0"/>
        <v/>
      </c>
      <c r="L52" s="243"/>
      <c r="M52" s="243"/>
      <c r="N52" s="243"/>
      <c r="O52" s="9">
        <v>5525.2</v>
      </c>
      <c r="P52" s="9">
        <v>2</v>
      </c>
      <c r="Q52" s="13" t="str">
        <f>VLOOKUP(O52, '[1]لیست محصولات شهریور ۱۴۰۳'!B:C,2,0)</f>
        <v>اتیوپی آناسورا | Ethiopia Anasora</v>
      </c>
      <c r="R52" s="9"/>
      <c r="S52" s="12">
        <f>VLOOKUP(O52, '[1]لیست محصولات شهریور ۱۴۰۳'!B:F,5,0)</f>
        <v>750</v>
      </c>
      <c r="T52" s="14">
        <f>VLOOKUP(O52, '[1]لیست محصولات شهریور ۱۴۰۳'!B:G,6,0)</f>
        <v>13350000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26700000</v>
      </c>
      <c r="Y52" s="17"/>
      <c r="Z52" s="14">
        <f t="shared" si="4"/>
        <v>26700000</v>
      </c>
      <c r="AA52" s="242"/>
      <c r="AB52" s="241"/>
      <c r="AC52" s="240"/>
      <c r="AD52" s="239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227"/>
      <c r="H53" s="229"/>
      <c r="I53" s="227"/>
      <c r="J53" s="227"/>
      <c r="K53" s="11" t="str">
        <f t="shared" ca="1" si="0"/>
        <v/>
      </c>
      <c r="L53" s="225"/>
      <c r="M53" s="225"/>
      <c r="N53" s="225"/>
      <c r="O53" s="9">
        <v>3329.1</v>
      </c>
      <c r="P53" s="9">
        <v>1</v>
      </c>
      <c r="Q53" s="13" t="str">
        <f>VLOOKUP(O53, '[1]لیست محصولات شهریور ۱۴۰۳'!B:C,2,0)</f>
        <v>بنتی ننکا | Benti Nenka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9850000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9850000</v>
      </c>
      <c r="Y53" s="17"/>
      <c r="Z53" s="14">
        <f t="shared" si="4"/>
        <v>9850000</v>
      </c>
      <c r="AA53" s="223"/>
      <c r="AB53" s="221"/>
      <c r="AC53" s="219"/>
      <c r="AD53" s="217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226">
        <v>31</v>
      </c>
      <c r="H54" s="228">
        <v>285413036030</v>
      </c>
      <c r="I54" s="226" t="s">
        <v>140</v>
      </c>
      <c r="J54" s="226"/>
      <c r="K54" s="11" t="str">
        <f t="shared" ca="1" si="0"/>
        <v/>
      </c>
      <c r="L54" s="224" t="s">
        <v>284</v>
      </c>
      <c r="M54" s="224" t="s">
        <v>285</v>
      </c>
      <c r="N54" s="224" t="s">
        <v>286</v>
      </c>
      <c r="O54" s="9">
        <v>5525.2</v>
      </c>
      <c r="P54" s="9">
        <v>2</v>
      </c>
      <c r="Q54" s="13" t="str">
        <f>VLOOKUP(O54, '[1]لیست محصولات شهریور ۱۴۰۳'!B:C,2,0)</f>
        <v>اتیوپی آناسورا | Ethiopia Anasora</v>
      </c>
      <c r="R54" s="9"/>
      <c r="S54" s="12">
        <f>VLOOKUP(O54, '[1]لیست محصولات شهریور ۱۴۰۳'!B:F,5,0)</f>
        <v>750</v>
      </c>
      <c r="T54" s="14">
        <f>VLOOKUP(O54, '[1]لیست محصولات شهریور ۱۴۰۳'!B:G,6,0)</f>
        <v>13350000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26700000</v>
      </c>
      <c r="Y54" s="17"/>
      <c r="Z54" s="14">
        <f t="shared" si="4"/>
        <v>26700000</v>
      </c>
      <c r="AA54" s="222" t="s">
        <v>287</v>
      </c>
      <c r="AB54" s="220" t="s">
        <v>288</v>
      </c>
      <c r="AC54" s="218" t="s">
        <v>289</v>
      </c>
      <c r="AD54" s="216"/>
      <c r="AE54" s="19"/>
      <c r="AF54" s="21"/>
      <c r="AG54" s="22" t="str">
        <f t="shared" si="5"/>
        <v>TRUE</v>
      </c>
      <c r="AH54" s="23" t="str">
        <f t="shared" si="6"/>
        <v>زنجان قیدار - خیابان امام خیابان سرچشمه  کافه قهوه دان - علی اصغر شیری 09125410588</v>
      </c>
    </row>
    <row r="55" spans="1:34" ht="22.2" customHeight="1">
      <c r="A55" s="7"/>
      <c r="B55" s="7"/>
      <c r="C55" s="7"/>
      <c r="D55" s="7"/>
      <c r="E55" s="7"/>
      <c r="F55" s="8"/>
      <c r="G55" s="244"/>
      <c r="H55" s="248"/>
      <c r="I55" s="244"/>
      <c r="J55" s="244"/>
      <c r="K55" s="11" t="str">
        <f t="shared" ca="1" si="0"/>
        <v/>
      </c>
      <c r="L55" s="243"/>
      <c r="M55" s="243"/>
      <c r="N55" s="243"/>
      <c r="O55" s="9">
        <v>5511.2</v>
      </c>
      <c r="P55" s="9">
        <v>2</v>
      </c>
      <c r="Q55" s="13" t="str">
        <f>VLOOKUP(O55, '[1]لیست محصولات شهریور ۱۴۰۳'!B:C,2,0)</f>
        <v>هامبلا | Hambella</v>
      </c>
      <c r="R55" s="9"/>
      <c r="S55" s="12">
        <f>VLOOKUP(O55, '[1]لیست محصولات شهریور ۱۴۰۳'!B:F,5,0)</f>
        <v>750</v>
      </c>
      <c r="T55" s="14">
        <f>VLOOKUP(O55, '[1]لیست محصولات شهریور ۱۴۰۳'!B:G,6,0)</f>
        <v>14550000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29100000</v>
      </c>
      <c r="Y55" s="17"/>
      <c r="Z55" s="14">
        <f t="shared" si="4"/>
        <v>29100000</v>
      </c>
      <c r="AA55" s="242"/>
      <c r="AB55" s="241"/>
      <c r="AC55" s="240"/>
      <c r="AD55" s="239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244"/>
      <c r="H56" s="248"/>
      <c r="I56" s="244"/>
      <c r="J56" s="244"/>
      <c r="K56" s="11" t="str">
        <f t="shared" ca="1" si="0"/>
        <v/>
      </c>
      <c r="L56" s="243"/>
      <c r="M56" s="243"/>
      <c r="N56" s="243"/>
      <c r="O56" s="9">
        <v>5501.2</v>
      </c>
      <c r="P56" s="9">
        <v>2</v>
      </c>
      <c r="Q56" s="13" t="str">
        <f>VLOOKUP(O56, '[1]لیست محصولات شهریور ۱۴۰۳'!B:C,2,0)</f>
        <v>ورتکس | Vortex</v>
      </c>
      <c r="R56" s="9"/>
      <c r="S56" s="12">
        <f>VLOOKUP(O56, '[1]لیست محصولات شهریور ۱۴۰۳'!B:F,5,0)</f>
        <v>750</v>
      </c>
      <c r="T56" s="14">
        <f>VLOOKUP(O56, '[1]لیست محصولات شهریور ۱۴۰۳'!B:G,6,0)</f>
        <v>11100000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22200000</v>
      </c>
      <c r="Y56" s="17"/>
      <c r="Z56" s="14">
        <f t="shared" si="4"/>
        <v>22200000</v>
      </c>
      <c r="AA56" s="242"/>
      <c r="AB56" s="241"/>
      <c r="AC56" s="240"/>
      <c r="AD56" s="239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244"/>
      <c r="H57" s="248"/>
      <c r="I57" s="244"/>
      <c r="J57" s="244"/>
      <c r="K57" s="11" t="str">
        <f t="shared" ca="1" si="0"/>
        <v/>
      </c>
      <c r="L57" s="243"/>
      <c r="M57" s="243"/>
      <c r="N57" s="243"/>
      <c r="O57" s="9">
        <v>3328.1</v>
      </c>
      <c r="P57" s="9">
        <v>2</v>
      </c>
      <c r="Q57" s="13" t="str">
        <f>VLOOKUP(O57, '[1]لیست محصولات شهریور ۱۴۰۳'!B:C,2,0)</f>
        <v>اینماکولادا مزارع فلو | Inmaculada Fellows Farms</v>
      </c>
      <c r="R57" s="9"/>
      <c r="S57" s="12">
        <f>VLOOKUP(O57, '[1]لیست محصولات شهریور ۱۴۰۳'!B:F,5,0)</f>
        <v>150</v>
      </c>
      <c r="T57" s="14">
        <f>VLOOKUP(O57, '[1]لیست محصولات شهریور ۱۴۰۳'!B:G,6,0)</f>
        <v>7900000</v>
      </c>
      <c r="U57" s="15"/>
      <c r="V57" s="16">
        <f t="shared" si="1"/>
        <v>0</v>
      </c>
      <c r="W57" s="12">
        <f t="shared" si="2"/>
        <v>2</v>
      </c>
      <c r="X57" s="14">
        <f t="shared" si="3"/>
        <v>15800000</v>
      </c>
      <c r="Y57" s="17"/>
      <c r="Z57" s="14">
        <f t="shared" si="4"/>
        <v>15800000</v>
      </c>
      <c r="AA57" s="242"/>
      <c r="AB57" s="241"/>
      <c r="AC57" s="240"/>
      <c r="AD57" s="239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244"/>
      <c r="H58" s="248"/>
      <c r="I58" s="244"/>
      <c r="J58" s="244"/>
      <c r="K58" s="11" t="str">
        <f t="shared" ca="1" si="0"/>
        <v/>
      </c>
      <c r="L58" s="243"/>
      <c r="M58" s="243"/>
      <c r="N58" s="243"/>
      <c r="O58" s="9">
        <v>3327.1</v>
      </c>
      <c r="P58" s="9">
        <v>2</v>
      </c>
      <c r="Q58" s="13" t="str">
        <f>VLOOKUP(O58, '[1]لیست محصولات شهریور ۱۴۰۳'!B:C,2,0)</f>
        <v>پامپوجیلا | pampojila</v>
      </c>
      <c r="R58" s="9"/>
      <c r="S58" s="12">
        <f>VLOOKUP(O58, '[1]لیست محصولات شهریور ۱۴۰۳'!B:F,5,0)</f>
        <v>150</v>
      </c>
      <c r="T58" s="14">
        <f>VLOOKUP(O58, '[1]لیست محصولات شهریور ۱۴۰۳'!B:G,6,0)</f>
        <v>5950000</v>
      </c>
      <c r="U58" s="15"/>
      <c r="V58" s="16">
        <f t="shared" si="1"/>
        <v>0</v>
      </c>
      <c r="W58" s="12">
        <f t="shared" si="2"/>
        <v>2</v>
      </c>
      <c r="X58" s="14">
        <f t="shared" si="3"/>
        <v>11900000</v>
      </c>
      <c r="Y58" s="17"/>
      <c r="Z58" s="14">
        <f t="shared" si="4"/>
        <v>11900000</v>
      </c>
      <c r="AA58" s="242"/>
      <c r="AB58" s="241"/>
      <c r="AC58" s="240"/>
      <c r="AD58" s="239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227"/>
      <c r="H59" s="229"/>
      <c r="I59" s="227"/>
      <c r="J59" s="227"/>
      <c r="K59" s="11" t="str">
        <f t="shared" ca="1" si="0"/>
        <v/>
      </c>
      <c r="L59" s="225"/>
      <c r="M59" s="225"/>
      <c r="N59" s="225"/>
      <c r="O59" s="9">
        <v>3329.1</v>
      </c>
      <c r="P59" s="9">
        <v>3</v>
      </c>
      <c r="Q59" s="13" t="str">
        <f>VLOOKUP(O59, '[1]لیست محصولات شهریور ۱۴۰۳'!B:C,2,0)</f>
        <v>بنتی ننکا | Benti Nenka</v>
      </c>
      <c r="R59" s="9"/>
      <c r="S59" s="12">
        <f>VLOOKUP(O59, '[1]لیست محصولات شهریور ۱۴۰۳'!B:F,5,0)</f>
        <v>150</v>
      </c>
      <c r="T59" s="14">
        <f>VLOOKUP(O59, '[1]لیست محصولات شهریور ۱۴۰۳'!B:G,6,0)</f>
        <v>9850000</v>
      </c>
      <c r="U59" s="15"/>
      <c r="V59" s="16">
        <f t="shared" si="1"/>
        <v>0</v>
      </c>
      <c r="W59" s="12">
        <f t="shared" si="2"/>
        <v>3</v>
      </c>
      <c r="X59" s="14">
        <f t="shared" si="3"/>
        <v>29550000</v>
      </c>
      <c r="Y59" s="17"/>
      <c r="Z59" s="14">
        <f t="shared" si="4"/>
        <v>29550000</v>
      </c>
      <c r="AA59" s="223"/>
      <c r="AB59" s="221"/>
      <c r="AC59" s="219"/>
      <c r="AD59" s="217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>
        <v>32</v>
      </c>
      <c r="H60" s="10">
        <v>285417366264</v>
      </c>
      <c r="I60" s="9" t="s">
        <v>140</v>
      </c>
      <c r="J60" s="9"/>
      <c r="K60" s="11" t="str">
        <f t="shared" ca="1" si="0"/>
        <v/>
      </c>
      <c r="L60" s="12" t="s">
        <v>290</v>
      </c>
      <c r="M60" s="12" t="s">
        <v>291</v>
      </c>
      <c r="N60" s="12" t="s">
        <v>292</v>
      </c>
      <c r="O60" s="9">
        <v>5501.3</v>
      </c>
      <c r="P60" s="9">
        <v>2</v>
      </c>
      <c r="Q60" s="13" t="str">
        <f>VLOOKUP(O60, '[1]لیست محصولات شهریور ۱۴۰۳'!B:C,2,0)</f>
        <v>ورتکس | Vortex</v>
      </c>
      <c r="R60" s="9"/>
      <c r="S60" s="12">
        <f>VLOOKUP(O60, '[1]لیست محصولات شهریور ۱۴۰۳'!B:F,5,0)</f>
        <v>4000</v>
      </c>
      <c r="T60" s="14">
        <f>VLOOKUP(O60, '[1]لیست محصولات شهریور ۱۴۰۳'!B:G,6,0)</f>
        <v>51200000</v>
      </c>
      <c r="U60" s="15"/>
      <c r="V60" s="16">
        <f t="shared" si="1"/>
        <v>0</v>
      </c>
      <c r="W60" s="12">
        <f t="shared" si="2"/>
        <v>2</v>
      </c>
      <c r="X60" s="14">
        <f t="shared" si="3"/>
        <v>102400000</v>
      </c>
      <c r="Y60" s="17"/>
      <c r="Z60" s="14">
        <f t="shared" si="4"/>
        <v>102400000</v>
      </c>
      <c r="AA60" s="18" t="s">
        <v>190</v>
      </c>
      <c r="AB60" s="13" t="s">
        <v>293</v>
      </c>
      <c r="AC60" s="19" t="s">
        <v>294</v>
      </c>
      <c r="AD60" s="20"/>
      <c r="AE60" s="19"/>
      <c r="AF60" s="21"/>
      <c r="AG60" s="22" t="str">
        <f t="shared" si="5"/>
        <v>TRUE</v>
      </c>
      <c r="AH60" s="23" t="str">
        <f t="shared" si="6"/>
        <v>بوشهر خیابان بعثت نبش شقایق ۶  کافه لیکارد - رضا بهروززیارتی 09120213944</v>
      </c>
    </row>
    <row r="61" spans="1:34" ht="22.2" customHeight="1">
      <c r="A61" s="7"/>
      <c r="B61" s="7"/>
      <c r="C61" s="7"/>
      <c r="D61" s="7"/>
      <c r="E61" s="7"/>
      <c r="F61" s="8"/>
      <c r="G61" s="226">
        <v>33</v>
      </c>
      <c r="H61" s="228">
        <v>285419268828</v>
      </c>
      <c r="I61" s="226" t="s">
        <v>140</v>
      </c>
      <c r="J61" s="226"/>
      <c r="K61" s="11" t="str">
        <f t="shared" ca="1" si="0"/>
        <v/>
      </c>
      <c r="L61" s="224" t="s">
        <v>295</v>
      </c>
      <c r="M61" s="224" t="s">
        <v>296</v>
      </c>
      <c r="N61" s="224"/>
      <c r="O61" s="9">
        <v>5525.1</v>
      </c>
      <c r="P61" s="9">
        <v>1</v>
      </c>
      <c r="Q61" s="13" t="str">
        <f>VLOOKUP(O61, '[1]لیست محصولات شهریور ۱۴۰۳'!B:C,2,0)</f>
        <v>اتیوپی آناسورا | Ethiopia Anasora</v>
      </c>
      <c r="R61" s="9" t="s">
        <v>297</v>
      </c>
      <c r="S61" s="12">
        <f>VLOOKUP(O61, '[1]لیست محصولات شهریور ۱۴۰۳'!B:F,5,0)</f>
        <v>150</v>
      </c>
      <c r="T61" s="14">
        <f>VLOOKUP(O61, '[1]لیست محصولات شهریور ۱۴۰۳'!B:G,6,0)</f>
        <v>2750000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2750000</v>
      </c>
      <c r="Y61" s="17"/>
      <c r="Z61" s="14">
        <f t="shared" si="4"/>
        <v>2750000</v>
      </c>
      <c r="AA61" s="222" t="s">
        <v>79</v>
      </c>
      <c r="AB61" s="220" t="s">
        <v>298</v>
      </c>
      <c r="AC61" s="218" t="s">
        <v>299</v>
      </c>
      <c r="AD61" s="216" t="s">
        <v>132</v>
      </c>
      <c r="AE61" s="19"/>
      <c r="AF61" s="21"/>
      <c r="AG61" s="22" t="str">
        <f t="shared" si="5"/>
        <v>TRUE</v>
      </c>
      <c r="AH61" s="23" t="str">
        <f t="shared" si="6"/>
        <v>تهران نیاوران سه راه یاسر خ صادقی قمی خ مرجان خ همایون خ سوری نبش کرمانشاهی پلاک ۱ واحد ۴۰۱ طبقه ۴  - محمد رضا فتح الهی 09121558788</v>
      </c>
    </row>
    <row r="62" spans="1:34" ht="22.2" customHeight="1">
      <c r="A62" s="7"/>
      <c r="B62" s="7"/>
      <c r="C62" s="7"/>
      <c r="D62" s="7"/>
      <c r="E62" s="7"/>
      <c r="F62" s="8"/>
      <c r="G62" s="244"/>
      <c r="H62" s="248"/>
      <c r="I62" s="244"/>
      <c r="J62" s="244"/>
      <c r="K62" s="11" t="str">
        <f t="shared" ca="1" si="0"/>
        <v/>
      </c>
      <c r="L62" s="243"/>
      <c r="M62" s="243"/>
      <c r="N62" s="243"/>
      <c r="O62" s="9">
        <v>5501.1</v>
      </c>
      <c r="P62" s="9">
        <v>1</v>
      </c>
      <c r="Q62" s="13" t="str">
        <f>VLOOKUP(O62, '[1]لیست محصولات شهریور ۱۴۰۳'!B:C,2,0)</f>
        <v>ورتکس | Vortex</v>
      </c>
      <c r="R62" s="9" t="s">
        <v>297</v>
      </c>
      <c r="S62" s="12">
        <f>VLOOKUP(O62, '[1]لیست محصولات شهریور ۱۴۰۳'!B:F,5,0)</f>
        <v>150</v>
      </c>
      <c r="T62" s="14">
        <f>VLOOKUP(O62, '[1]لیست محصولات شهریور ۱۴۰۳'!B:G,6,0)</f>
        <v>2300000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2300000</v>
      </c>
      <c r="Y62" s="17"/>
      <c r="Z62" s="14">
        <f t="shared" si="4"/>
        <v>2300000</v>
      </c>
      <c r="AA62" s="242"/>
      <c r="AB62" s="241"/>
      <c r="AC62" s="240"/>
      <c r="AD62" s="239"/>
      <c r="AE62" s="19"/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244"/>
      <c r="H63" s="248"/>
      <c r="I63" s="244"/>
      <c r="J63" s="244"/>
      <c r="K63" s="11" t="str">
        <f t="shared" ca="1" si="0"/>
        <v/>
      </c>
      <c r="L63" s="243"/>
      <c r="M63" s="243"/>
      <c r="N63" s="243"/>
      <c r="O63" s="9">
        <v>5524.1</v>
      </c>
      <c r="P63" s="9">
        <v>1</v>
      </c>
      <c r="Q63" s="13" t="str">
        <f>VLOOKUP(O63, '[1]لیست محصولات شهریور ۱۴۰۳'!B:C,2,0)</f>
        <v>برزیل کوکاپیل کاناریو | Brazil Cocapil Canario</v>
      </c>
      <c r="R63" s="9" t="s">
        <v>297</v>
      </c>
      <c r="S63" s="12">
        <f>VLOOKUP(O63, '[1]لیست محصولات شهریور ۱۴۰۳'!B:F,5,0)</f>
        <v>150</v>
      </c>
      <c r="T63" s="14">
        <f>VLOOKUP(O63, '[1]لیست محصولات شهریور ۱۴۰۳'!B:G,6,0)</f>
        <v>2550000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2550000</v>
      </c>
      <c r="Y63" s="17"/>
      <c r="Z63" s="14">
        <f t="shared" si="4"/>
        <v>2550000</v>
      </c>
      <c r="AA63" s="242"/>
      <c r="AB63" s="241"/>
      <c r="AC63" s="240"/>
      <c r="AD63" s="239"/>
      <c r="AE63" s="19"/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244"/>
      <c r="H64" s="248"/>
      <c r="I64" s="244"/>
      <c r="J64" s="244"/>
      <c r="K64" s="11" t="str">
        <f t="shared" ca="1" si="0"/>
        <v/>
      </c>
      <c r="L64" s="243"/>
      <c r="M64" s="243"/>
      <c r="N64" s="243"/>
      <c r="O64" s="9">
        <v>5511.1</v>
      </c>
      <c r="P64" s="9">
        <v>1</v>
      </c>
      <c r="Q64" s="13" t="str">
        <f>VLOOKUP(O64, '[1]لیست محصولات شهریور ۱۴۰۳'!B:C,2,0)</f>
        <v>هامبلا | Hambella</v>
      </c>
      <c r="R64" s="9" t="s">
        <v>297</v>
      </c>
      <c r="S64" s="12">
        <f>VLOOKUP(O64, '[1]لیست محصولات شهریور ۱۴۰۳'!B:F,5,0)</f>
        <v>150</v>
      </c>
      <c r="T64" s="14">
        <f>VLOOKUP(O64, '[1]لیست محصولات شهریور ۱۴۰۳'!B:G,6,0)</f>
        <v>3000000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3000000</v>
      </c>
      <c r="Y64" s="17"/>
      <c r="Z64" s="14">
        <f t="shared" si="4"/>
        <v>3000000</v>
      </c>
      <c r="AA64" s="242"/>
      <c r="AB64" s="241"/>
      <c r="AC64" s="240"/>
      <c r="AD64" s="239"/>
      <c r="AE64" s="19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227"/>
      <c r="H65" s="229"/>
      <c r="I65" s="227"/>
      <c r="J65" s="227"/>
      <c r="K65" s="11" t="str">
        <f t="shared" ca="1" si="0"/>
        <v/>
      </c>
      <c r="L65" s="225"/>
      <c r="M65" s="225"/>
      <c r="N65" s="225"/>
      <c r="O65" s="9">
        <v>5525.1</v>
      </c>
      <c r="P65" s="9">
        <v>1</v>
      </c>
      <c r="Q65" s="13" t="str">
        <f>VLOOKUP(O65, '[1]لیست محصولات شهریور ۱۴۰۳'!B:C,2,0)</f>
        <v>اتیوپی آناسورا | Ethiopia Anasora</v>
      </c>
      <c r="R65" s="9"/>
      <c r="S65" s="12">
        <f>VLOOKUP(O65, '[1]لیست محصولات شهریور ۱۴۰۳'!B:F,5,0)</f>
        <v>150</v>
      </c>
      <c r="T65" s="14">
        <f>VLOOKUP(O65, '[1]لیست محصولات شهریور ۱۴۰۳'!B:G,6,0)</f>
        <v>2750000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2750000</v>
      </c>
      <c r="Y65" s="17"/>
      <c r="Z65" s="14">
        <f t="shared" si="4"/>
        <v>2750000</v>
      </c>
      <c r="AA65" s="223"/>
      <c r="AB65" s="221"/>
      <c r="AC65" s="219"/>
      <c r="AD65" s="217"/>
      <c r="AE65" s="19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>
        <v>34</v>
      </c>
      <c r="H66" s="10">
        <v>285420239380</v>
      </c>
      <c r="I66" s="9" t="s">
        <v>140</v>
      </c>
      <c r="J66" s="9" t="s">
        <v>76</v>
      </c>
      <c r="K66" s="11" t="str">
        <f t="shared" ref="K66:K87" ca="1" si="7">IF(C66, TODAY(), "" )</f>
        <v/>
      </c>
      <c r="L66" s="12" t="s">
        <v>134</v>
      </c>
      <c r="M66" s="12" t="s">
        <v>300</v>
      </c>
      <c r="N66" s="12" t="s">
        <v>301</v>
      </c>
      <c r="O66" s="9">
        <v>5511.2</v>
      </c>
      <c r="P66" s="9">
        <v>1</v>
      </c>
      <c r="Q66" s="13" t="str">
        <f>VLOOKUP(O66, '[1]لیست محصولات شهریور ۱۴۰۳'!B:C,2,0)</f>
        <v>هامبلا | Hambella</v>
      </c>
      <c r="R66" s="9"/>
      <c r="S66" s="12">
        <f>VLOOKUP(O66, '[1]لیست محصولات شهریور ۱۴۰۳'!B:F,5,0)</f>
        <v>750</v>
      </c>
      <c r="T66" s="14">
        <f>VLOOKUP(O66, '[1]لیست محصولات شهریور ۱۴۰۳'!B:G,6,0)</f>
        <v>14550000</v>
      </c>
      <c r="U66" s="15"/>
      <c r="V66" s="16">
        <f t="shared" ref="V66:V129" si="8">IF(C66, P66, U66 )</f>
        <v>0</v>
      </c>
      <c r="W66" s="12">
        <f t="shared" ref="W66:W200" si="9">P66-V66</f>
        <v>1</v>
      </c>
      <c r="X66" s="14">
        <f t="shared" ref="X66:X200" si="10">P66*T66</f>
        <v>14550000</v>
      </c>
      <c r="Y66" s="17"/>
      <c r="Z66" s="14">
        <f t="shared" ref="Z66:Z200" si="11">X66-Y66</f>
        <v>14550000</v>
      </c>
      <c r="AA66" s="18" t="s">
        <v>79</v>
      </c>
      <c r="AB66" s="13" t="s">
        <v>302</v>
      </c>
      <c r="AC66" s="19" t="s">
        <v>303</v>
      </c>
      <c r="AD66" s="20" t="s">
        <v>92</v>
      </c>
      <c r="AE66" s="19"/>
      <c r="AF66" s="21"/>
      <c r="AG66" s="22" t="str">
        <f t="shared" ref="AG66:AG103" si="12">IF(V66=P66, "FALSE", "TRUE" )</f>
        <v>TRUE</v>
      </c>
      <c r="AH66" s="23" t="str">
        <f t="shared" si="6"/>
        <v>تهران خیابان کریمخان خیابان سنایی پلاک 166 کافه طیف - مهدی گلی 09024342502</v>
      </c>
    </row>
    <row r="67" spans="1:34" ht="22.2" customHeight="1">
      <c r="A67" s="7"/>
      <c r="B67" s="7"/>
      <c r="C67" s="7"/>
      <c r="D67" s="7"/>
      <c r="E67" s="7"/>
      <c r="F67" s="8"/>
      <c r="G67" s="214">
        <v>35</v>
      </c>
      <c r="H67" s="212"/>
      <c r="I67" s="214" t="s">
        <v>140</v>
      </c>
      <c r="J67" s="226" t="s">
        <v>76</v>
      </c>
      <c r="K67" s="11" t="str">
        <f t="shared" ca="1" si="7"/>
        <v/>
      </c>
      <c r="L67" s="224" t="s">
        <v>159</v>
      </c>
      <c r="M67" s="224" t="s">
        <v>305</v>
      </c>
      <c r="N67" s="224" t="s">
        <v>304</v>
      </c>
      <c r="O67" s="9">
        <v>5501.3</v>
      </c>
      <c r="P67" s="9">
        <v>3</v>
      </c>
      <c r="Q67" s="13" t="str">
        <f>VLOOKUP(O67, '[1]لیست محصولات شهریور ۱۴۰۳'!B:C,2,0)</f>
        <v>ورتکس | Vortex</v>
      </c>
      <c r="R67" s="9"/>
      <c r="S67" s="12">
        <f>VLOOKUP(O67, '[1]لیست محصولات شهریور ۱۴۰۳'!B:F,5,0)</f>
        <v>4000</v>
      </c>
      <c r="T67" s="14">
        <f>VLOOKUP(O67, '[1]لیست محصولات شهریور ۱۴۰۳'!B:G,6,0)</f>
        <v>51200000</v>
      </c>
      <c r="U67" s="15"/>
      <c r="V67" s="16">
        <f t="shared" si="8"/>
        <v>0</v>
      </c>
      <c r="W67" s="12">
        <f t="shared" si="9"/>
        <v>3</v>
      </c>
      <c r="X67" s="14">
        <f t="shared" si="10"/>
        <v>153600000</v>
      </c>
      <c r="Y67" s="17"/>
      <c r="Z67" s="14">
        <f t="shared" si="11"/>
        <v>153600000</v>
      </c>
      <c r="AA67" s="222" t="s">
        <v>79</v>
      </c>
      <c r="AB67" s="220" t="s">
        <v>70</v>
      </c>
      <c r="AC67" s="218" t="s">
        <v>306</v>
      </c>
      <c r="AD67" s="216"/>
      <c r="AE67" s="19"/>
      <c r="AF67" s="21"/>
      <c r="AG67" s="22" t="str">
        <f t="shared" si="12"/>
        <v>TRUE</v>
      </c>
      <c r="AH67" s="23" t="str">
        <f t="shared" si="6"/>
        <v>تهران - کافه رزتو - مریم ناظم زاده 09381574707</v>
      </c>
    </row>
    <row r="68" spans="1:34" ht="22.2" customHeight="1">
      <c r="A68" s="7"/>
      <c r="B68" s="7"/>
      <c r="C68" s="7"/>
      <c r="D68" s="7"/>
      <c r="E68" s="7"/>
      <c r="F68" s="8"/>
      <c r="G68" s="215"/>
      <c r="H68" s="213"/>
      <c r="I68" s="215"/>
      <c r="J68" s="227"/>
      <c r="K68" s="11" t="str">
        <f t="shared" ca="1" si="7"/>
        <v/>
      </c>
      <c r="L68" s="225"/>
      <c r="M68" s="225"/>
      <c r="N68" s="225"/>
      <c r="O68" s="9">
        <v>5511.1</v>
      </c>
      <c r="P68" s="9">
        <v>5</v>
      </c>
      <c r="Q68" s="13" t="str">
        <f>VLOOKUP(O68, '[1]لیست محصولات شهریور ۱۴۰۳'!B:C,2,0)</f>
        <v>هامبلا | Hambella</v>
      </c>
      <c r="R68" s="9"/>
      <c r="S68" s="12">
        <f>VLOOKUP(O68, '[1]لیست محصولات شهریور ۱۴۰۳'!B:F,5,0)</f>
        <v>150</v>
      </c>
      <c r="T68" s="14">
        <f>VLOOKUP(O68, '[1]لیست محصولات شهریور ۱۴۰۳'!B:G,6,0)</f>
        <v>3000000</v>
      </c>
      <c r="U68" s="15"/>
      <c r="V68" s="16">
        <f t="shared" si="8"/>
        <v>0</v>
      </c>
      <c r="W68" s="12">
        <f t="shared" si="9"/>
        <v>5</v>
      </c>
      <c r="X68" s="14">
        <f t="shared" si="10"/>
        <v>15000000</v>
      </c>
      <c r="Y68" s="17"/>
      <c r="Z68" s="14">
        <f t="shared" si="11"/>
        <v>15000000</v>
      </c>
      <c r="AA68" s="223"/>
      <c r="AB68" s="221"/>
      <c r="AC68" s="219"/>
      <c r="AD68" s="217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66">
        <v>36</v>
      </c>
      <c r="H69" s="67"/>
      <c r="I69" s="66" t="s">
        <v>140</v>
      </c>
      <c r="J69" s="9" t="s">
        <v>76</v>
      </c>
      <c r="K69" s="11" t="str">
        <f t="shared" ca="1" si="7"/>
        <v/>
      </c>
      <c r="L69" s="12" t="s">
        <v>307</v>
      </c>
      <c r="M69" s="12" t="s">
        <v>308</v>
      </c>
      <c r="N69" s="12" t="s">
        <v>309</v>
      </c>
      <c r="O69" s="9">
        <v>5525.2</v>
      </c>
      <c r="P69" s="9">
        <v>2</v>
      </c>
      <c r="Q69" s="13" t="str">
        <f>VLOOKUP(O69, '[1]لیست محصولات شهریور ۱۴۰۳'!B:C,2,0)</f>
        <v>اتیوپی آناسورا | Ethiopia Anasora</v>
      </c>
      <c r="R69" s="9"/>
      <c r="S69" s="12">
        <f>VLOOKUP(O69, '[1]لیست محصولات شهریور ۱۴۰۳'!B:F,5,0)</f>
        <v>750</v>
      </c>
      <c r="T69" s="14">
        <f>VLOOKUP(O69, '[1]لیست محصولات شهریور ۱۴۰۳'!B:G,6,0)</f>
        <v>13350000</v>
      </c>
      <c r="U69" s="15"/>
      <c r="V69" s="16">
        <f t="shared" si="8"/>
        <v>0</v>
      </c>
      <c r="W69" s="12">
        <f t="shared" si="9"/>
        <v>2</v>
      </c>
      <c r="X69" s="14">
        <f t="shared" si="10"/>
        <v>26700000</v>
      </c>
      <c r="Y69" s="17"/>
      <c r="Z69" s="14">
        <f t="shared" si="11"/>
        <v>26700000</v>
      </c>
      <c r="AA69" s="18" t="s">
        <v>79</v>
      </c>
      <c r="AB69" s="13" t="s">
        <v>70</v>
      </c>
      <c r="AC69" s="19" t="s">
        <v>310</v>
      </c>
      <c r="AD69" s="20" t="s">
        <v>92</v>
      </c>
      <c r="AE69" s="19"/>
      <c r="AF69" s="21"/>
      <c r="AG69" s="22" t="str">
        <f t="shared" si="12"/>
        <v>TRUE</v>
      </c>
      <c r="AH69" s="23" t="str">
        <f t="shared" si="13"/>
        <v>تهران - کافه مدام - امیرحسین صدیقی 09123401445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214">
        <v>37</v>
      </c>
      <c r="H70" s="212"/>
      <c r="I70" s="214" t="s">
        <v>140</v>
      </c>
      <c r="J70" s="226" t="s">
        <v>76</v>
      </c>
      <c r="K70" s="11" t="str">
        <f t="shared" ca="1" si="7"/>
        <v/>
      </c>
      <c r="L70" s="224" t="s">
        <v>311</v>
      </c>
      <c r="M70" s="224" t="s">
        <v>312</v>
      </c>
      <c r="N70" s="224" t="s">
        <v>313</v>
      </c>
      <c r="O70" s="9">
        <v>5501.3</v>
      </c>
      <c r="P70" s="9">
        <v>4</v>
      </c>
      <c r="Q70" s="13" t="str">
        <f>VLOOKUP(O70, '[1]لیست محصولات شهریور ۱۴۰۳'!B:C,2,0)</f>
        <v>ورتکس | Vortex</v>
      </c>
      <c r="R70" s="9"/>
      <c r="S70" s="12">
        <f>VLOOKUP(O70, '[1]لیست محصولات شهریور ۱۴۰۳'!B:F,5,0)</f>
        <v>4000</v>
      </c>
      <c r="T70" s="14">
        <f>VLOOKUP(O70, '[1]لیست محصولات شهریور ۱۴۰۳'!B:G,6,0)</f>
        <v>51200000</v>
      </c>
      <c r="U70" s="15"/>
      <c r="V70" s="16">
        <f t="shared" si="8"/>
        <v>0</v>
      </c>
      <c r="W70" s="12">
        <f t="shared" si="9"/>
        <v>4</v>
      </c>
      <c r="X70" s="14">
        <f t="shared" si="10"/>
        <v>204800000</v>
      </c>
      <c r="Y70" s="17"/>
      <c r="Z70" s="14">
        <f t="shared" si="11"/>
        <v>204800000</v>
      </c>
      <c r="AA70" s="222" t="s">
        <v>152</v>
      </c>
      <c r="AB70" s="220" t="s">
        <v>315</v>
      </c>
      <c r="AC70" s="218" t="s">
        <v>314</v>
      </c>
      <c r="AD70" s="216"/>
      <c r="AE70" s="19"/>
      <c r="AF70" s="21"/>
      <c r="AG70" s="22" t="str">
        <f t="shared" si="12"/>
        <v>TRUE</v>
      </c>
      <c r="AH70" s="23" t="str">
        <f t="shared" si="13"/>
        <v>قم خيابان اقاقيا نبش سجاد شرقي  کافه الموت - احسان روح افزا 09124520454</v>
      </c>
    </row>
    <row r="71" spans="1:34" ht="22.2" customHeight="1">
      <c r="A71" s="7"/>
      <c r="B71" s="7"/>
      <c r="C71" s="7"/>
      <c r="D71" s="7"/>
      <c r="E71" s="7"/>
      <c r="F71" s="8"/>
      <c r="G71" s="215"/>
      <c r="H71" s="213"/>
      <c r="I71" s="215"/>
      <c r="J71" s="227"/>
      <c r="K71" s="11" t="str">
        <f t="shared" ca="1" si="7"/>
        <v/>
      </c>
      <c r="L71" s="225"/>
      <c r="M71" s="225"/>
      <c r="N71" s="225"/>
      <c r="O71" s="9">
        <v>3327.2</v>
      </c>
      <c r="P71" s="9">
        <v>1</v>
      </c>
      <c r="Q71" s="13" t="str">
        <f>VLOOKUP(O71, '[1]لیست محصولات شهریور ۱۴۰۳'!B:C,2,0)</f>
        <v>پامپوجیلا | pampojila</v>
      </c>
      <c r="R71" s="9"/>
      <c r="S71" s="12">
        <f>VLOOKUP(O71, '[1]لیست محصولات شهریور ۱۴۰۳'!B:F,5,0)</f>
        <v>750</v>
      </c>
      <c r="T71" s="14">
        <f>VLOOKUP(O71, '[1]لیست محصولات شهریور ۱۴۰۳'!B:G,6,0)</f>
        <v>29250000</v>
      </c>
      <c r="U71" s="15"/>
      <c r="V71" s="16">
        <f t="shared" si="8"/>
        <v>0</v>
      </c>
      <c r="W71" s="12">
        <f t="shared" si="9"/>
        <v>1</v>
      </c>
      <c r="X71" s="14">
        <f t="shared" si="10"/>
        <v>29250000</v>
      </c>
      <c r="Y71" s="17"/>
      <c r="Z71" s="14">
        <f t="shared" si="11"/>
        <v>29250000</v>
      </c>
      <c r="AA71" s="223"/>
      <c r="AB71" s="221"/>
      <c r="AC71" s="219"/>
      <c r="AD71" s="217"/>
      <c r="AE71" s="19"/>
      <c r="AF71" s="21"/>
      <c r="AG71" s="22" t="str">
        <f t="shared" si="12"/>
        <v>TRUE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>
        <v>38</v>
      </c>
      <c r="H72" s="10">
        <v>597778</v>
      </c>
      <c r="I72" s="9" t="s">
        <v>140</v>
      </c>
      <c r="J72" s="9"/>
      <c r="K72" s="11" t="str">
        <f t="shared" ca="1" si="7"/>
        <v/>
      </c>
      <c r="L72" s="12" t="s">
        <v>262</v>
      </c>
      <c r="M72" s="12" t="s">
        <v>318</v>
      </c>
      <c r="N72" s="12"/>
      <c r="O72" s="9">
        <v>5524.2</v>
      </c>
      <c r="P72" s="9">
        <v>1</v>
      </c>
      <c r="Q72" s="13" t="str">
        <f>VLOOKUP(O72, '[1]لیست محصولات شهریور ۱۴۰۳'!B:C,2,0)</f>
        <v>برزیل کوکاپیل کاناریو | Brazil Cocapil Canario</v>
      </c>
      <c r="R72" s="9"/>
      <c r="S72" s="12">
        <f>VLOOKUP(O72, '[1]لیست محصولات شهریور ۱۴۰۳'!B:F,5,0)</f>
        <v>750</v>
      </c>
      <c r="T72" s="14">
        <f>VLOOKUP(O72, '[1]لیست محصولات شهریور ۱۴۰۳'!B:G,6,0)</f>
        <v>12450000</v>
      </c>
      <c r="U72" s="15"/>
      <c r="V72" s="16">
        <f t="shared" si="8"/>
        <v>0</v>
      </c>
      <c r="W72" s="12">
        <f t="shared" si="9"/>
        <v>1</v>
      </c>
      <c r="X72" s="14">
        <f t="shared" si="10"/>
        <v>12450000</v>
      </c>
      <c r="Y72" s="17"/>
      <c r="Z72" s="14">
        <f t="shared" si="11"/>
        <v>12450000</v>
      </c>
      <c r="AA72" s="18" t="s">
        <v>79</v>
      </c>
      <c r="AB72" s="13" t="s">
        <v>319</v>
      </c>
      <c r="AC72" s="19" t="s">
        <v>320</v>
      </c>
      <c r="AD72" s="20" t="s">
        <v>132</v>
      </c>
      <c r="AE72" s="19"/>
      <c r="AF72" s="21"/>
      <c r="AG72" s="22" t="str">
        <f t="shared" si="12"/>
        <v>TRUE</v>
      </c>
      <c r="AH72" s="23" t="str">
        <f t="shared" si="13"/>
        <v>تهران سعادت آباد، بلوار پاکنژاد، آسمان سوم شرقی، پلاک ۴۴، واحد ۱۰۱  - امین کاکاوند 09127829283</v>
      </c>
    </row>
    <row r="73" spans="1:34" ht="22.2" customHeight="1">
      <c r="A73" s="7"/>
      <c r="B73" s="7"/>
      <c r="C73" s="7"/>
      <c r="D73" s="7"/>
      <c r="E73" s="7"/>
      <c r="F73" s="8"/>
      <c r="G73" s="9">
        <v>39</v>
      </c>
      <c r="H73" s="10">
        <v>285424967574</v>
      </c>
      <c r="I73" s="9" t="s">
        <v>140</v>
      </c>
      <c r="J73" s="9"/>
      <c r="K73" s="11" t="str">
        <f t="shared" ca="1" si="7"/>
        <v/>
      </c>
      <c r="L73" s="12" t="s">
        <v>321</v>
      </c>
      <c r="M73" s="12" t="s">
        <v>322</v>
      </c>
      <c r="N73" s="12"/>
      <c r="O73" s="9">
        <v>3327.1</v>
      </c>
      <c r="P73" s="9">
        <v>1</v>
      </c>
      <c r="Q73" s="13" t="str">
        <f>VLOOKUP(O73, '[1]لیست محصولات شهریور ۱۴۰۳'!B:C,2,0)</f>
        <v>پامپوجیلا | pampojila</v>
      </c>
      <c r="R73" s="9"/>
      <c r="S73" s="12">
        <f>VLOOKUP(O73, '[1]لیست محصولات شهریور ۱۴۰۳'!B:F,5,0)</f>
        <v>150</v>
      </c>
      <c r="T73" s="14">
        <f>VLOOKUP(O73, '[1]لیست محصولات شهریور ۱۴۰۳'!B:G,6,0)</f>
        <v>5950000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5950000</v>
      </c>
      <c r="Y73" s="17"/>
      <c r="Z73" s="14">
        <f t="shared" si="11"/>
        <v>5950000</v>
      </c>
      <c r="AA73" s="18" t="s">
        <v>79</v>
      </c>
      <c r="AB73" s="13" t="s">
        <v>323</v>
      </c>
      <c r="AC73" s="19" t="s">
        <v>324</v>
      </c>
      <c r="AD73" s="20" t="s">
        <v>132</v>
      </c>
      <c r="AE73" s="19"/>
      <c r="AF73" s="21"/>
      <c r="AG73" s="22" t="str">
        <f t="shared" si="12"/>
        <v>TRUE</v>
      </c>
      <c r="AH73" s="23" t="str">
        <f t="shared" si="13"/>
        <v>تهران خیابان کارگر شمالی، خیابان دوم، کوچه شقایق، پلاک ۲، واحد ۹  - اِلا  قبادی 09124128992</v>
      </c>
    </row>
    <row r="74" spans="1:34" ht="22.2" customHeight="1">
      <c r="A74" s="7"/>
      <c r="B74" s="7"/>
      <c r="C74" s="7"/>
      <c r="D74" s="7"/>
      <c r="E74" s="7"/>
      <c r="F74" s="8"/>
      <c r="G74" s="9">
        <v>40</v>
      </c>
      <c r="H74" s="10">
        <v>285427403624</v>
      </c>
      <c r="I74" s="9" t="s">
        <v>140</v>
      </c>
      <c r="J74" s="9"/>
      <c r="K74" s="11" t="str">
        <f t="shared" ca="1" si="7"/>
        <v/>
      </c>
      <c r="L74" s="12" t="s">
        <v>295</v>
      </c>
      <c r="M74" s="12" t="s">
        <v>325</v>
      </c>
      <c r="N74" s="12"/>
      <c r="O74" s="9">
        <v>5501.2</v>
      </c>
      <c r="P74" s="9">
        <v>2</v>
      </c>
      <c r="Q74" s="13" t="str">
        <f>VLOOKUP(O74, '[1]لیست محصولات شهریور ۱۴۰۳'!B:C,2,0)</f>
        <v>ورتکس | Vortex</v>
      </c>
      <c r="R74" s="9"/>
      <c r="S74" s="12">
        <f>VLOOKUP(O74, '[1]لیست محصولات شهریور ۱۴۰۳'!B:F,5,0)</f>
        <v>750</v>
      </c>
      <c r="T74" s="14">
        <f>VLOOKUP(O74, '[1]لیست محصولات شهریور ۱۴۰۳'!B:G,6,0)</f>
        <v>11100000</v>
      </c>
      <c r="U74" s="15"/>
      <c r="V74" s="16">
        <f t="shared" si="8"/>
        <v>0</v>
      </c>
      <c r="W74" s="12">
        <f t="shared" si="9"/>
        <v>2</v>
      </c>
      <c r="X74" s="14">
        <f t="shared" si="10"/>
        <v>22200000</v>
      </c>
      <c r="Y74" s="17"/>
      <c r="Z74" s="14">
        <f t="shared" si="11"/>
        <v>22200000</v>
      </c>
      <c r="AA74" s="18" t="s">
        <v>79</v>
      </c>
      <c r="AB74" s="13" t="s">
        <v>326</v>
      </c>
      <c r="AC74" s="19" t="s">
        <v>327</v>
      </c>
      <c r="AD74" s="20" t="s">
        <v>132</v>
      </c>
      <c r="AE74" s="19"/>
      <c r="AF74" s="21"/>
      <c r="AG74" s="22" t="str">
        <f t="shared" si="12"/>
        <v>TRUE</v>
      </c>
      <c r="AH74" s="23" t="str">
        <f t="shared" si="13"/>
        <v>تهران شمیران خیابان باهنر جماران خیابان حسن پور کوچه ششم کوچه قنات پلاک ۹ واحد ۱  - محمد رضا عرفاتی 09122176886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>
        <v>41</v>
      </c>
      <c r="H75" s="10">
        <v>285428534588</v>
      </c>
      <c r="I75" s="9" t="s">
        <v>140</v>
      </c>
      <c r="J75" s="9"/>
      <c r="K75" s="11" t="str">
        <f t="shared" ca="1" si="7"/>
        <v/>
      </c>
      <c r="L75" s="12" t="s">
        <v>105</v>
      </c>
      <c r="M75" s="12" t="s">
        <v>328</v>
      </c>
      <c r="N75" s="12"/>
      <c r="O75" s="9">
        <v>5501.2</v>
      </c>
      <c r="P75" s="9">
        <v>1</v>
      </c>
      <c r="Q75" s="13" t="str">
        <f>VLOOKUP(O75, '[1]لیست محصولات شهریور ۱۴۰۳'!B:C,2,0)</f>
        <v>ورتکس | Vortex</v>
      </c>
      <c r="R75" s="9"/>
      <c r="S75" s="12">
        <f>VLOOKUP(O75, '[1]لیست محصولات شهریور ۱۴۰۳'!B:F,5,0)</f>
        <v>750</v>
      </c>
      <c r="T75" s="14">
        <f>VLOOKUP(O75, '[1]لیست محصولات شهریور ۱۴۰۳'!B:G,6,0)</f>
        <v>11100000</v>
      </c>
      <c r="U75" s="15"/>
      <c r="V75" s="16">
        <f t="shared" si="8"/>
        <v>0</v>
      </c>
      <c r="W75" s="12">
        <f t="shared" si="9"/>
        <v>1</v>
      </c>
      <c r="X75" s="14">
        <f t="shared" si="10"/>
        <v>11100000</v>
      </c>
      <c r="Y75" s="17"/>
      <c r="Z75" s="14">
        <f t="shared" si="11"/>
        <v>11100000</v>
      </c>
      <c r="AA75" s="18" t="s">
        <v>123</v>
      </c>
      <c r="AB75" s="13" t="s">
        <v>329</v>
      </c>
      <c r="AC75" s="19" t="s">
        <v>330</v>
      </c>
      <c r="AD75" s="20"/>
      <c r="AE75" s="19"/>
      <c r="AF75" s="21"/>
      <c r="AG75" s="22" t="str">
        <f t="shared" si="12"/>
        <v>TRUE</v>
      </c>
      <c r="AH75" s="23" t="str">
        <f t="shared" si="13"/>
        <v>اصفهان کنار گذر خرازی ، بعد از آتشگاه به سمت پل وحید ، کوچه ۴۲ (نگارستان)، مجتمع نوجا ، بلوک ۵۵، واحد ۴ شرقی  - علی رزمخواه 09134094834</v>
      </c>
    </row>
    <row r="76" spans="1:34" ht="22.2" customHeight="1">
      <c r="A76" s="7"/>
      <c r="B76" s="7"/>
      <c r="C76" s="7"/>
      <c r="D76" s="7"/>
      <c r="E76" s="7"/>
      <c r="F76" s="8"/>
      <c r="G76" s="226">
        <v>42</v>
      </c>
      <c r="H76" s="228">
        <v>285428960249</v>
      </c>
      <c r="I76" s="226" t="s">
        <v>140</v>
      </c>
      <c r="J76" s="226"/>
      <c r="K76" s="11" t="str">
        <f t="shared" ca="1" si="7"/>
        <v/>
      </c>
      <c r="L76" s="224" t="s">
        <v>331</v>
      </c>
      <c r="M76" s="224" t="s">
        <v>332</v>
      </c>
      <c r="N76" s="224" t="s">
        <v>333</v>
      </c>
      <c r="O76" s="9">
        <v>5525.3</v>
      </c>
      <c r="P76" s="9">
        <v>3</v>
      </c>
      <c r="Q76" s="13" t="str">
        <f>VLOOKUP(O76, '[1]لیست محصولات شهریور ۱۴۰۳'!B:C,2,0)</f>
        <v>اتیوپی آناسورا | Ethiopia Anasora</v>
      </c>
      <c r="R76" s="9"/>
      <c r="S76" s="12">
        <f>VLOOKUP(O76, '[1]لیست محصولات شهریور ۱۴۰۳'!B:F,5,0)</f>
        <v>4000</v>
      </c>
      <c r="T76" s="14">
        <f>VLOOKUP(O76, '[1]لیست محصولات شهریور ۱۴۰۳'!B:G,6,0)</f>
        <v>63200000</v>
      </c>
      <c r="U76" s="15"/>
      <c r="V76" s="16">
        <f t="shared" si="8"/>
        <v>0</v>
      </c>
      <c r="W76" s="12">
        <f t="shared" si="9"/>
        <v>3</v>
      </c>
      <c r="X76" s="14">
        <f t="shared" si="10"/>
        <v>189600000</v>
      </c>
      <c r="Y76" s="17"/>
      <c r="Z76" s="14">
        <f t="shared" si="11"/>
        <v>189600000</v>
      </c>
      <c r="AA76" s="222" t="s">
        <v>190</v>
      </c>
      <c r="AB76" s="220" t="s">
        <v>334</v>
      </c>
      <c r="AC76" s="218" t="s">
        <v>335</v>
      </c>
      <c r="AD76" s="216"/>
      <c r="AE76" s="251" t="s">
        <v>363</v>
      </c>
      <c r="AF76" s="21"/>
      <c r="AG76" s="22" t="str">
        <f t="shared" si="12"/>
        <v>TRUE</v>
      </c>
      <c r="AH76" s="23" t="str">
        <f t="shared" si="13"/>
        <v>بوشهر بلوار خلیج فارس پایین تر از شورای شهر قدیم نبش کوچه نسیم 10 کافه حَمو - پویا بارونی 09177721382</v>
      </c>
    </row>
    <row r="77" spans="1:34" ht="22.2" customHeight="1">
      <c r="A77" s="7"/>
      <c r="B77" s="7"/>
      <c r="C77" s="7"/>
      <c r="D77" s="7"/>
      <c r="E77" s="7"/>
      <c r="F77" s="8"/>
      <c r="G77" s="227"/>
      <c r="H77" s="229"/>
      <c r="I77" s="227"/>
      <c r="J77" s="227"/>
      <c r="K77" s="11" t="str">
        <f t="shared" ca="1" si="7"/>
        <v/>
      </c>
      <c r="L77" s="225"/>
      <c r="M77" s="225"/>
      <c r="N77" s="225"/>
      <c r="O77" s="9">
        <v>5524.3</v>
      </c>
      <c r="P77" s="9">
        <v>4</v>
      </c>
      <c r="Q77" s="13" t="str">
        <f>VLOOKUP(O77, '[1]لیست محصولات شهریور ۱۴۰۳'!B:C,2,0)</f>
        <v>برزیل کوکاپیل کاناریو | Brazil Cocapil Canario</v>
      </c>
      <c r="R77" s="9"/>
      <c r="S77" s="12">
        <f>VLOOKUP(O77, '[1]لیست محصولات شهریور ۱۴۰۳'!B:F,5,0)</f>
        <v>4000</v>
      </c>
      <c r="T77" s="14">
        <f>VLOOKUP(O77, '[1]لیست محصولات شهریور ۱۴۰۳'!B:G,6,0)</f>
        <v>58400000</v>
      </c>
      <c r="U77" s="15"/>
      <c r="V77" s="16">
        <f t="shared" si="8"/>
        <v>0</v>
      </c>
      <c r="W77" s="12">
        <f t="shared" si="9"/>
        <v>4</v>
      </c>
      <c r="X77" s="14">
        <f t="shared" si="10"/>
        <v>233600000</v>
      </c>
      <c r="Y77" s="17"/>
      <c r="Z77" s="14">
        <f t="shared" si="11"/>
        <v>233600000</v>
      </c>
      <c r="AA77" s="223"/>
      <c r="AB77" s="221"/>
      <c r="AC77" s="219"/>
      <c r="AD77" s="217"/>
      <c r="AE77" s="252"/>
      <c r="AF77" s="21"/>
      <c r="AG77" s="22" t="str">
        <f t="shared" si="12"/>
        <v>TRUE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226">
        <v>43</v>
      </c>
      <c r="H78" s="228">
        <v>285432299223</v>
      </c>
      <c r="I78" s="226" t="s">
        <v>140</v>
      </c>
      <c r="J78" s="226"/>
      <c r="K78" s="11" t="str">
        <f t="shared" ca="1" si="7"/>
        <v/>
      </c>
      <c r="L78" s="224" t="s">
        <v>336</v>
      </c>
      <c r="M78" s="224" t="s">
        <v>337</v>
      </c>
      <c r="N78" s="224" t="s">
        <v>338</v>
      </c>
      <c r="O78" s="9">
        <v>5525.3</v>
      </c>
      <c r="P78" s="9">
        <v>1</v>
      </c>
      <c r="Q78" s="13" t="str">
        <f>VLOOKUP(O78, '[1]لیست محصولات شهریور ۱۴۰۳'!B:C,2,0)</f>
        <v>اتیوپی آناسورا | Ethiopia Anasora</v>
      </c>
      <c r="R78" s="9"/>
      <c r="S78" s="12">
        <f>VLOOKUP(O78, '[1]لیست محصولات شهریور ۱۴۰۳'!B:F,5,0)</f>
        <v>4000</v>
      </c>
      <c r="T78" s="14">
        <f>VLOOKUP(O78, '[1]لیست محصولات شهریور ۱۴۰۳'!B:G,6,0)</f>
        <v>63200000</v>
      </c>
      <c r="U78" s="15"/>
      <c r="V78" s="16">
        <f t="shared" si="8"/>
        <v>0</v>
      </c>
      <c r="W78" s="12">
        <f t="shared" si="9"/>
        <v>1</v>
      </c>
      <c r="X78" s="14">
        <f t="shared" si="10"/>
        <v>63200000</v>
      </c>
      <c r="Y78" s="17"/>
      <c r="Z78" s="14">
        <f t="shared" si="11"/>
        <v>63200000</v>
      </c>
      <c r="AA78" s="222" t="s">
        <v>339</v>
      </c>
      <c r="AB78" s="220" t="s">
        <v>340</v>
      </c>
      <c r="AC78" s="218" t="s">
        <v>341</v>
      </c>
      <c r="AD78" s="218"/>
      <c r="AF78" s="21"/>
      <c r="AG78" s="22" t="str">
        <f t="shared" si="12"/>
        <v>TRUE</v>
      </c>
      <c r="AH78" s="23" t="str">
        <f t="shared" si="13"/>
        <v>قائمشهر خ ساری نبش نیما یاس ۴۱ کافه تین - کمیل صفرپور 09901072353</v>
      </c>
    </row>
    <row r="79" spans="1:34" ht="22.2" customHeight="1">
      <c r="A79" s="7"/>
      <c r="B79" s="7"/>
      <c r="C79" s="7"/>
      <c r="D79" s="7"/>
      <c r="E79" s="7"/>
      <c r="F79" s="8"/>
      <c r="G79" s="227"/>
      <c r="H79" s="229"/>
      <c r="I79" s="227"/>
      <c r="J79" s="227"/>
      <c r="K79" s="11" t="str">
        <f t="shared" ca="1" si="7"/>
        <v/>
      </c>
      <c r="L79" s="225"/>
      <c r="M79" s="225"/>
      <c r="N79" s="225"/>
      <c r="O79" s="9">
        <v>5525.2</v>
      </c>
      <c r="P79" s="9">
        <v>1</v>
      </c>
      <c r="Q79" s="13" t="str">
        <f>VLOOKUP(O79, '[1]لیست محصولات شهریور ۱۴۰۳'!B:C,2,0)</f>
        <v>اتیوپی آناسورا | Ethiopia Anasora</v>
      </c>
      <c r="R79" s="9"/>
      <c r="S79" s="12">
        <f>VLOOKUP(O79, '[1]لیست محصولات شهریور ۱۴۰۳'!B:F,5,0)</f>
        <v>750</v>
      </c>
      <c r="T79" s="14">
        <f>VLOOKUP(O79, '[1]لیست محصولات شهریور ۱۴۰۳'!B:G,6,0)</f>
        <v>13350000</v>
      </c>
      <c r="U79" s="15"/>
      <c r="V79" s="16">
        <f t="shared" si="8"/>
        <v>0</v>
      </c>
      <c r="W79" s="12">
        <f t="shared" si="9"/>
        <v>1</v>
      </c>
      <c r="X79" s="14">
        <f t="shared" si="10"/>
        <v>13350000</v>
      </c>
      <c r="Y79" s="17"/>
      <c r="Z79" s="14">
        <f t="shared" si="11"/>
        <v>13350000</v>
      </c>
      <c r="AA79" s="223"/>
      <c r="AB79" s="221"/>
      <c r="AC79" s="219"/>
      <c r="AD79" s="219"/>
      <c r="AE79" s="19"/>
      <c r="AF79" s="21"/>
      <c r="AG79" s="22" t="str">
        <f t="shared" si="12"/>
        <v>TRUE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>
        <v>44</v>
      </c>
      <c r="H80" s="10">
        <v>821990</v>
      </c>
      <c r="I80" s="9" t="s">
        <v>140</v>
      </c>
      <c r="J80" s="9"/>
      <c r="K80" s="11" t="str">
        <f t="shared" ca="1" si="7"/>
        <v/>
      </c>
      <c r="L80" s="12" t="s">
        <v>342</v>
      </c>
      <c r="M80" s="12" t="s">
        <v>343</v>
      </c>
      <c r="N80" s="12"/>
      <c r="O80" s="9">
        <v>5501.1</v>
      </c>
      <c r="P80" s="9">
        <v>1</v>
      </c>
      <c r="Q80" s="13" t="str">
        <f>VLOOKUP(O80, '[1]لیست محصولات شهریور ۱۴۰۳'!B:C,2,0)</f>
        <v>ورتکس | Vortex</v>
      </c>
      <c r="R80" s="9"/>
      <c r="S80" s="12">
        <f>VLOOKUP(O80, '[1]لیست محصولات شهریور ۱۴۰۳'!B:F,5,0)</f>
        <v>150</v>
      </c>
      <c r="T80" s="14">
        <f>VLOOKUP(O80, '[1]لیست محصولات شهریور ۱۴۰۳'!B:G,6,0)</f>
        <v>2300000</v>
      </c>
      <c r="U80" s="15"/>
      <c r="V80" s="16">
        <f t="shared" si="8"/>
        <v>0</v>
      </c>
      <c r="W80" s="12">
        <f t="shared" si="9"/>
        <v>1</v>
      </c>
      <c r="X80" s="14">
        <f t="shared" si="10"/>
        <v>2300000</v>
      </c>
      <c r="Y80" s="17"/>
      <c r="Z80" s="14">
        <f t="shared" si="11"/>
        <v>2300000</v>
      </c>
      <c r="AA80" s="18" t="s">
        <v>79</v>
      </c>
      <c r="AB80" s="13" t="s">
        <v>344</v>
      </c>
      <c r="AC80" s="19" t="s">
        <v>345</v>
      </c>
      <c r="AD80" s="20" t="s">
        <v>132</v>
      </c>
      <c r="AE80" s="19"/>
      <c r="AF80" s="21"/>
      <c r="AG80" s="22" t="str">
        <f t="shared" si="12"/>
        <v>TRUE</v>
      </c>
      <c r="AH80" s="23" t="str">
        <f t="shared" si="13"/>
        <v>تهران نياوران ، ميدان نياوران ، خيابان شفيعى ، ميدان خبير ، نورافشار يكم ، پلاك ٢ واحد ٩  - شکیبا احمدی 09123337114</v>
      </c>
    </row>
    <row r="81" spans="1:34" ht="22.2" customHeight="1">
      <c r="A81" s="7"/>
      <c r="B81" s="7"/>
      <c r="C81" s="7"/>
      <c r="D81" s="7"/>
      <c r="E81" s="7"/>
      <c r="F81" s="8"/>
      <c r="G81" s="226">
        <v>45</v>
      </c>
      <c r="H81" s="228">
        <v>881751</v>
      </c>
      <c r="I81" s="226" t="s">
        <v>140</v>
      </c>
      <c r="J81" s="226"/>
      <c r="K81" s="11" t="str">
        <f t="shared" ca="1" si="7"/>
        <v/>
      </c>
      <c r="L81" s="224" t="s">
        <v>346</v>
      </c>
      <c r="M81" s="224" t="s">
        <v>347</v>
      </c>
      <c r="N81" s="224" t="s">
        <v>348</v>
      </c>
      <c r="O81" s="9">
        <v>5525.2</v>
      </c>
      <c r="P81" s="9">
        <v>2</v>
      </c>
      <c r="Q81" s="13" t="str">
        <f>VLOOKUP(O81, '[1]لیست محصولات شهریور ۱۴۰۳'!B:C,2,0)</f>
        <v>اتیوپی آناسورا | Ethiopia Anasora</v>
      </c>
      <c r="R81" s="9" t="s">
        <v>349</v>
      </c>
      <c r="S81" s="12">
        <f>VLOOKUP(O81, '[1]لیست محصولات شهریور ۱۴۰۳'!B:F,5,0)</f>
        <v>750</v>
      </c>
      <c r="T81" s="14">
        <f>VLOOKUP(O81, '[1]لیست محصولات شهریور ۱۴۰۳'!B:G,6,0)</f>
        <v>13350000</v>
      </c>
      <c r="U81" s="15"/>
      <c r="V81" s="16">
        <f t="shared" si="8"/>
        <v>0</v>
      </c>
      <c r="W81" s="12">
        <f t="shared" si="9"/>
        <v>2</v>
      </c>
      <c r="X81" s="14">
        <f t="shared" si="10"/>
        <v>26700000</v>
      </c>
      <c r="Y81" s="17"/>
      <c r="Z81" s="14">
        <f t="shared" si="11"/>
        <v>26700000</v>
      </c>
      <c r="AA81" s="222" t="s">
        <v>79</v>
      </c>
      <c r="AB81" s="220" t="s">
        <v>350</v>
      </c>
      <c r="AC81" s="218" t="s">
        <v>351</v>
      </c>
      <c r="AD81" s="216"/>
      <c r="AE81" s="19"/>
      <c r="AF81" s="21"/>
      <c r="AG81" s="22" t="str">
        <f t="shared" si="12"/>
        <v>TRUE</v>
      </c>
      <c r="AH81" s="23" t="str">
        <f t="shared" si="13"/>
        <v>تهران ونک، خ. ولیعصر، میدان عطار، خیابان عطار، روبه‌روی نیروی انتظامی، پلاک ۴۲، طبقه ۶ شمالی شرکت ارکید فارمد - سیروس صباحی 09128430825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244"/>
      <c r="H82" s="248"/>
      <c r="I82" s="244"/>
      <c r="J82" s="244"/>
      <c r="K82" s="11" t="str">
        <f t="shared" ca="1" si="7"/>
        <v/>
      </c>
      <c r="L82" s="243"/>
      <c r="M82" s="243"/>
      <c r="N82" s="243"/>
      <c r="O82" s="9">
        <v>5524.2</v>
      </c>
      <c r="P82" s="9">
        <v>1</v>
      </c>
      <c r="Q82" s="13" t="str">
        <f>VLOOKUP(O82, '[1]لیست محصولات شهریور ۱۴۰۳'!B:C,2,0)</f>
        <v>برزیل کوکاپیل کاناریو | Brazil Cocapil Canario</v>
      </c>
      <c r="R82" s="9" t="s">
        <v>349</v>
      </c>
      <c r="S82" s="12">
        <f>VLOOKUP(O82, '[1]لیست محصولات شهریور ۱۴۰۳'!B:F,5,0)</f>
        <v>750</v>
      </c>
      <c r="T82" s="14">
        <f>VLOOKUP(O82, '[1]لیست محصولات شهریور ۱۴۰۳'!B:G,6,0)</f>
        <v>12450000</v>
      </c>
      <c r="U82" s="15"/>
      <c r="V82" s="16">
        <f t="shared" si="8"/>
        <v>0</v>
      </c>
      <c r="W82" s="12">
        <f t="shared" si="9"/>
        <v>1</v>
      </c>
      <c r="X82" s="14">
        <f t="shared" si="10"/>
        <v>12450000</v>
      </c>
      <c r="Y82" s="17"/>
      <c r="Z82" s="14">
        <f t="shared" si="11"/>
        <v>12450000</v>
      </c>
      <c r="AA82" s="242"/>
      <c r="AB82" s="241"/>
      <c r="AC82" s="240"/>
      <c r="AD82" s="239"/>
      <c r="AE82" s="19"/>
      <c r="AF82" s="21"/>
      <c r="AG82" s="22" t="str">
        <f t="shared" si="12"/>
        <v>TRUE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244"/>
      <c r="H83" s="248"/>
      <c r="I83" s="244"/>
      <c r="J83" s="244"/>
      <c r="K83" s="11" t="str">
        <f t="shared" ca="1" si="7"/>
        <v/>
      </c>
      <c r="L83" s="243"/>
      <c r="M83" s="243"/>
      <c r="N83" s="243"/>
      <c r="O83" s="9">
        <v>5511.2</v>
      </c>
      <c r="P83" s="9">
        <v>1</v>
      </c>
      <c r="Q83" s="13" t="str">
        <f>VLOOKUP(O83, '[1]لیست محصولات شهریور ۱۴۰۳'!B:C,2,0)</f>
        <v>هامبلا | Hambella</v>
      </c>
      <c r="R83" s="9" t="s">
        <v>349</v>
      </c>
      <c r="S83" s="12">
        <f>VLOOKUP(O83, '[1]لیست محصولات شهریور ۱۴۰۳'!B:F,5,0)</f>
        <v>750</v>
      </c>
      <c r="T83" s="14">
        <f>VLOOKUP(O83, '[1]لیست محصولات شهریور ۱۴۰۳'!B:G,6,0)</f>
        <v>14550000</v>
      </c>
      <c r="U83" s="15"/>
      <c r="V83" s="16">
        <f t="shared" si="8"/>
        <v>0</v>
      </c>
      <c r="W83" s="12">
        <f t="shared" si="9"/>
        <v>1</v>
      </c>
      <c r="X83" s="14">
        <f t="shared" si="10"/>
        <v>14550000</v>
      </c>
      <c r="Y83" s="17"/>
      <c r="Z83" s="14">
        <f t="shared" si="11"/>
        <v>14550000</v>
      </c>
      <c r="AA83" s="242"/>
      <c r="AB83" s="241"/>
      <c r="AC83" s="240"/>
      <c r="AD83" s="239"/>
      <c r="AE83" s="19"/>
      <c r="AF83" s="21"/>
      <c r="AG83" s="22" t="str">
        <f t="shared" si="12"/>
        <v>TRUE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227"/>
      <c r="H84" s="229"/>
      <c r="I84" s="227"/>
      <c r="J84" s="227"/>
      <c r="K84" s="11" t="str">
        <f t="shared" ca="1" si="7"/>
        <v/>
      </c>
      <c r="L84" s="225"/>
      <c r="M84" s="225"/>
      <c r="N84" s="225"/>
      <c r="O84" s="9">
        <v>5501.2</v>
      </c>
      <c r="P84" s="9">
        <v>1</v>
      </c>
      <c r="Q84" s="13" t="str">
        <f>VLOOKUP(O84, '[1]لیست محصولات شهریور ۱۴۰۳'!B:C,2,0)</f>
        <v>ورتکس | Vortex</v>
      </c>
      <c r="R84" s="9" t="s">
        <v>349</v>
      </c>
      <c r="S84" s="12">
        <f>VLOOKUP(O84, '[1]لیست محصولات شهریور ۱۴۰۳'!B:F,5,0)</f>
        <v>750</v>
      </c>
      <c r="T84" s="14">
        <f>VLOOKUP(O84, '[1]لیست محصولات شهریور ۱۴۰۳'!B:G,6,0)</f>
        <v>11100000</v>
      </c>
      <c r="U84" s="15"/>
      <c r="V84" s="16">
        <f t="shared" si="8"/>
        <v>0</v>
      </c>
      <c r="W84" s="12">
        <f t="shared" si="9"/>
        <v>1</v>
      </c>
      <c r="X84" s="14">
        <f t="shared" si="10"/>
        <v>11100000</v>
      </c>
      <c r="Y84" s="17"/>
      <c r="Z84" s="14">
        <f t="shared" si="11"/>
        <v>11100000</v>
      </c>
      <c r="AA84" s="223"/>
      <c r="AB84" s="221"/>
      <c r="AC84" s="219"/>
      <c r="AD84" s="217"/>
      <c r="AE84" s="19"/>
      <c r="AF84" s="21"/>
      <c r="AG84" s="22" t="str">
        <f t="shared" si="12"/>
        <v>TRUE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>
        <v>46</v>
      </c>
      <c r="H85" s="10">
        <v>895704</v>
      </c>
      <c r="I85" s="9" t="s">
        <v>140</v>
      </c>
      <c r="J85" s="9"/>
      <c r="K85" s="11" t="str">
        <f t="shared" ca="1" si="7"/>
        <v/>
      </c>
      <c r="L85" s="12" t="s">
        <v>352</v>
      </c>
      <c r="M85" s="12" t="s">
        <v>353</v>
      </c>
      <c r="N85" s="12" t="s">
        <v>354</v>
      </c>
      <c r="O85" s="9">
        <v>5511.2</v>
      </c>
      <c r="P85" s="9">
        <v>1</v>
      </c>
      <c r="Q85" s="13" t="str">
        <f>VLOOKUP(O85, '[1]لیست محصولات شهریور ۱۴۰۳'!B:C,2,0)</f>
        <v>هامبلا | Hambella</v>
      </c>
      <c r="R85" s="9"/>
      <c r="S85" s="12">
        <f>VLOOKUP(O85, '[1]لیست محصولات شهریور ۱۴۰۳'!B:F,5,0)</f>
        <v>750</v>
      </c>
      <c r="T85" s="14">
        <f>VLOOKUP(O85, '[1]لیست محصولات شهریور ۱۴۰۳'!B:G,6,0)</f>
        <v>14550000</v>
      </c>
      <c r="U85" s="15"/>
      <c r="V85" s="16">
        <f t="shared" si="8"/>
        <v>0</v>
      </c>
      <c r="W85" s="12">
        <f t="shared" si="9"/>
        <v>1</v>
      </c>
      <c r="X85" s="14">
        <f t="shared" si="10"/>
        <v>14550000</v>
      </c>
      <c r="Y85" s="17"/>
      <c r="Z85" s="14">
        <f t="shared" si="11"/>
        <v>14550000</v>
      </c>
      <c r="AA85" s="18" t="s">
        <v>79</v>
      </c>
      <c r="AB85" s="13" t="s">
        <v>355</v>
      </c>
      <c r="AC85" s="19" t="s">
        <v>356</v>
      </c>
      <c r="AD85" s="20" t="s">
        <v>132</v>
      </c>
      <c r="AE85" s="19"/>
      <c r="AF85" s="21"/>
      <c r="AG85" s="22" t="str">
        <f t="shared" si="12"/>
        <v>TRUE</v>
      </c>
      <c r="AH85" s="23" t="str">
        <f t="shared" si="13"/>
        <v>تهران قیطریه - بلوار کاوه - پور حیدری شرقی(روشنایی) - بلوار صفا - نبش کوچه شقایق - پلاک 6 موچی‌کی (Mochiki) - کیانا بیانی 09124700718</v>
      </c>
    </row>
    <row r="86" spans="1:34" ht="22.2" customHeight="1">
      <c r="A86" s="7"/>
      <c r="B86" s="7"/>
      <c r="C86" s="7"/>
      <c r="D86" s="7"/>
      <c r="E86" s="7"/>
      <c r="F86" s="8"/>
      <c r="G86" s="226">
        <v>47</v>
      </c>
      <c r="H86" s="228">
        <v>285436062622</v>
      </c>
      <c r="I86" s="226" t="s">
        <v>140</v>
      </c>
      <c r="J86" s="226"/>
      <c r="K86" s="11" t="str">
        <f t="shared" ca="1" si="7"/>
        <v/>
      </c>
      <c r="L86" s="224" t="s">
        <v>184</v>
      </c>
      <c r="M86" s="224" t="s">
        <v>357</v>
      </c>
      <c r="N86" s="224"/>
      <c r="O86" s="9">
        <v>3329.1</v>
      </c>
      <c r="P86" s="9">
        <v>1</v>
      </c>
      <c r="Q86" s="13" t="str">
        <f>VLOOKUP(O86, '[1]لیست محصولات شهریور ۱۴۰۳'!B:C,2,0)</f>
        <v>بنتی ننکا | Benti Nenka</v>
      </c>
      <c r="R86" s="9"/>
      <c r="S86" s="12">
        <f>VLOOKUP(O86, '[1]لیست محصولات شهریور ۱۴۰۳'!B:F,5,0)</f>
        <v>150</v>
      </c>
      <c r="T86" s="14">
        <f>VLOOKUP(O86, '[1]لیست محصولات شهریور ۱۴۰۳'!B:G,6,0)</f>
        <v>9850000</v>
      </c>
      <c r="U86" s="15"/>
      <c r="V86" s="16">
        <f t="shared" si="8"/>
        <v>0</v>
      </c>
      <c r="W86" s="12">
        <f t="shared" si="9"/>
        <v>1</v>
      </c>
      <c r="X86" s="14">
        <f t="shared" si="10"/>
        <v>9850000</v>
      </c>
      <c r="Y86" s="17"/>
      <c r="Z86" s="14">
        <f t="shared" si="11"/>
        <v>9850000</v>
      </c>
      <c r="AA86" s="222" t="s">
        <v>79</v>
      </c>
      <c r="AB86" s="220" t="s">
        <v>358</v>
      </c>
      <c r="AC86" s="218" t="s">
        <v>359</v>
      </c>
      <c r="AD86" s="249" t="s">
        <v>92</v>
      </c>
      <c r="AE86" s="19"/>
      <c r="AF86" s="21"/>
      <c r="AG86" s="22" t="str">
        <f t="shared" si="12"/>
        <v>TRUE</v>
      </c>
      <c r="AH86" s="23" t="str">
        <f t="shared" si="13"/>
        <v>تهران سعادت آباد بلوار دریا، خ. صرافها جنوبی، خ. قره تپه ای پلاک ۶۶ واحد ۱  - محمدرضا محمدی رفیع 89194189788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227"/>
      <c r="H87" s="229"/>
      <c r="I87" s="227"/>
      <c r="J87" s="227"/>
      <c r="K87" s="11" t="str">
        <f t="shared" ca="1" si="7"/>
        <v/>
      </c>
      <c r="L87" s="225"/>
      <c r="M87" s="225"/>
      <c r="N87" s="225"/>
      <c r="O87" s="9">
        <v>5525.2</v>
      </c>
      <c r="P87" s="9">
        <v>1</v>
      </c>
      <c r="Q87" s="13" t="str">
        <f>VLOOKUP(O87, '[1]لیست محصولات شهریور ۱۴۰۳'!B:C,2,0)</f>
        <v>اتیوپی آناسورا | Ethiopia Anasora</v>
      </c>
      <c r="R87" s="9"/>
      <c r="S87" s="12">
        <f>VLOOKUP(O87, '[1]لیست محصولات شهریور ۱۴۰۳'!B:F,5,0)</f>
        <v>750</v>
      </c>
      <c r="T87" s="14">
        <f>VLOOKUP(O87, '[1]لیست محصولات شهریور ۱۴۰۳'!B:G,6,0)</f>
        <v>13350000</v>
      </c>
      <c r="U87" s="15"/>
      <c r="V87" s="16">
        <f t="shared" si="8"/>
        <v>0</v>
      </c>
      <c r="W87" s="12">
        <f t="shared" si="9"/>
        <v>1</v>
      </c>
      <c r="X87" s="14">
        <f t="shared" si="10"/>
        <v>13350000</v>
      </c>
      <c r="Y87" s="17"/>
      <c r="Z87" s="14">
        <f t="shared" si="11"/>
        <v>13350000</v>
      </c>
      <c r="AA87" s="223"/>
      <c r="AB87" s="221"/>
      <c r="AC87" s="219"/>
      <c r="AD87" s="250"/>
      <c r="AE87" s="19"/>
      <c r="AF87" s="21"/>
      <c r="AG87" s="22" t="str">
        <f t="shared" si="12"/>
        <v>TRUE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>
        <v>48</v>
      </c>
      <c r="H88" s="10">
        <v>285436336256</v>
      </c>
      <c r="I88" s="9" t="s">
        <v>140</v>
      </c>
      <c r="J88" s="9"/>
      <c r="K88" s="11"/>
      <c r="L88" s="12" t="s">
        <v>93</v>
      </c>
      <c r="M88" s="12" t="s">
        <v>360</v>
      </c>
      <c r="N88" s="12"/>
      <c r="O88" s="9">
        <v>5511.2</v>
      </c>
      <c r="P88" s="9">
        <v>1</v>
      </c>
      <c r="Q88" s="13" t="str">
        <f>VLOOKUP(O88, '[1]لیست محصولات شهریور ۱۴۰۳'!B:C,2,0)</f>
        <v>هامبلا | Hambella</v>
      </c>
      <c r="R88" s="9"/>
      <c r="S88" s="12">
        <f>VLOOKUP(O88, '[1]لیست محصولات شهریور ۱۴۰۳'!B:F,5,0)</f>
        <v>750</v>
      </c>
      <c r="T88" s="14">
        <f>VLOOKUP(O88, '[1]لیست محصولات شهریور ۱۴۰۳'!B:G,6,0)</f>
        <v>14550000</v>
      </c>
      <c r="U88" s="15"/>
      <c r="V88" s="16">
        <f t="shared" si="8"/>
        <v>0</v>
      </c>
      <c r="W88" s="12">
        <f t="shared" si="9"/>
        <v>1</v>
      </c>
      <c r="X88" s="14">
        <f t="shared" si="10"/>
        <v>14550000</v>
      </c>
      <c r="Y88" s="17"/>
      <c r="Z88" s="14">
        <f t="shared" si="11"/>
        <v>14550000</v>
      </c>
      <c r="AA88" s="18" t="s">
        <v>171</v>
      </c>
      <c r="AB88" s="13" t="s">
        <v>361</v>
      </c>
      <c r="AC88" s="19" t="s">
        <v>362</v>
      </c>
      <c r="AD88" s="20"/>
      <c r="AE88" s="19"/>
      <c r="AF88" s="21"/>
      <c r="AG88" s="22" t="str">
        <f t="shared" si="12"/>
        <v>TRUE</v>
      </c>
      <c r="AH88" s="23" t="str">
        <f t="shared" si="13"/>
        <v>قزوین پونک، مصیب مرادی، کوچه صدر دوم، قطعه 15  - سعید بازرگان 09196794790</v>
      </c>
    </row>
    <row r="89" spans="1:34" ht="22.2" customHeight="1">
      <c r="A89" s="7"/>
      <c r="B89" s="7"/>
      <c r="C89" s="7"/>
      <c r="D89" s="7"/>
      <c r="E89" s="7"/>
      <c r="F89" s="8"/>
      <c r="G89" s="214">
        <v>49</v>
      </c>
      <c r="H89" s="212"/>
      <c r="I89" s="214" t="s">
        <v>140</v>
      </c>
      <c r="J89" s="226" t="s">
        <v>76</v>
      </c>
      <c r="K89" s="11"/>
      <c r="L89" s="224" t="s">
        <v>105</v>
      </c>
      <c r="M89" s="224" t="s">
        <v>364</v>
      </c>
      <c r="N89" s="224" t="s">
        <v>365</v>
      </c>
      <c r="O89" s="9">
        <v>5501.3</v>
      </c>
      <c r="P89" s="9">
        <v>10</v>
      </c>
      <c r="Q89" s="13" t="str">
        <f>VLOOKUP(O89, '[1]لیست محصولات شهریور ۱۴۰۳'!B:C,2,0)</f>
        <v>ورتکس | Vortex</v>
      </c>
      <c r="R89" s="9"/>
      <c r="S89" s="12">
        <f>VLOOKUP(O89, '[1]لیست محصولات شهریور ۱۴۰۳'!B:F,5,0)</f>
        <v>4000</v>
      </c>
      <c r="T89" s="14">
        <f>VLOOKUP(O89, '[1]لیست محصولات شهریور ۱۴۰۳'!B:G,6,0)</f>
        <v>51200000</v>
      </c>
      <c r="U89" s="15"/>
      <c r="V89" s="16">
        <f t="shared" si="8"/>
        <v>0</v>
      </c>
      <c r="W89" s="12">
        <f t="shared" si="9"/>
        <v>10</v>
      </c>
      <c r="X89" s="14">
        <f t="shared" si="10"/>
        <v>512000000</v>
      </c>
      <c r="Y89" s="17"/>
      <c r="Z89" s="14">
        <f t="shared" si="11"/>
        <v>512000000</v>
      </c>
      <c r="AA89" s="222" t="s">
        <v>152</v>
      </c>
      <c r="AB89" s="220" t="s">
        <v>367</v>
      </c>
      <c r="AC89" s="218" t="s">
        <v>368</v>
      </c>
      <c r="AD89" s="216"/>
      <c r="AE89" s="236" t="s">
        <v>366</v>
      </c>
      <c r="AF89" s="21"/>
      <c r="AG89" s="22" t="str">
        <f t="shared" si="12"/>
        <v>TRUE</v>
      </c>
      <c r="AH89" s="23" t="str">
        <f t="shared" si="13"/>
        <v>قم خيابان شهيد صدوقي ميدان مفتح خيابان مفتح نبش كوچه 8  کافه کی آر بی - علی کرباسچی 09191954192</v>
      </c>
    </row>
    <row r="90" spans="1:34" ht="22.2" customHeight="1">
      <c r="A90" s="7"/>
      <c r="B90" s="7"/>
      <c r="C90" s="7"/>
      <c r="D90" s="7"/>
      <c r="E90" s="7"/>
      <c r="F90" s="8"/>
      <c r="G90" s="215"/>
      <c r="H90" s="213"/>
      <c r="I90" s="215"/>
      <c r="J90" s="227"/>
      <c r="K90" s="11"/>
      <c r="L90" s="225"/>
      <c r="M90" s="225"/>
      <c r="N90" s="225"/>
      <c r="O90" s="9">
        <v>5511.2</v>
      </c>
      <c r="P90" s="9">
        <v>10</v>
      </c>
      <c r="Q90" s="13" t="str">
        <f>VLOOKUP(O90, '[1]لیست محصولات شهریور ۱۴۰۳'!B:C,2,0)</f>
        <v>هامبلا | Hambella</v>
      </c>
      <c r="R90" s="9"/>
      <c r="S90" s="12">
        <f>VLOOKUP(O90, '[1]لیست محصولات شهریور ۱۴۰۳'!B:F,5,0)</f>
        <v>750</v>
      </c>
      <c r="T90" s="14">
        <f>VLOOKUP(O90, '[1]لیست محصولات شهریور ۱۴۰۳'!B:G,6,0)</f>
        <v>14550000</v>
      </c>
      <c r="U90" s="15"/>
      <c r="V90" s="16">
        <f t="shared" si="8"/>
        <v>0</v>
      </c>
      <c r="W90" s="12">
        <f t="shared" si="9"/>
        <v>10</v>
      </c>
      <c r="X90" s="14">
        <f t="shared" si="10"/>
        <v>145500000</v>
      </c>
      <c r="Y90" s="17"/>
      <c r="Z90" s="14">
        <f t="shared" si="11"/>
        <v>145500000</v>
      </c>
      <c r="AA90" s="223"/>
      <c r="AB90" s="221"/>
      <c r="AC90" s="219"/>
      <c r="AD90" s="217"/>
      <c r="AE90" s="238"/>
      <c r="AF90" s="21"/>
      <c r="AG90" s="22" t="str">
        <f t="shared" si="12"/>
        <v>TRUE</v>
      </c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214">
        <v>50</v>
      </c>
      <c r="H91" s="212"/>
      <c r="I91" s="214" t="s">
        <v>140</v>
      </c>
      <c r="J91" s="226" t="s">
        <v>76</v>
      </c>
      <c r="K91" s="11"/>
      <c r="L91" s="224" t="s">
        <v>373</v>
      </c>
      <c r="M91" s="224" t="s">
        <v>369</v>
      </c>
      <c r="N91" s="224" t="s">
        <v>370</v>
      </c>
      <c r="O91" s="9">
        <v>5525.1</v>
      </c>
      <c r="P91" s="9">
        <v>25</v>
      </c>
      <c r="Q91" s="13" t="str">
        <f>VLOOKUP(O91, '[1]لیست محصولات شهریور ۱۴۰۳'!B:C,2,0)</f>
        <v>اتیوپی آناسورا | Ethiopia Anasora</v>
      </c>
      <c r="R91" s="9"/>
      <c r="S91" s="12">
        <f>VLOOKUP(O91, '[1]لیست محصولات شهریور ۱۴۰۳'!B:F,5,0)</f>
        <v>150</v>
      </c>
      <c r="T91" s="14">
        <f>VLOOKUP(O91, '[1]لیست محصولات شهریور ۱۴۰۳'!B:G,6,0)</f>
        <v>2750000</v>
      </c>
      <c r="U91" s="15"/>
      <c r="V91" s="16">
        <f t="shared" si="8"/>
        <v>0</v>
      </c>
      <c r="W91" s="12">
        <f t="shared" si="9"/>
        <v>25</v>
      </c>
      <c r="X91" s="14">
        <f t="shared" si="10"/>
        <v>68750000</v>
      </c>
      <c r="Y91" s="17"/>
      <c r="Z91" s="14">
        <f t="shared" si="11"/>
        <v>68750000</v>
      </c>
      <c r="AA91" s="222" t="s">
        <v>79</v>
      </c>
      <c r="AB91" s="220" t="s">
        <v>371</v>
      </c>
      <c r="AC91" s="218" t="s">
        <v>372</v>
      </c>
      <c r="AD91" s="216"/>
      <c r="AE91" s="19"/>
      <c r="AF91" s="21"/>
      <c r="AG91" s="22" t="str">
        <f t="shared" si="12"/>
        <v>TRUE</v>
      </c>
      <c r="AH91" s="23" t="str">
        <f t="shared" si="13"/>
        <v>تهران ميرداماد - نفت شمالي - كوچه هفتم - نبش كوچه - پلاك 77 - واحد 1 فروشگاه بن کافی - محمدجواد چشمه 09108008336</v>
      </c>
    </row>
    <row r="92" spans="1:34" ht="22.2" customHeight="1">
      <c r="A92" s="7"/>
      <c r="B92" s="7"/>
      <c r="C92" s="7"/>
      <c r="D92" s="7"/>
      <c r="E92" s="7"/>
      <c r="F92" s="8"/>
      <c r="G92" s="235"/>
      <c r="H92" s="234"/>
      <c r="I92" s="235"/>
      <c r="J92" s="244"/>
      <c r="K92" s="11"/>
      <c r="L92" s="243"/>
      <c r="M92" s="243"/>
      <c r="N92" s="243"/>
      <c r="O92" s="9">
        <v>5511.1</v>
      </c>
      <c r="P92" s="9">
        <v>25</v>
      </c>
      <c r="Q92" s="13" t="str">
        <f>VLOOKUP(O92, '[1]لیست محصولات شهریور ۱۴۰۳'!B:C,2,0)</f>
        <v>هامبلا | Hambella</v>
      </c>
      <c r="R92" s="9"/>
      <c r="S92" s="12">
        <f>VLOOKUP(O92, '[1]لیست محصولات شهریور ۱۴۰۳'!B:F,5,0)</f>
        <v>150</v>
      </c>
      <c r="T92" s="14">
        <f>VLOOKUP(O92, '[1]لیست محصولات شهریور ۱۴۰۳'!B:G,6,0)</f>
        <v>3000000</v>
      </c>
      <c r="U92" s="15"/>
      <c r="V92" s="16">
        <f t="shared" si="8"/>
        <v>0</v>
      </c>
      <c r="W92" s="12">
        <f t="shared" si="9"/>
        <v>25</v>
      </c>
      <c r="X92" s="14">
        <f t="shared" si="10"/>
        <v>75000000</v>
      </c>
      <c r="Y92" s="17"/>
      <c r="Z92" s="14">
        <f t="shared" si="11"/>
        <v>75000000</v>
      </c>
      <c r="AA92" s="242"/>
      <c r="AB92" s="241"/>
      <c r="AC92" s="240"/>
      <c r="AD92" s="239"/>
      <c r="AE92" s="19"/>
      <c r="AF92" s="21"/>
      <c r="AG92" s="22" t="str">
        <f t="shared" si="12"/>
        <v>TRUE</v>
      </c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235"/>
      <c r="H93" s="234"/>
      <c r="I93" s="235"/>
      <c r="J93" s="244"/>
      <c r="K93" s="11"/>
      <c r="L93" s="243"/>
      <c r="M93" s="243"/>
      <c r="N93" s="243"/>
      <c r="O93" s="9">
        <v>3328.1</v>
      </c>
      <c r="P93" s="9">
        <v>5</v>
      </c>
      <c r="Q93" s="13" t="str">
        <f>VLOOKUP(O93, '[1]لیست محصولات شهریور ۱۴۰۳'!B:C,2,0)</f>
        <v>اینماکولادا مزارع فلو | Inmaculada Fellows Farms</v>
      </c>
      <c r="R93" s="9"/>
      <c r="S93" s="12">
        <f>VLOOKUP(O93, '[1]لیست محصولات شهریور ۱۴۰۳'!B:F,5,0)</f>
        <v>150</v>
      </c>
      <c r="T93" s="14">
        <f>VLOOKUP(O93, '[1]لیست محصولات شهریور ۱۴۰۳'!B:G,6,0)</f>
        <v>7900000</v>
      </c>
      <c r="U93" s="15"/>
      <c r="V93" s="16">
        <f t="shared" si="8"/>
        <v>0</v>
      </c>
      <c r="W93" s="12">
        <f t="shared" si="9"/>
        <v>5</v>
      </c>
      <c r="X93" s="14">
        <f t="shared" si="10"/>
        <v>39500000</v>
      </c>
      <c r="Y93" s="17"/>
      <c r="Z93" s="14">
        <f t="shared" si="11"/>
        <v>39500000</v>
      </c>
      <c r="AA93" s="242"/>
      <c r="AB93" s="241"/>
      <c r="AC93" s="240"/>
      <c r="AD93" s="239"/>
      <c r="AE93" s="19"/>
      <c r="AF93" s="21"/>
      <c r="AG93" s="22" t="str">
        <f t="shared" si="12"/>
        <v>TRUE</v>
      </c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235"/>
      <c r="H94" s="234"/>
      <c r="I94" s="235"/>
      <c r="J94" s="244"/>
      <c r="K94" s="11"/>
      <c r="L94" s="243"/>
      <c r="M94" s="243"/>
      <c r="N94" s="243"/>
      <c r="O94" s="9">
        <v>3327.1</v>
      </c>
      <c r="P94" s="9">
        <v>20</v>
      </c>
      <c r="Q94" s="13" t="str">
        <f>VLOOKUP(O94, '[1]لیست محصولات شهریور ۱۴۰۳'!B:C,2,0)</f>
        <v>پامپوجیلا | pampojila</v>
      </c>
      <c r="R94" s="9"/>
      <c r="S94" s="12">
        <f>VLOOKUP(O94, '[1]لیست محصولات شهریور ۱۴۰۳'!B:F,5,0)</f>
        <v>150</v>
      </c>
      <c r="T94" s="14">
        <f>VLOOKUP(O94, '[1]لیست محصولات شهریور ۱۴۰۳'!B:G,6,0)</f>
        <v>5950000</v>
      </c>
      <c r="U94" s="15"/>
      <c r="V94" s="16">
        <f t="shared" si="8"/>
        <v>0</v>
      </c>
      <c r="W94" s="12">
        <f t="shared" si="9"/>
        <v>20</v>
      </c>
      <c r="X94" s="14">
        <f t="shared" si="10"/>
        <v>119000000</v>
      </c>
      <c r="Y94" s="17"/>
      <c r="Z94" s="14">
        <f t="shared" si="11"/>
        <v>119000000</v>
      </c>
      <c r="AA94" s="242"/>
      <c r="AB94" s="241"/>
      <c r="AC94" s="240"/>
      <c r="AD94" s="239"/>
      <c r="AE94" s="19"/>
      <c r="AF94" s="21"/>
      <c r="AG94" s="22" t="str">
        <f t="shared" si="12"/>
        <v>TRUE</v>
      </c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235"/>
      <c r="H95" s="234"/>
      <c r="I95" s="235"/>
      <c r="J95" s="244"/>
      <c r="K95" s="11"/>
      <c r="L95" s="243"/>
      <c r="M95" s="243"/>
      <c r="N95" s="243"/>
      <c r="O95" s="9">
        <v>5524.1</v>
      </c>
      <c r="P95" s="9">
        <v>10</v>
      </c>
      <c r="Q95" s="13" t="str">
        <f>VLOOKUP(O95, '[1]لیست محصولات شهریور ۱۴۰۳'!B:C,2,0)</f>
        <v>برزیل کوکاپیل کاناریو | Brazil Cocapil Canario</v>
      </c>
      <c r="R95" s="9"/>
      <c r="S95" s="12">
        <f>VLOOKUP(O95, '[1]لیست محصولات شهریور ۱۴۰۳'!B:F,5,0)</f>
        <v>150</v>
      </c>
      <c r="T95" s="14">
        <f>VLOOKUP(O95, '[1]لیست محصولات شهریور ۱۴۰۳'!B:G,6,0)</f>
        <v>2550000</v>
      </c>
      <c r="U95" s="15"/>
      <c r="V95" s="16">
        <f t="shared" si="8"/>
        <v>0</v>
      </c>
      <c r="W95" s="12">
        <f t="shared" si="9"/>
        <v>10</v>
      </c>
      <c r="X95" s="14">
        <f t="shared" si="10"/>
        <v>25500000</v>
      </c>
      <c r="Y95" s="17"/>
      <c r="Z95" s="14">
        <f t="shared" si="11"/>
        <v>25500000</v>
      </c>
      <c r="AA95" s="242"/>
      <c r="AB95" s="241"/>
      <c r="AC95" s="240"/>
      <c r="AD95" s="239"/>
      <c r="AE95" s="19"/>
      <c r="AF95" s="21"/>
      <c r="AG95" s="22" t="str">
        <f t="shared" si="12"/>
        <v>TRUE</v>
      </c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235"/>
      <c r="H96" s="234"/>
      <c r="I96" s="235"/>
      <c r="J96" s="244"/>
      <c r="K96" s="11"/>
      <c r="L96" s="243"/>
      <c r="M96" s="243"/>
      <c r="N96" s="243"/>
      <c r="O96" s="9">
        <v>5501.1</v>
      </c>
      <c r="P96" s="9">
        <v>10</v>
      </c>
      <c r="Q96" s="13" t="str">
        <f>VLOOKUP(O96, '[1]لیست محصولات شهریور ۱۴۰۳'!B:C,2,0)</f>
        <v>ورتکس | Vortex</v>
      </c>
      <c r="R96" s="9"/>
      <c r="S96" s="12">
        <f>VLOOKUP(O96, '[1]لیست محصولات شهریور ۱۴۰۳'!B:F,5,0)</f>
        <v>150</v>
      </c>
      <c r="T96" s="14">
        <f>VLOOKUP(O96, '[1]لیست محصولات شهریور ۱۴۰۳'!B:G,6,0)</f>
        <v>2300000</v>
      </c>
      <c r="U96" s="15"/>
      <c r="V96" s="16">
        <f t="shared" si="8"/>
        <v>0</v>
      </c>
      <c r="W96" s="12">
        <f t="shared" si="9"/>
        <v>10</v>
      </c>
      <c r="X96" s="14">
        <f t="shared" si="10"/>
        <v>23000000</v>
      </c>
      <c r="Y96" s="17"/>
      <c r="Z96" s="14">
        <f t="shared" si="11"/>
        <v>23000000</v>
      </c>
      <c r="AA96" s="242"/>
      <c r="AB96" s="241"/>
      <c r="AC96" s="240"/>
      <c r="AD96" s="239"/>
      <c r="AE96" s="19"/>
      <c r="AF96" s="21"/>
      <c r="AG96" s="22" t="str">
        <f t="shared" si="12"/>
        <v>TRUE</v>
      </c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215"/>
      <c r="H97" s="213"/>
      <c r="I97" s="215"/>
      <c r="J97" s="227"/>
      <c r="K97" s="11"/>
      <c r="L97" s="225"/>
      <c r="M97" s="225"/>
      <c r="N97" s="225"/>
      <c r="O97" s="9">
        <v>5511.2</v>
      </c>
      <c r="P97" s="9">
        <v>22</v>
      </c>
      <c r="Q97" s="13" t="str">
        <f>VLOOKUP(O97, '[1]لیست محصولات شهریور ۱۴۰۳'!B:C,2,0)</f>
        <v>هامبلا | Hambella</v>
      </c>
      <c r="R97" s="9"/>
      <c r="S97" s="12">
        <f>VLOOKUP(O97, '[1]لیست محصولات شهریور ۱۴۰۳'!B:F,5,0)</f>
        <v>750</v>
      </c>
      <c r="T97" s="14">
        <f>VLOOKUP(O97, '[1]لیست محصولات شهریور ۱۴۰۳'!B:G,6,0)</f>
        <v>14550000</v>
      </c>
      <c r="U97" s="15"/>
      <c r="V97" s="16">
        <f t="shared" si="8"/>
        <v>0</v>
      </c>
      <c r="W97" s="12">
        <f t="shared" si="9"/>
        <v>22</v>
      </c>
      <c r="X97" s="14">
        <f t="shared" si="10"/>
        <v>320100000</v>
      </c>
      <c r="Y97" s="17"/>
      <c r="Z97" s="14">
        <f t="shared" si="11"/>
        <v>320100000</v>
      </c>
      <c r="AA97" s="223"/>
      <c r="AB97" s="221"/>
      <c r="AC97" s="219"/>
      <c r="AD97" s="217"/>
      <c r="AE97" s="19"/>
      <c r="AF97" s="21"/>
      <c r="AG97" s="22" t="str">
        <f t="shared" si="12"/>
        <v>TRUE</v>
      </c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226">
        <v>51</v>
      </c>
      <c r="H98" s="228">
        <v>62957</v>
      </c>
      <c r="I98" s="226" t="s">
        <v>140</v>
      </c>
      <c r="J98" s="226"/>
      <c r="K98" s="11"/>
      <c r="L98" s="224" t="s">
        <v>184</v>
      </c>
      <c r="M98" s="224" t="s">
        <v>375</v>
      </c>
      <c r="N98" s="224" t="s">
        <v>376</v>
      </c>
      <c r="O98" s="9">
        <v>5525.3</v>
      </c>
      <c r="P98" s="9">
        <v>2</v>
      </c>
      <c r="Q98" s="13" t="str">
        <f>VLOOKUP(O98, '[1]لیست محصولات شهریور ۱۴۰۳'!B:C,2,0)</f>
        <v>اتیوپی آناسورا | Ethiopia Anasora</v>
      </c>
      <c r="R98" s="9"/>
      <c r="S98" s="12">
        <f>VLOOKUP(O98, '[1]لیست محصولات شهریور ۱۴۰۳'!B:F,5,0)</f>
        <v>4000</v>
      </c>
      <c r="T98" s="14">
        <f>VLOOKUP(O98, '[1]لیست محصولات شهریور ۱۴۰۳'!B:G,6,0)</f>
        <v>63200000</v>
      </c>
      <c r="U98" s="15"/>
      <c r="V98" s="16">
        <f t="shared" si="8"/>
        <v>0</v>
      </c>
      <c r="W98" s="12">
        <f t="shared" si="9"/>
        <v>2</v>
      </c>
      <c r="X98" s="14">
        <f t="shared" si="10"/>
        <v>126400000</v>
      </c>
      <c r="Y98" s="17"/>
      <c r="Z98" s="14">
        <f t="shared" si="11"/>
        <v>126400000</v>
      </c>
      <c r="AA98" s="222" t="s">
        <v>377</v>
      </c>
      <c r="AB98" s="220" t="s">
        <v>378</v>
      </c>
      <c r="AC98" s="218" t="s">
        <v>379</v>
      </c>
      <c r="AD98" s="216"/>
      <c r="AE98" s="19"/>
      <c r="AF98" s="21"/>
      <c r="AG98" s="22" t="str">
        <f t="shared" si="12"/>
        <v>TRUE</v>
      </c>
      <c r="AH98" s="23" t="str">
        <f t="shared" si="13"/>
        <v>لواسان بلوار امام خمینی - بعد از پمپ بنزین - نبش کوچه پونه دیوا گاردن - محمدرضا اخوان عطار 09128237880</v>
      </c>
    </row>
    <row r="99" spans="1:34" ht="22.2" customHeight="1">
      <c r="A99" s="7"/>
      <c r="B99" s="7"/>
      <c r="C99" s="7"/>
      <c r="D99" s="7"/>
      <c r="E99" s="7"/>
      <c r="F99" s="8"/>
      <c r="G99" s="227"/>
      <c r="H99" s="229"/>
      <c r="I99" s="227"/>
      <c r="J99" s="227"/>
      <c r="K99" s="11"/>
      <c r="L99" s="225"/>
      <c r="M99" s="225"/>
      <c r="N99" s="225"/>
      <c r="O99" s="9">
        <v>3327.1</v>
      </c>
      <c r="P99" s="9">
        <v>4</v>
      </c>
      <c r="Q99" s="13" t="str">
        <f>VLOOKUP(O99, '[1]لیست محصولات شهریور ۱۴۰۳'!B:C,2,0)</f>
        <v>پامپوجیلا | pampojila</v>
      </c>
      <c r="R99" s="9"/>
      <c r="S99" s="12">
        <f>VLOOKUP(O99, '[1]لیست محصولات شهریور ۱۴۰۳'!B:F,5,0)</f>
        <v>150</v>
      </c>
      <c r="T99" s="14">
        <f>VLOOKUP(O99, '[1]لیست محصولات شهریور ۱۴۰۳'!B:G,6,0)</f>
        <v>5950000</v>
      </c>
      <c r="U99" s="15"/>
      <c r="V99" s="16">
        <f t="shared" si="8"/>
        <v>0</v>
      </c>
      <c r="W99" s="12">
        <f t="shared" si="9"/>
        <v>4</v>
      </c>
      <c r="X99" s="14">
        <f t="shared" si="10"/>
        <v>23800000</v>
      </c>
      <c r="Y99" s="17"/>
      <c r="Z99" s="14">
        <f t="shared" si="11"/>
        <v>23800000</v>
      </c>
      <c r="AA99" s="223"/>
      <c r="AB99" s="221"/>
      <c r="AC99" s="219"/>
      <c r="AD99" s="217"/>
      <c r="AE99" s="19"/>
      <c r="AF99" s="21"/>
      <c r="AG99" s="22" t="str">
        <f t="shared" si="12"/>
        <v>TRUE</v>
      </c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>
        <v>52</v>
      </c>
      <c r="H100" s="10">
        <v>111118</v>
      </c>
      <c r="I100" s="9" t="s">
        <v>140</v>
      </c>
      <c r="J100" s="9"/>
      <c r="K100" s="11"/>
      <c r="L100" s="12" t="s">
        <v>381</v>
      </c>
      <c r="M100" s="12" t="s">
        <v>382</v>
      </c>
      <c r="N100" s="12"/>
      <c r="O100" s="9">
        <v>5524.1</v>
      </c>
      <c r="P100" s="9">
        <v>2</v>
      </c>
      <c r="Q100" s="13" t="str">
        <f>VLOOKUP(O100, '[1]لیست محصولات شهریور ۱۴۰۳'!B:C,2,0)</f>
        <v>برزیل کوکاپیل کاناریو | Brazil Cocapil Canario</v>
      </c>
      <c r="R100" s="9" t="s">
        <v>297</v>
      </c>
      <c r="S100" s="12">
        <f>VLOOKUP(O100, '[1]لیست محصولات شهریور ۱۴۰۳'!B:F,5,0)</f>
        <v>150</v>
      </c>
      <c r="T100" s="14">
        <f>VLOOKUP(O100, '[1]لیست محصولات شهریور ۱۴۰۳'!B:G,6,0)</f>
        <v>2550000</v>
      </c>
      <c r="U100" s="15"/>
      <c r="V100" s="16">
        <f t="shared" si="8"/>
        <v>0</v>
      </c>
      <c r="W100" s="12">
        <f t="shared" si="9"/>
        <v>2</v>
      </c>
      <c r="X100" s="14">
        <f t="shared" si="10"/>
        <v>5100000</v>
      </c>
      <c r="Y100" s="17"/>
      <c r="Z100" s="14">
        <f t="shared" si="11"/>
        <v>5100000</v>
      </c>
      <c r="AA100" s="18" t="s">
        <v>79</v>
      </c>
      <c r="AB100" s="13" t="s">
        <v>383</v>
      </c>
      <c r="AC100" s="19" t="s">
        <v>384</v>
      </c>
      <c r="AD100" s="20" t="s">
        <v>92</v>
      </c>
      <c r="AE100" s="19"/>
      <c r="AF100" s="21"/>
      <c r="AG100" s="22" t="str">
        <f t="shared" si="12"/>
        <v>TRUE</v>
      </c>
      <c r="AH100" s="23" t="str">
        <f t="shared" si="13"/>
        <v>تهران اتوبان صدر بلوار کاوه شمالی مجتمع مسکونی سبحان بلوک E  - ریحانه مایلی 09123343212</v>
      </c>
    </row>
    <row r="101" spans="1:34" ht="22.2" customHeight="1">
      <c r="A101" s="7"/>
      <c r="B101" s="7"/>
      <c r="C101" s="7"/>
      <c r="D101" s="7"/>
      <c r="E101" s="7"/>
      <c r="F101" s="8"/>
      <c r="G101" s="66">
        <v>53</v>
      </c>
      <c r="H101" s="67"/>
      <c r="I101" s="66" t="s">
        <v>140</v>
      </c>
      <c r="J101" s="9" t="s">
        <v>76</v>
      </c>
      <c r="K101" s="11"/>
      <c r="L101" s="12" t="s">
        <v>385</v>
      </c>
      <c r="M101" s="12" t="s">
        <v>386</v>
      </c>
      <c r="N101" s="12" t="s">
        <v>387</v>
      </c>
      <c r="O101" s="9">
        <v>5525.3</v>
      </c>
      <c r="P101" s="9">
        <v>2</v>
      </c>
      <c r="Q101" s="13" t="str">
        <f>VLOOKUP(O101, '[1]لیست محصولات شهریور ۱۴۰۳'!B:C,2,0)</f>
        <v>اتیوپی آناسورا | Ethiopia Anasora</v>
      </c>
      <c r="R101" s="9"/>
      <c r="S101" s="12">
        <f>VLOOKUP(O101, '[1]لیست محصولات شهریور ۱۴۰۳'!B:F,5,0)</f>
        <v>4000</v>
      </c>
      <c r="T101" s="14">
        <f>VLOOKUP(O101, '[1]لیست محصولات شهریور ۱۴۰۳'!B:G,6,0)</f>
        <v>63200000</v>
      </c>
      <c r="U101" s="15"/>
      <c r="V101" s="16">
        <f t="shared" si="8"/>
        <v>0</v>
      </c>
      <c r="W101" s="12">
        <f t="shared" si="9"/>
        <v>2</v>
      </c>
      <c r="X101" s="14">
        <f t="shared" si="10"/>
        <v>126400000</v>
      </c>
      <c r="Y101" s="17"/>
      <c r="Z101" s="14">
        <f t="shared" si="11"/>
        <v>126400000</v>
      </c>
      <c r="AA101" s="18" t="s">
        <v>79</v>
      </c>
      <c r="AB101" s="13" t="s">
        <v>70</v>
      </c>
      <c r="AC101" s="19" t="s">
        <v>388</v>
      </c>
      <c r="AD101" s="20"/>
      <c r="AE101" s="19"/>
      <c r="AF101" s="21"/>
      <c r="AG101" s="22" t="str">
        <f t="shared" si="12"/>
        <v>TRUE</v>
      </c>
      <c r="AH101" s="23" t="str">
        <f t="shared" si="13"/>
        <v>تهران - کافه آرمه - اردوان یوسفی 09124047817</v>
      </c>
    </row>
    <row r="102" spans="1:34" ht="22.2" customHeight="1">
      <c r="A102" s="7"/>
      <c r="B102" s="7"/>
      <c r="C102" s="7"/>
      <c r="D102" s="7"/>
      <c r="E102" s="7"/>
      <c r="F102" s="8"/>
      <c r="G102" s="214">
        <v>54</v>
      </c>
      <c r="H102" s="212"/>
      <c r="I102" s="214" t="s">
        <v>706</v>
      </c>
      <c r="J102" s="226"/>
      <c r="K102" s="11"/>
      <c r="L102" s="224" t="s">
        <v>466</v>
      </c>
      <c r="M102" s="224" t="s">
        <v>467</v>
      </c>
      <c r="N102" s="224" t="s">
        <v>468</v>
      </c>
      <c r="O102" s="9">
        <v>5501.3</v>
      </c>
      <c r="P102" s="9">
        <v>4</v>
      </c>
      <c r="Q102" s="13" t="str">
        <f>VLOOKUP(O102, '[1]لیست محصولات شهریور ۱۴۰۳'!B:C,2,0)</f>
        <v>ورتکس | Vortex</v>
      </c>
      <c r="R102" s="9"/>
      <c r="S102" s="12">
        <f>VLOOKUP(O102, '[1]لیست محصولات شهریور ۱۴۰۳'!B:F,5,0)</f>
        <v>4000</v>
      </c>
      <c r="T102" s="14">
        <f>VLOOKUP(O102, '[1]لیست محصولات شهریور ۱۴۰۳'!B:G,6,0)</f>
        <v>51200000</v>
      </c>
      <c r="U102" s="15"/>
      <c r="V102" s="16">
        <f t="shared" si="8"/>
        <v>0</v>
      </c>
      <c r="W102" s="12">
        <f t="shared" si="9"/>
        <v>4</v>
      </c>
      <c r="X102" s="14">
        <f t="shared" si="10"/>
        <v>204800000</v>
      </c>
      <c r="Y102" s="17"/>
      <c r="Z102" s="14">
        <f t="shared" si="11"/>
        <v>204800000</v>
      </c>
      <c r="AA102" s="222" t="s">
        <v>79</v>
      </c>
      <c r="AB102" s="220" t="s">
        <v>70</v>
      </c>
      <c r="AC102" s="218"/>
      <c r="AD102" s="20"/>
      <c r="AE102" s="19"/>
      <c r="AF102" s="21"/>
      <c r="AG102" s="22" t="str">
        <f t="shared" si="12"/>
        <v>TRUE</v>
      </c>
      <c r="AH102" s="23" t="str">
        <f t="shared" si="13"/>
        <v xml:space="preserve">تهران - نولان ونک - آذین بیکدلی </v>
      </c>
    </row>
    <row r="103" spans="1:34" ht="22.2" customHeight="1">
      <c r="A103" s="7"/>
      <c r="B103" s="7"/>
      <c r="C103" s="7"/>
      <c r="D103" s="7"/>
      <c r="E103" s="7"/>
      <c r="F103" s="8"/>
      <c r="G103" s="215"/>
      <c r="H103" s="213"/>
      <c r="I103" s="215"/>
      <c r="J103" s="227"/>
      <c r="K103" s="11"/>
      <c r="L103" s="225"/>
      <c r="M103" s="225"/>
      <c r="N103" s="225"/>
      <c r="O103" s="9">
        <v>3327.2</v>
      </c>
      <c r="P103" s="9">
        <v>1</v>
      </c>
      <c r="Q103" s="13" t="str">
        <f>VLOOKUP(O103, '[1]لیست محصولات شهریور ۱۴۰۳'!B:C,2,0)</f>
        <v>پامپوجیلا | pampojila</v>
      </c>
      <c r="R103" s="9"/>
      <c r="S103" s="12">
        <f>VLOOKUP(O103, '[1]لیست محصولات شهریور ۱۴۰۳'!B:F,5,0)</f>
        <v>750</v>
      </c>
      <c r="T103" s="14">
        <f>VLOOKUP(O103, '[1]لیست محصولات شهریور ۱۴۰۳'!B:G,6,0)</f>
        <v>29250000</v>
      </c>
      <c r="U103" s="15"/>
      <c r="V103" s="16">
        <f t="shared" si="8"/>
        <v>0</v>
      </c>
      <c r="W103" s="12">
        <f t="shared" si="9"/>
        <v>1</v>
      </c>
      <c r="X103" s="14">
        <f t="shared" si="10"/>
        <v>29250000</v>
      </c>
      <c r="Y103" s="17"/>
      <c r="Z103" s="14">
        <f t="shared" si="11"/>
        <v>29250000</v>
      </c>
      <c r="AA103" s="223"/>
      <c r="AB103" s="221"/>
      <c r="AC103" s="219"/>
      <c r="AD103" s="20"/>
      <c r="AE103" s="19"/>
      <c r="AF103" s="21"/>
      <c r="AG103" s="22" t="str">
        <f t="shared" si="12"/>
        <v>TRUE</v>
      </c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15</v>
      </c>
      <c r="AI240" s="56">
        <f t="shared" si="19"/>
        <v>0</v>
      </c>
      <c r="AJ240" s="57">
        <f>AH240-AI240</f>
        <v>15</v>
      </c>
      <c r="AK240" s="58">
        <f t="shared" si="23"/>
        <v>2.25</v>
      </c>
      <c r="AL240" s="59">
        <f>AO240+AQ240-[2]Sheet1!$AH241</f>
        <v>0</v>
      </c>
      <c r="AM240" s="59">
        <f t="shared" si="25"/>
        <v>-15</v>
      </c>
      <c r="AN240" s="58">
        <f t="shared" si="21"/>
        <v>0</v>
      </c>
      <c r="AO240" s="59"/>
      <c r="AP240" s="58">
        <f t="shared" si="22"/>
        <v>-2.25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8</v>
      </c>
      <c r="AI241" s="56">
        <f t="shared" si="19"/>
        <v>0</v>
      </c>
      <c r="AJ241" s="57">
        <f t="shared" ref="AJ241:AJ264" si="27">AH241-AI241</f>
        <v>8</v>
      </c>
      <c r="AK241" s="58">
        <f>AH241*AG241/1000</f>
        <v>6</v>
      </c>
      <c r="AL241" s="59">
        <f>AO241+AQ241-[2]Sheet1!$AH242</f>
        <v>0</v>
      </c>
      <c r="AM241" s="59">
        <f t="shared" si="25"/>
        <v>-8</v>
      </c>
      <c r="AN241" s="58">
        <f t="shared" si="21"/>
        <v>0</v>
      </c>
      <c r="AO241" s="59"/>
      <c r="AP241" s="58">
        <f t="shared" si="22"/>
        <v>-6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29</v>
      </c>
      <c r="AI242" s="56">
        <f t="shared" si="19"/>
        <v>0</v>
      </c>
      <c r="AJ242" s="57">
        <f t="shared" si="27"/>
        <v>29</v>
      </c>
      <c r="AK242" s="58">
        <f t="shared" ref="AK242:AK267" si="28">AH242*AG242/1000</f>
        <v>116</v>
      </c>
      <c r="AL242" s="59">
        <f>AO242+AQ242-[2]Sheet1!$AH243</f>
        <v>0</v>
      </c>
      <c r="AM242" s="59">
        <f t="shared" si="25"/>
        <v>-29</v>
      </c>
      <c r="AN242" s="58">
        <f t="shared" si="21"/>
        <v>0</v>
      </c>
      <c r="AO242" s="59"/>
      <c r="AP242" s="58">
        <f t="shared" si="22"/>
        <v>-116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39</v>
      </c>
      <c r="AI251" s="56">
        <f t="shared" si="19"/>
        <v>0</v>
      </c>
      <c r="AJ251" s="57">
        <f t="shared" si="27"/>
        <v>39</v>
      </c>
      <c r="AK251" s="58">
        <f t="shared" si="28"/>
        <v>5.85</v>
      </c>
      <c r="AL251" s="59">
        <f>AO251+AQ251-[2]Sheet1!$AH252</f>
        <v>0</v>
      </c>
      <c r="AM251" s="59">
        <f t="shared" si="25"/>
        <v>-39</v>
      </c>
      <c r="AN251" s="58">
        <f t="shared" si="21"/>
        <v>0</v>
      </c>
      <c r="AO251" s="59"/>
      <c r="AP251" s="58">
        <f t="shared" si="22"/>
        <v>-5.85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41</v>
      </c>
      <c r="AI252" s="56">
        <f t="shared" si="19"/>
        <v>0</v>
      </c>
      <c r="AJ252" s="57">
        <f t="shared" si="27"/>
        <v>41</v>
      </c>
      <c r="AK252" s="58">
        <f t="shared" si="28"/>
        <v>30.75</v>
      </c>
      <c r="AL252" s="59">
        <f>AO252+AQ252-[2]Sheet1!$AH253</f>
        <v>0</v>
      </c>
      <c r="AM252" s="59">
        <f t="shared" si="25"/>
        <v>-41</v>
      </c>
      <c r="AN252" s="58">
        <f t="shared" si="21"/>
        <v>0</v>
      </c>
      <c r="AO252" s="59"/>
      <c r="AP252" s="58">
        <f t="shared" si="22"/>
        <v>-30.75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302">
    <mergeCell ref="AD98:AD99"/>
    <mergeCell ref="N98:N99"/>
    <mergeCell ref="M91:M97"/>
    <mergeCell ref="N91:N97"/>
    <mergeCell ref="AD91:AD97"/>
    <mergeCell ref="AC91:AC97"/>
    <mergeCell ref="AB91:AB97"/>
    <mergeCell ref="AA91:AA97"/>
    <mergeCell ref="G91:G97"/>
    <mergeCell ref="H91:H97"/>
    <mergeCell ref="I91:I97"/>
    <mergeCell ref="J91:J97"/>
    <mergeCell ref="L91:L97"/>
    <mergeCell ref="G98:G99"/>
    <mergeCell ref="M98:M99"/>
    <mergeCell ref="L98:L99"/>
    <mergeCell ref="J98:J99"/>
    <mergeCell ref="I98:I99"/>
    <mergeCell ref="H98:H99"/>
    <mergeCell ref="AA98:AA99"/>
    <mergeCell ref="AC98:AC99"/>
    <mergeCell ref="AB98:AB99"/>
    <mergeCell ref="J89:J90"/>
    <mergeCell ref="I89:I90"/>
    <mergeCell ref="H89:H90"/>
    <mergeCell ref="G89:G90"/>
    <mergeCell ref="AE89:AE90"/>
    <mergeCell ref="AD89:AD90"/>
    <mergeCell ref="AC89:AC90"/>
    <mergeCell ref="AB89:AB90"/>
    <mergeCell ref="AA89:AA90"/>
    <mergeCell ref="AD86:AD87"/>
    <mergeCell ref="AE76:AE77"/>
    <mergeCell ref="N89:N90"/>
    <mergeCell ref="M89:M90"/>
    <mergeCell ref="L89:L90"/>
    <mergeCell ref="H86:H87"/>
    <mergeCell ref="G86:G87"/>
    <mergeCell ref="AA86:AA87"/>
    <mergeCell ref="AC86:AC87"/>
    <mergeCell ref="AB86:AB87"/>
    <mergeCell ref="N86:N87"/>
    <mergeCell ref="M86:M87"/>
    <mergeCell ref="L86:L87"/>
    <mergeCell ref="J86:J87"/>
    <mergeCell ref="I86:I87"/>
    <mergeCell ref="AA81:AA84"/>
    <mergeCell ref="AC81:AC84"/>
    <mergeCell ref="AB81:AB84"/>
    <mergeCell ref="AD81:AD84"/>
    <mergeCell ref="G81:G84"/>
    <mergeCell ref="H81:H84"/>
    <mergeCell ref="I81:I84"/>
    <mergeCell ref="J81:J84"/>
    <mergeCell ref="L81:L84"/>
    <mergeCell ref="M81:M84"/>
    <mergeCell ref="N81:N84"/>
    <mergeCell ref="G78:G79"/>
    <mergeCell ref="AA78:AA79"/>
    <mergeCell ref="AC78:AC79"/>
    <mergeCell ref="AB78:AB79"/>
    <mergeCell ref="AD78:AD79"/>
    <mergeCell ref="M78:M79"/>
    <mergeCell ref="L78:L79"/>
    <mergeCell ref="J78:J79"/>
    <mergeCell ref="I78:I79"/>
    <mergeCell ref="H78:H79"/>
    <mergeCell ref="AD76:AD77"/>
    <mergeCell ref="AA76:AA77"/>
    <mergeCell ref="AC76:AC77"/>
    <mergeCell ref="AB76:AB77"/>
    <mergeCell ref="N78:N79"/>
    <mergeCell ref="H70:H71"/>
    <mergeCell ref="G70:G71"/>
    <mergeCell ref="N76:N77"/>
    <mergeCell ref="M76:M77"/>
    <mergeCell ref="L76:L77"/>
    <mergeCell ref="J76:J77"/>
    <mergeCell ref="I76:I77"/>
    <mergeCell ref="H76:H77"/>
    <mergeCell ref="G76:G77"/>
    <mergeCell ref="N70:N71"/>
    <mergeCell ref="M70:M71"/>
    <mergeCell ref="L70:L71"/>
    <mergeCell ref="J70:J71"/>
    <mergeCell ref="I70:I71"/>
    <mergeCell ref="AD67:AD68"/>
    <mergeCell ref="AB70:AB71"/>
    <mergeCell ref="AA70:AA71"/>
    <mergeCell ref="AC70:AC71"/>
    <mergeCell ref="AD70:AD71"/>
    <mergeCell ref="H67:H68"/>
    <mergeCell ref="G67:G68"/>
    <mergeCell ref="AC67:AC68"/>
    <mergeCell ref="AB67:AB68"/>
    <mergeCell ref="AA67:AA68"/>
    <mergeCell ref="N67:N68"/>
    <mergeCell ref="M67:M68"/>
    <mergeCell ref="L67:L68"/>
    <mergeCell ref="J67:J68"/>
    <mergeCell ref="I67:I68"/>
    <mergeCell ref="M61:M65"/>
    <mergeCell ref="N61:N65"/>
    <mergeCell ref="AD61:AD65"/>
    <mergeCell ref="AC61:AC65"/>
    <mergeCell ref="AB61:AB65"/>
    <mergeCell ref="AA61:AA65"/>
    <mergeCell ref="G61:G65"/>
    <mergeCell ref="H61:H65"/>
    <mergeCell ref="I61:I65"/>
    <mergeCell ref="J61:J65"/>
    <mergeCell ref="L61:L65"/>
    <mergeCell ref="AD54:AD59"/>
    <mergeCell ref="AC54:AC59"/>
    <mergeCell ref="AB54:AB59"/>
    <mergeCell ref="AA54:AA59"/>
    <mergeCell ref="G54:G59"/>
    <mergeCell ref="H54:H59"/>
    <mergeCell ref="I54:I59"/>
    <mergeCell ref="J54:J59"/>
    <mergeCell ref="L54:L59"/>
    <mergeCell ref="M54:M59"/>
    <mergeCell ref="N54:N59"/>
    <mergeCell ref="AD51:AD53"/>
    <mergeCell ref="AA51:AA53"/>
    <mergeCell ref="AC51:AC53"/>
    <mergeCell ref="AB51:AB53"/>
    <mergeCell ref="G51:G53"/>
    <mergeCell ref="H51:H53"/>
    <mergeCell ref="I51:I53"/>
    <mergeCell ref="J51:J53"/>
    <mergeCell ref="L51:L53"/>
    <mergeCell ref="M51:M53"/>
    <mergeCell ref="N51:N53"/>
    <mergeCell ref="G45:G46"/>
    <mergeCell ref="AA48:AA49"/>
    <mergeCell ref="AC48:AC49"/>
    <mergeCell ref="AB48:AB49"/>
    <mergeCell ref="AD48:AD49"/>
    <mergeCell ref="N48:N49"/>
    <mergeCell ref="M48:M49"/>
    <mergeCell ref="L48:L49"/>
    <mergeCell ref="J48:J49"/>
    <mergeCell ref="I48:I49"/>
    <mergeCell ref="H48:H49"/>
    <mergeCell ref="G48:G49"/>
    <mergeCell ref="M45:M46"/>
    <mergeCell ref="L45:L46"/>
    <mergeCell ref="J45:J46"/>
    <mergeCell ref="I45:I46"/>
    <mergeCell ref="H45:H46"/>
    <mergeCell ref="AB45:AB46"/>
    <mergeCell ref="AA45:AA46"/>
    <mergeCell ref="AC45:AC46"/>
    <mergeCell ref="AD45:AD46"/>
    <mergeCell ref="N45:N46"/>
    <mergeCell ref="AD43:AD44"/>
    <mergeCell ref="AC43:AC44"/>
    <mergeCell ref="AB43:AB44"/>
    <mergeCell ref="AA43:AA44"/>
    <mergeCell ref="G43:G44"/>
    <mergeCell ref="H43:H44"/>
    <mergeCell ref="I43:I44"/>
    <mergeCell ref="J43:J44"/>
    <mergeCell ref="L43:L44"/>
    <mergeCell ref="M43:M44"/>
    <mergeCell ref="N43:N44"/>
    <mergeCell ref="AD41:AD42"/>
    <mergeCell ref="AC41:AC42"/>
    <mergeCell ref="AB41:AB42"/>
    <mergeCell ref="AA41:AA42"/>
    <mergeCell ref="G41:G42"/>
    <mergeCell ref="H41:H42"/>
    <mergeCell ref="I41:I42"/>
    <mergeCell ref="J41:J42"/>
    <mergeCell ref="L41:L42"/>
    <mergeCell ref="M41:M42"/>
    <mergeCell ref="N41:N42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  <mergeCell ref="G30:G31"/>
    <mergeCell ref="AD32:AD34"/>
    <mergeCell ref="AC32:AC34"/>
    <mergeCell ref="AB32:AB34"/>
    <mergeCell ref="AA32:AA34"/>
    <mergeCell ref="G32:G34"/>
    <mergeCell ref="H32:H34"/>
    <mergeCell ref="I32:I34"/>
    <mergeCell ref="J32:J34"/>
    <mergeCell ref="L32:L34"/>
    <mergeCell ref="M32:M34"/>
    <mergeCell ref="N32:N34"/>
    <mergeCell ref="M30:M31"/>
    <mergeCell ref="L30:L31"/>
    <mergeCell ref="J30:J31"/>
    <mergeCell ref="I30:I31"/>
    <mergeCell ref="H30:H31"/>
    <mergeCell ref="AD30:AD31"/>
    <mergeCell ref="AC30:AC31"/>
    <mergeCell ref="AB30:AB31"/>
    <mergeCell ref="AA30:AA31"/>
    <mergeCell ref="N30:N31"/>
    <mergeCell ref="AD24:AD27"/>
    <mergeCell ref="AC24:AC27"/>
    <mergeCell ref="AB24:AB27"/>
    <mergeCell ref="AA24:AA27"/>
    <mergeCell ref="G24:G27"/>
    <mergeCell ref="H24:H27"/>
    <mergeCell ref="I24:I27"/>
    <mergeCell ref="J24:J27"/>
    <mergeCell ref="L24:L27"/>
    <mergeCell ref="M24:M27"/>
    <mergeCell ref="N24:N27"/>
    <mergeCell ref="G18:G19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22:H23"/>
    <mergeCell ref="G22:G23"/>
    <mergeCell ref="M18:M19"/>
    <mergeCell ref="L18:L19"/>
    <mergeCell ref="J18:J19"/>
    <mergeCell ref="I18:I19"/>
    <mergeCell ref="H18:H19"/>
    <mergeCell ref="AD18:AD19"/>
    <mergeCell ref="AC18:AC19"/>
    <mergeCell ref="AB18:AB19"/>
    <mergeCell ref="AA18:AA19"/>
    <mergeCell ref="N18:N19"/>
    <mergeCell ref="AD14:AD16"/>
    <mergeCell ref="AC14:AC16"/>
    <mergeCell ref="AB14:AB16"/>
    <mergeCell ref="AA14:AA16"/>
    <mergeCell ref="G14:G16"/>
    <mergeCell ref="H14:H16"/>
    <mergeCell ref="I14:I16"/>
    <mergeCell ref="J14:J16"/>
    <mergeCell ref="L14:L16"/>
    <mergeCell ref="M14:M16"/>
    <mergeCell ref="N14:N16"/>
    <mergeCell ref="G7:G8"/>
    <mergeCell ref="AD9:AD12"/>
    <mergeCell ref="AC9:AC12"/>
    <mergeCell ref="AB9:AB12"/>
    <mergeCell ref="AA9:AA12"/>
    <mergeCell ref="G9:G12"/>
    <mergeCell ref="H9:H12"/>
    <mergeCell ref="I9:I12"/>
    <mergeCell ref="J9:J12"/>
    <mergeCell ref="L9:L12"/>
    <mergeCell ref="M9:M12"/>
    <mergeCell ref="N9:N12"/>
    <mergeCell ref="M7:M8"/>
    <mergeCell ref="L7:L8"/>
    <mergeCell ref="J7:J8"/>
    <mergeCell ref="I7:I8"/>
    <mergeCell ref="H7:H8"/>
    <mergeCell ref="AD7:AD8"/>
    <mergeCell ref="AC7:AC8"/>
    <mergeCell ref="AB7:AB8"/>
    <mergeCell ref="AA7:AA8"/>
    <mergeCell ref="N7:N8"/>
    <mergeCell ref="A1:B1"/>
    <mergeCell ref="C1:D1"/>
    <mergeCell ref="E1:F1"/>
    <mergeCell ref="U1:V1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H5:H6"/>
    <mergeCell ref="G5:G6"/>
    <mergeCell ref="AC102:AC103"/>
    <mergeCell ref="G102:G103"/>
    <mergeCell ref="H102:H103"/>
    <mergeCell ref="I102:I103"/>
    <mergeCell ref="J102:J103"/>
    <mergeCell ref="L102:L103"/>
    <mergeCell ref="M102:M103"/>
    <mergeCell ref="N102:N103"/>
    <mergeCell ref="AA102:AA103"/>
    <mergeCell ref="AB102:AB103"/>
  </mergeCells>
  <conditionalFormatting sqref="G2:J3 AD2:AD5 Z2:Z200 J4:J5 J7 AD7 J9 AD9 G13:J14 AD13:AD14 G17:J18 AD17:AD18 G20:J22 AD20:AD22 G24:J24 AD24 G28:J30 AD28:AD30 G32:J32 AD32 G35:J38 AD35:AD38 G40:J41 AD40:AD41 G43:J43 AD43 G45:J45 AD45 G47:J48 AD47:AD48 G50:J51 AD50:AD51 G54:J54 AD54 G60:J61 AD60:AD61 G66:J67 AD66:AD67 G69:J70 AD69:AD70 G72:J76 AD72:AD76 G78:J78 AD78 G80:J81 AD80:AD81 AD85 G85:J86 G88:J89 AD88:AD89 G91:J91 AD91 G98:J98 AD98 G100:J102 AD100:AD200 G104:J200">
    <cfRule type="expression" dxfId="155" priority="63">
      <formula>$A2</formula>
    </cfRule>
    <cfRule type="expression" dxfId="154" priority="65">
      <formula>$E2</formula>
    </cfRule>
  </conditionalFormatting>
  <conditionalFormatting sqref="K2:Z2 G2:J3 AA2:AF5 Q3:Z200 J4:J5 J7 AA7:AF7 J9 AA9:AF9 G13:P14 AA13:AF14 G17:P18 AA17:AF18 G20:P22 AA20:AF22 G24:P24 AA24:AF24 G28:P30 AA28:AF30 G32:P32 AA32:AF32 G35:P38 AA35:AF38 G40:P41 AA40:AF41 G43:P43 AA43:AF43 G45:P45 AA45:AF45 G47:P48 AA47:AF48 G50:P51 AA50:AF51 G54:P54 AA54:AF54 G60:P61 AA60:AF61 G66:P67 AA66:AF67 G69:P70 AA69:AF70 G72:P76 AA72:AF76 G78:P78 AA78:AD78 G80:P81 AA80:AF81 AA85:AF85 G85:P86 G88:P89 AA88:AF89 G91:P91 AA91:AF91 G98:P98 AA98:AF98 G100:P101 AA100:AF102 G102:N102 AD103:AF103 G104:P200 AA104:AF200 K3:P3 H4:H5 K4:K12 O4:P12 AE6:AF6 H7 AE8:AF8 H9 AE10:AF12 K15:K16 O15:P16 AE15:AF16 K19 O19:P19 AE19:AF19 K23 O23:P23 AE23:AF23 K25:K27 O25:P27 AE25:AF27 K31 O31:P31 AE31:AF31 K33:K34 O33:P34 AE33:AF34 K39 O39:P39 AE39:AF39 K42 O42:P42 AE42:AF42 K44 O44:P44 AE44:AF44 K46 O46:P46 AE46:AF46 K49 O49:P49 AE49:AF49 K52:K53 O52:P53 AE52:AF53 K55:K59 O55:P59 AE55:AF59 K62:K65 O62:P65 AE62:AF65 K68 O68:P68 AE68:AF68 K71 O71:P71 AE71:AF71 K77 O77:P77 AF77:AF78 K79 O79:P79 AE79:AF79 K82:K84 O82:P84 AE82:AF84 AA86:AC86 AE86:AF87 K87 O87:P87 K90 O90:P90 AF90 K92:K97 O92:P97 AE92:AF97 K99 O99:P99 AE99:AF99 O102:P103 K103">
    <cfRule type="expression" dxfId="153" priority="64">
      <formula>$C2</formula>
    </cfRule>
  </conditionalFormatting>
  <conditionalFormatting sqref="W2:W200">
    <cfRule type="expression" dxfId="15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{8F8787CE-EEF4-4F02-9F10-61272F795A03}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{DD220FD4-C3E2-407B-811E-E96E8E3A49B1}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{C9F1E084-52E9-459F-AB1D-AD4161E340D3}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{A4E7EF89-9D4C-486B-954A-607DC54F1752}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{AB0FBCE7-0FE8-4891-8288-447FB02E8269}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{1599E241-91EF-4D9A-A14A-5E59C6E66D57}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{D5D91EDB-DD44-45F1-8C54-2BE8BB8FE939}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{8E6AF292-DF75-4237-8483-437FE360CDB4}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{955267EC-95CD-4277-8B90-80BB9EE1DA92}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{B0580E52-2A25-45DE-9A82-4217448FDA72}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{1933AD53-4C86-4E40-8D78-A22C35A151A7}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{09342792-3575-4BA0-ADCB-4FA32086399C}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{B7124048-475B-42FB-9538-56418C40134A}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{D5010454-1D51-4119-8E3E-E0BEE5E1E9CA}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{7AFB6189-59EC-441B-BFC8-11E959036861}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{54795219-F104-4FCE-9A98-04C958AC5483}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{DB38DF1E-4395-4339-A554-8D7BA20F0C17}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{896FE282-6B97-4D4A-986E-0B4076BDC057}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{7D45A12A-BF68-4871-B123-2C092BAD13DF}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{53EFB9A2-A652-4870-9332-716E231AA009}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{03071699-06BE-4F38-8422-60E4E8958935}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{E8FF1DB9-F4D0-4013-A994-F61593B3853F}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{26803388-F9E1-4491-90D5-AD5E0441778B}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{AED06533-8F7C-4B07-9D01-9E0D258C0264}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{AFE56BCB-FA13-4285-ACFA-0724F9CD5212}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{6DD719C3-A407-4678-B58A-ADD03EF56538}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{41FF051D-AE7B-40C4-A432-636114731464}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{DBDABF93-A0EF-41A9-B0C2-6BC6350F7BAF}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{C63A3B83-7ABC-4A7C-B369-8360ACF4387F}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{828BD896-8DA4-44E2-B906-D7E8AF4C19BC}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{D1CF3AEE-B315-42A2-B4C0-CC61D019D40B}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{FD5752A4-EBEA-4A2B-BDF4-460ABE1E0ADA}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{AE90ABA4-30AF-42D3-BE0F-6B011628B333}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{A91970CC-8358-4C2D-AD35-1F896A9B8285}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{60EA4621-79BE-48DD-A0E9-DE1EEE3D79AD}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{198BCE49-7EAC-4DCB-87FC-341BC16D79E7}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{5AFA936D-4104-49B2-9230-5A8E879CB4CA}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{676869C1-3E73-42FC-A512-5E3A85451E85}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{AA0BCDAD-CF93-4E1B-943A-E5CFC4CED6A5}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{BA3F5A56-EF34-4C89-8CF8-9DC398EDE9DA}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{9047DE39-B189-48D1-BF0C-5B0AF2EDF1E6}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{64602E9B-80D0-46CA-9161-BB45C3A23A70}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{644C25C0-3F8B-4A0B-AD66-CEDE52812F65}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{ADFEAC36-1AFF-4F71-B8BB-7DAFE211FE6A}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{E48C5CA8-3934-4059-B357-683F069E3D07}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{26B8B85B-6602-4227-9E02-225B43C41057}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{571E76D0-0410-44D3-8F88-0DEEBDF58E75}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{3EC6E115-E15A-4DA1-80CC-83C1E308D242}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{492C88C3-3AB3-42C3-8ACD-4E7DA78B96DE}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{2649345F-A4DB-4766-BB39-227BA6B546FF}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{3D6DAAEA-4418-4F3A-A30D-1BA05B442E36}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{D9876556-5673-4EC6-A438-021B703081C8}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{508509C5-66CB-4A30-88DF-3F1986188612}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{4619CF4C-CEC4-4175-802B-D9C6CCD8B2E7}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{3E7CA5F7-3305-4FB7-A085-EF4252F8CC10}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{ADCFB4EB-D19D-4E07-9724-ABFFDC41A582}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{6CA508A8-3C93-4B6C-9B31-E67577AD6652}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{B1268366-B4B1-46CD-BB8E-6F36E15D0BE5}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{33035B14-4808-4FA7-9C9F-F7C50C10C842}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{906FBB5B-2EAC-4CFA-8C55-AB1FF7E18712}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{6AE505ED-EB27-44DB-B143-E2171541B4E4}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8787CE-EEF4-4F02-9F10-61272F795A0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D220FD4-C3E2-407B-811E-E96E8E3A49B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9F1E084-52E9-459F-AB1D-AD4161E340D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4E7EF89-9D4C-486B-954A-607DC54F175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B0FBCE7-0FE8-4891-8288-447FB02E826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599E241-91EF-4D9A-A14A-5E59C6E66D5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5D91EDB-DD44-45F1-8C54-2BE8BB8FE93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E6AF292-DF75-4237-8483-437FE360CDB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55267EC-95CD-4277-8B90-80BB9EE1DA9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0580E52-2A25-45DE-9A82-4217448FDA7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933AD53-4C86-4E40-8D78-A22C35A151A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9342792-3575-4BA0-ADCB-4FA32086399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7124048-475B-42FB-9538-56418C40134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5010454-1D51-4119-8E3E-E0BEE5E1E9C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AFB6189-59EC-441B-BFC8-11E95903686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4795219-F104-4FCE-9A98-04C958AC548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B38DF1E-4395-4339-A554-8D7BA20F0C1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96FE282-6B97-4D4A-986E-0B4076BDC05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D45A12A-BF68-4871-B123-2C092BAD13D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3EFB9A2-A652-4870-9332-716E231AA00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3071699-06BE-4F38-8422-60E4E895893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8FF1DB9-F4D0-4013-A994-F61593B3853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6803388-F9E1-4491-90D5-AD5E0441778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ED06533-8F7C-4B07-9D01-9E0D258C026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FE56BCB-FA13-4285-ACFA-0724F9CD521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DD719C3-A407-4678-B58A-ADD03EF5653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1FF051D-AE7B-40C4-A432-63611473146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BDABF93-A0EF-41A9-B0C2-6BC6350F7BA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63A3B83-7ABC-4A7C-B369-8360ACF4387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28BD896-8DA4-44E2-B906-D7E8AF4C19B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1CF3AEE-B315-42A2-B4C0-CC61D019D40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D5752A4-EBEA-4A2B-BDF4-460ABE1E0AD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E90ABA4-30AF-42D3-BE0F-6B011628B33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91970CC-8358-4C2D-AD35-1F896A9B828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0EA4621-79BE-48DD-A0E9-DE1EEE3D79A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98BCE49-7EAC-4DCB-87FC-341BC16D79E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AFA936D-4104-49B2-9230-5A8E879CB4C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76869C1-3E73-42FC-A512-5E3A85451E8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A0BCDAD-CF93-4E1B-943A-E5CFC4CED6A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A3F5A56-EF34-4C89-8CF8-9DC398EDE9D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047DE39-B189-48D1-BF0C-5B0AF2EDF1E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4602E9B-80D0-46CA-9161-BB45C3A23A7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44C25C0-3F8B-4A0B-AD66-CEDE52812F6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DFEAC36-1AFF-4F71-B8BB-7DAFE211FE6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48C5CA8-3934-4059-B357-683F069E3D0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6B8B85B-6602-4227-9E02-225B43C4105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71E76D0-0410-44D3-8F88-0DEEBDF58E7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EC6E115-E15A-4DA1-80CC-83C1E308D24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92C88C3-3AB3-42C3-8ACD-4E7DA78B96D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649345F-A4DB-4766-BB39-227BA6B546F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D6DAAEA-4418-4F3A-A30D-1BA05B442E3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9876556-5673-4EC6-A438-021B703081C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08509C5-66CB-4A30-88DF-3F198618861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619CF4C-CEC4-4175-802B-D9C6CCD8B2E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E7CA5F7-3305-4FB7-A085-EF4252F8CC1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DCFB4EB-D19D-4E07-9724-ABFFDC41A58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CA508A8-3C93-4B6C-9B31-E67577AD665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1268366-B4B1-46CD-BB8E-6F36E15D0BE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3035B14-4808-4FA7-9C9F-F7C50C10C84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06FBB5B-2EAC-4CFA-8C55-AB1FF7E1871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AE505ED-EB27-44DB-B143-E2171541B4E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48A0-B8E1-4B56-B18A-F5C18BF97156}">
  <dimension ref="A1:AR267"/>
  <sheetViews>
    <sheetView rightToLeft="1" topLeftCell="G1" zoomScale="93" workbookViewId="0">
      <selection activeCell="L24" sqref="L24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109375" style="28" bestFit="1" customWidth="1"/>
    <col min="9" max="9" width="19.109375" style="24" bestFit="1" customWidth="1"/>
    <col min="10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99" style="24" bestFit="1" customWidth="1"/>
    <col min="29" max="29" width="15.77734375" style="31" bestFit="1" customWidth="1"/>
    <col min="30" max="30" width="13.6640625" style="32" bestFit="1" customWidth="1"/>
    <col min="31" max="31" width="38.44140625" style="24" customWidth="1"/>
    <col min="32" max="32" width="28.33203125" style="24" bestFit="1" customWidth="1"/>
    <col min="33" max="33" width="13.44140625" style="24" bestFit="1" customWidth="1"/>
    <col min="34" max="34" width="24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26">
        <v>1</v>
      </c>
      <c r="H2" s="228">
        <v>303254</v>
      </c>
      <c r="I2" s="226" t="s">
        <v>140</v>
      </c>
      <c r="J2" s="9"/>
      <c r="K2" s="11" t="str">
        <f t="shared" ref="K2:K65" ca="1" si="0">IF(C2, TODAY(), "" )</f>
        <v/>
      </c>
      <c r="L2" s="224" t="s">
        <v>390</v>
      </c>
      <c r="M2" s="224" t="s">
        <v>391</v>
      </c>
      <c r="N2" s="224" t="s">
        <v>392</v>
      </c>
      <c r="O2" s="9">
        <v>3329.1</v>
      </c>
      <c r="P2" s="9">
        <v>1</v>
      </c>
      <c r="Q2" s="13" t="str">
        <f>VLOOKUP(O2, '[1]لیست محصولات شهریور ۱۴۰۳'!B:C,2,0)</f>
        <v>بنتی ننکا | Benti Nenka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9850000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9850000</v>
      </c>
      <c r="Y2" s="17"/>
      <c r="Z2" s="14">
        <f t="shared" ref="Z2:Z65" si="4">X2-Y2</f>
        <v>9850000</v>
      </c>
      <c r="AA2" s="222" t="s">
        <v>248</v>
      </c>
      <c r="AB2" s="220" t="s">
        <v>393</v>
      </c>
      <c r="AC2" s="218" t="s">
        <v>394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کرمانشاه خیابان نوبهار جنب بانک صادرات بستنی نوبهار - کهیار فرامرزی 09188315883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7"/>
      <c r="H3" s="229"/>
      <c r="I3" s="227"/>
      <c r="J3" s="9"/>
      <c r="K3" s="11" t="str">
        <f t="shared" ca="1" si="0"/>
        <v/>
      </c>
      <c r="L3" s="225"/>
      <c r="M3" s="225"/>
      <c r="N3" s="225"/>
      <c r="O3" s="9">
        <v>5524.1</v>
      </c>
      <c r="P3" s="9">
        <v>8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8</v>
      </c>
      <c r="X3" s="14">
        <f t="shared" si="3"/>
        <v>20400000</v>
      </c>
      <c r="Y3" s="17"/>
      <c r="Z3" s="14">
        <f t="shared" si="4"/>
        <v>20400000</v>
      </c>
      <c r="AA3" s="223"/>
      <c r="AB3" s="221"/>
      <c r="AC3" s="219"/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285463812522</v>
      </c>
      <c r="I4" s="25" t="s">
        <v>140</v>
      </c>
      <c r="J4" s="9"/>
      <c r="K4" s="11" t="str">
        <f t="shared" ca="1" si="0"/>
        <v/>
      </c>
      <c r="L4" s="12" t="s">
        <v>395</v>
      </c>
      <c r="M4" s="12" t="s">
        <v>396</v>
      </c>
      <c r="N4" s="12"/>
      <c r="O4" s="9">
        <v>5525.1</v>
      </c>
      <c r="P4" s="9">
        <v>1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si="1"/>
        <v>0</v>
      </c>
      <c r="W4" s="12">
        <f t="shared" si="2"/>
        <v>1</v>
      </c>
      <c r="X4" s="14">
        <f t="shared" si="3"/>
        <v>2750000</v>
      </c>
      <c r="Y4" s="17"/>
      <c r="Z4" s="14">
        <f t="shared" si="4"/>
        <v>2750000</v>
      </c>
      <c r="AA4" s="18" t="s">
        <v>397</v>
      </c>
      <c r="AB4" s="13" t="s">
        <v>398</v>
      </c>
      <c r="AC4" s="19" t="s">
        <v>399</v>
      </c>
      <c r="AD4" s="20" t="s">
        <v>92</v>
      </c>
      <c r="AE4" s="86" t="s">
        <v>400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ری  حسن آباد فشافویه . شهرک احمدیه گلستان اول پلاک ۱۰۶  - محمدصادق امجدی 09199619575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285472919588</v>
      </c>
      <c r="I5" s="25" t="s">
        <v>140</v>
      </c>
      <c r="J5" s="9"/>
      <c r="K5" s="11" t="str">
        <f t="shared" ca="1" si="0"/>
        <v/>
      </c>
      <c r="L5" s="12" t="s">
        <v>401</v>
      </c>
      <c r="M5" s="12" t="s">
        <v>402</v>
      </c>
      <c r="N5" s="12"/>
      <c r="O5" s="9">
        <v>5524.1</v>
      </c>
      <c r="P5" s="9">
        <v>3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2550000</v>
      </c>
      <c r="U5" s="15"/>
      <c r="V5" s="16">
        <f t="shared" si="1"/>
        <v>0</v>
      </c>
      <c r="W5" s="12">
        <f t="shared" si="2"/>
        <v>3</v>
      </c>
      <c r="X5" s="14">
        <f t="shared" si="3"/>
        <v>7650000</v>
      </c>
      <c r="Y5" s="17"/>
      <c r="Z5" s="14">
        <f t="shared" si="4"/>
        <v>7650000</v>
      </c>
      <c r="AA5" s="18" t="s">
        <v>403</v>
      </c>
      <c r="AB5" s="13" t="s">
        <v>404</v>
      </c>
      <c r="AC5" s="19" t="s">
        <v>405</v>
      </c>
      <c r="AD5" s="20"/>
      <c r="AE5" s="88" t="s">
        <v>465</v>
      </c>
      <c r="AF5" s="21"/>
      <c r="AG5" s="22" t="str">
        <f t="shared" si="5"/>
        <v>TRUE</v>
      </c>
      <c r="AH5" s="23" t="str">
        <f t="shared" si="6"/>
        <v>کردستان سنندج-نبش شهرک سعدی-کوچه سنجرخان جنوبی-ساختمان ثنا ط1 واحد1  - تارخ ابراهیمی 09187802134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4</v>
      </c>
      <c r="H6" s="228">
        <v>285490790444</v>
      </c>
      <c r="I6" s="226" t="s">
        <v>140</v>
      </c>
      <c r="J6" s="9"/>
      <c r="K6" s="11" t="str">
        <f t="shared" ca="1" si="0"/>
        <v/>
      </c>
      <c r="L6" s="224" t="s">
        <v>406</v>
      </c>
      <c r="M6" s="224" t="s">
        <v>407</v>
      </c>
      <c r="N6" s="12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 t="s">
        <v>297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22" t="s">
        <v>79</v>
      </c>
      <c r="AB6" s="220" t="s">
        <v>408</v>
      </c>
      <c r="AC6" s="218" t="s">
        <v>409</v>
      </c>
      <c r="AD6" s="216" t="s">
        <v>132</v>
      </c>
      <c r="AE6" s="19"/>
      <c r="AF6" s="21"/>
      <c r="AG6" s="22" t="str">
        <f t="shared" si="5"/>
        <v>TRUE</v>
      </c>
      <c r="AH6" s="23" t="str">
        <f t="shared" si="6"/>
        <v>تهران خیابان شریعتی - بعد از بهار شیراز- خیابان میثاق 6 ( چالش) پلاک 3- واحد 4  - مهنوش عطار 09364264365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9"/>
      <c r="K7" s="11" t="str">
        <f t="shared" ca="1" si="0"/>
        <v/>
      </c>
      <c r="L7" s="225"/>
      <c r="M7" s="225"/>
      <c r="N7" s="12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 t="s">
        <v>297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223"/>
      <c r="AB7" s="221"/>
      <c r="AC7" s="219"/>
      <c r="AD7" s="21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5</v>
      </c>
      <c r="H8" s="228">
        <v>285514615789</v>
      </c>
      <c r="I8" s="226" t="s">
        <v>706</v>
      </c>
      <c r="J8" s="9"/>
      <c r="K8" s="11" t="str">
        <f t="shared" ca="1" si="0"/>
        <v/>
      </c>
      <c r="L8" s="224" t="s">
        <v>410</v>
      </c>
      <c r="M8" s="224" t="s">
        <v>411</v>
      </c>
      <c r="N8" s="224" t="s">
        <v>412</v>
      </c>
      <c r="O8" s="9">
        <v>5501.2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1</v>
      </c>
      <c r="X8" s="14">
        <f t="shared" si="3"/>
        <v>11100000</v>
      </c>
      <c r="Y8" s="17"/>
      <c r="Z8" s="14">
        <f t="shared" si="4"/>
        <v>11100000</v>
      </c>
      <c r="AA8" s="222" t="s">
        <v>79</v>
      </c>
      <c r="AB8" s="220" t="s">
        <v>413</v>
      </c>
      <c r="AC8" s="218" t="s">
        <v>414</v>
      </c>
      <c r="AD8" s="216" t="s">
        <v>132</v>
      </c>
      <c r="AE8" s="19"/>
      <c r="AF8" s="21"/>
      <c r="AG8" s="22" t="str">
        <f t="shared" si="5"/>
        <v>TRUE</v>
      </c>
      <c r="AH8" s="23" t="str">
        <f t="shared" si="6"/>
        <v>تهران شیخ بهایی شمالی/بالاتر از میدان شیخ بهایی/نبش خیابان اوستا/پلاک ۲۱ رول کافه - مروارید عطارها 09123208339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7"/>
      <c r="H9" s="229"/>
      <c r="I9" s="227"/>
      <c r="J9" s="9"/>
      <c r="K9" s="11" t="str">
        <f t="shared" ca="1" si="0"/>
        <v/>
      </c>
      <c r="L9" s="225"/>
      <c r="M9" s="225"/>
      <c r="N9" s="225"/>
      <c r="O9" s="9">
        <v>5511.2</v>
      </c>
      <c r="P9" s="9">
        <v>1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14550000</v>
      </c>
      <c r="U9" s="15"/>
      <c r="V9" s="16">
        <f t="shared" si="1"/>
        <v>0</v>
      </c>
      <c r="W9" s="12">
        <f t="shared" si="2"/>
        <v>1</v>
      </c>
      <c r="X9" s="14">
        <f t="shared" si="3"/>
        <v>14550000</v>
      </c>
      <c r="Y9" s="17"/>
      <c r="Z9" s="14">
        <f t="shared" si="4"/>
        <v>14550000</v>
      </c>
      <c r="AA9" s="223"/>
      <c r="AB9" s="221"/>
      <c r="AC9" s="219"/>
      <c r="AD9" s="21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6">
        <v>6</v>
      </c>
      <c r="H10" s="228">
        <v>285515612639</v>
      </c>
      <c r="I10" s="226" t="s">
        <v>706</v>
      </c>
      <c r="J10" s="9"/>
      <c r="K10" s="11" t="str">
        <f t="shared" ca="1" si="0"/>
        <v/>
      </c>
      <c r="L10" s="224" t="s">
        <v>415</v>
      </c>
      <c r="M10" s="224" t="s">
        <v>416</v>
      </c>
      <c r="N10" s="224"/>
      <c r="O10" s="9">
        <v>5501.1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2300000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2300000</v>
      </c>
      <c r="Y10" s="17"/>
      <c r="Z10" s="14">
        <f t="shared" si="4"/>
        <v>2300000</v>
      </c>
      <c r="AA10" s="222" t="s">
        <v>79</v>
      </c>
      <c r="AB10" s="220" t="s">
        <v>417</v>
      </c>
      <c r="AC10" s="218" t="s">
        <v>418</v>
      </c>
      <c r="AD10" s="216" t="s">
        <v>132</v>
      </c>
      <c r="AE10" s="19"/>
      <c r="AF10" s="21"/>
      <c r="AG10" s="22" t="str">
        <f t="shared" si="5"/>
        <v>TRUE</v>
      </c>
      <c r="AH10" s="23" t="str">
        <f t="shared" si="6"/>
        <v>تهران پونک - بلوار عدل شمالی - خیابان کربلایی احمد - کوچه دوم - پلاک 5 - واحد 6  - محمد سلحشور 09390300711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7"/>
      <c r="H11" s="229"/>
      <c r="I11" s="227"/>
      <c r="J11" s="9"/>
      <c r="K11" s="11" t="str">
        <f t="shared" ca="1" si="0"/>
        <v/>
      </c>
      <c r="L11" s="225"/>
      <c r="M11" s="225"/>
      <c r="N11" s="225"/>
      <c r="O11" s="9">
        <v>5524.1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2550000</v>
      </c>
      <c r="Y11" s="17"/>
      <c r="Z11" s="14">
        <f t="shared" si="4"/>
        <v>2550000</v>
      </c>
      <c r="AA11" s="223"/>
      <c r="AB11" s="221"/>
      <c r="AC11" s="219"/>
      <c r="AD11" s="21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594710</v>
      </c>
      <c r="I12" s="9" t="s">
        <v>706</v>
      </c>
      <c r="J12" s="9"/>
      <c r="K12" s="11" t="str">
        <f t="shared" ca="1" si="0"/>
        <v/>
      </c>
      <c r="L12" s="12" t="s">
        <v>212</v>
      </c>
      <c r="M12" s="12" t="s">
        <v>419</v>
      </c>
      <c r="N12" s="12"/>
      <c r="O12" s="9">
        <v>5501.2</v>
      </c>
      <c r="P12" s="9">
        <v>1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11100000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11100000</v>
      </c>
      <c r="Y12" s="17"/>
      <c r="Z12" s="14">
        <f t="shared" si="4"/>
        <v>11100000</v>
      </c>
      <c r="AA12" s="18" t="s">
        <v>123</v>
      </c>
      <c r="AB12" s="13" t="s">
        <v>420</v>
      </c>
      <c r="AC12" s="19" t="s">
        <v>421</v>
      </c>
      <c r="AD12" s="20"/>
      <c r="AE12" s="19"/>
      <c r="AF12" s="21"/>
      <c r="AG12" s="22" t="str">
        <f t="shared" si="5"/>
        <v>TRUE</v>
      </c>
      <c r="AH12" s="23" t="str">
        <f t="shared" si="6"/>
        <v>اصفهان خ بعثت خ ابوریحان خ گل یاس کوچه 4 پ 74 طبقه 4  - محسن خسروی 09379305938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8</v>
      </c>
      <c r="H13" s="10">
        <v>285517912325</v>
      </c>
      <c r="I13" s="9" t="s">
        <v>706</v>
      </c>
      <c r="J13" s="9"/>
      <c r="K13" s="11" t="str">
        <f t="shared" ca="1" si="0"/>
        <v/>
      </c>
      <c r="L13" s="12" t="s">
        <v>422</v>
      </c>
      <c r="M13" s="12" t="s">
        <v>423</v>
      </c>
      <c r="N13" s="12" t="s">
        <v>424</v>
      </c>
      <c r="O13" s="9">
        <v>5501.2</v>
      </c>
      <c r="P13" s="9">
        <v>2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11100000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22200000</v>
      </c>
      <c r="Y13" s="17"/>
      <c r="Z13" s="14">
        <f t="shared" si="4"/>
        <v>22200000</v>
      </c>
      <c r="AA13" s="18" t="s">
        <v>425</v>
      </c>
      <c r="AB13" s="13" t="s">
        <v>426</v>
      </c>
      <c r="AC13" s="19" t="s">
        <v>427</v>
      </c>
      <c r="AD13" s="20"/>
      <c r="AE13" s="19"/>
      <c r="AF13" s="21"/>
      <c r="AG13" s="22" t="str">
        <f t="shared" si="5"/>
        <v>TRUE</v>
      </c>
      <c r="AH13" s="23" t="str">
        <f t="shared" si="6"/>
        <v>مازندران آمل - میدان قائم - نبش کوچه آموزش و پرورش کافه بلوار - میلاد فروحی 09351251733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9</v>
      </c>
      <c r="H14" s="228">
        <v>285518834157</v>
      </c>
      <c r="I14" s="226" t="s">
        <v>706</v>
      </c>
      <c r="J14" s="9"/>
      <c r="K14" s="11" t="str">
        <f t="shared" ca="1" si="0"/>
        <v/>
      </c>
      <c r="L14" s="224" t="s">
        <v>184</v>
      </c>
      <c r="M14" s="224" t="s">
        <v>428</v>
      </c>
      <c r="N14" s="224" t="s">
        <v>429</v>
      </c>
      <c r="O14" s="9">
        <v>5525.3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63200000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63200000</v>
      </c>
      <c r="Y14" s="17"/>
      <c r="Z14" s="14">
        <f t="shared" si="4"/>
        <v>63200000</v>
      </c>
      <c r="AA14" s="222" t="s">
        <v>287</v>
      </c>
      <c r="AB14" s="220" t="s">
        <v>430</v>
      </c>
      <c r="AC14" s="218" t="s">
        <v>431</v>
      </c>
      <c r="AD14" s="20"/>
      <c r="AE14" s="19"/>
      <c r="AF14" s="21"/>
      <c r="AG14" s="22" t="str">
        <f t="shared" si="5"/>
        <v>TRUE</v>
      </c>
      <c r="AH14" s="23" t="str">
        <f t="shared" si="6"/>
        <v>زنجان چهارراه سعدی به سمت دروازه ارک کوچه شادمان قهوه آفریقا - محمدرضا جلدی 09195241245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9"/>
      <c r="K15" s="11" t="str">
        <f t="shared" ca="1" si="0"/>
        <v/>
      </c>
      <c r="L15" s="225"/>
      <c r="M15" s="225"/>
      <c r="N15" s="225"/>
      <c r="O15" s="9">
        <v>3329.1</v>
      </c>
      <c r="P15" s="9">
        <v>1</v>
      </c>
      <c r="Q15" s="13" t="str">
        <f>VLOOKUP(O15, '[1]لیست محصولات شهریور ۱۴۰۳'!B:C,2,0)</f>
        <v>بنتی ننکا | Benti Nenka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223"/>
      <c r="AB15" s="221"/>
      <c r="AC15" s="219"/>
      <c r="AD15" s="2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10</v>
      </c>
      <c r="H16" s="10">
        <v>712833</v>
      </c>
      <c r="I16" s="9" t="s">
        <v>706</v>
      </c>
      <c r="J16" s="9" t="s">
        <v>76</v>
      </c>
      <c r="K16" s="11" t="str">
        <f t="shared" ca="1" si="0"/>
        <v/>
      </c>
      <c r="L16" s="12" t="s">
        <v>155</v>
      </c>
      <c r="M16" s="12" t="s">
        <v>432</v>
      </c>
      <c r="N16" s="12" t="s">
        <v>433</v>
      </c>
      <c r="O16" s="9">
        <v>5501.3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18" t="s">
        <v>79</v>
      </c>
      <c r="AB16" s="87" t="s">
        <v>434</v>
      </c>
      <c r="AC16" s="19" t="s">
        <v>435</v>
      </c>
      <c r="AD16" s="20" t="s">
        <v>92</v>
      </c>
      <c r="AE16" s="19"/>
      <c r="AF16" s="21"/>
      <c r="AG16" s="22" t="str">
        <f t="shared" si="5"/>
        <v>TRUE</v>
      </c>
      <c r="AH16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17" spans="1:34" ht="22.2" customHeight="1">
      <c r="A17" s="7"/>
      <c r="B17" s="7"/>
      <c r="C17" s="7"/>
      <c r="D17" s="7"/>
      <c r="E17" s="7"/>
      <c r="F17" s="8"/>
      <c r="G17" s="9">
        <v>11</v>
      </c>
      <c r="H17" s="10">
        <v>285527317655</v>
      </c>
      <c r="I17" s="9" t="s">
        <v>706</v>
      </c>
      <c r="J17" s="9"/>
      <c r="K17" s="11" t="str">
        <f t="shared" ca="1" si="0"/>
        <v/>
      </c>
      <c r="L17" s="12" t="s">
        <v>436</v>
      </c>
      <c r="M17" s="12" t="s">
        <v>437</v>
      </c>
      <c r="N17" s="12" t="s">
        <v>438</v>
      </c>
      <c r="O17" s="9">
        <v>5501.3</v>
      </c>
      <c r="P17" s="9">
        <v>2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102400000</v>
      </c>
      <c r="Y17" s="17"/>
      <c r="Z17" s="14">
        <f t="shared" si="4"/>
        <v>102400000</v>
      </c>
      <c r="AA17" s="18" t="s">
        <v>152</v>
      </c>
      <c r="AB17" s="13" t="s">
        <v>439</v>
      </c>
      <c r="AC17" s="19" t="s">
        <v>440</v>
      </c>
      <c r="AD17" s="20"/>
      <c r="AE17" s="19"/>
      <c r="AF17" s="21"/>
      <c r="AG17" s="22" t="str">
        <f t="shared" si="5"/>
        <v>TRUE</v>
      </c>
      <c r="AH17" s="23" t="str">
        <f t="shared" si="6"/>
        <v>قم باجک ۳ میدان گلها کافه بلانکا - علی  شهناززاده 09192525110</v>
      </c>
    </row>
    <row r="18" spans="1:34" ht="22.2" customHeight="1">
      <c r="A18" s="7"/>
      <c r="B18" s="7"/>
      <c r="C18" s="7"/>
      <c r="D18" s="7"/>
      <c r="E18" s="7"/>
      <c r="F18" s="8"/>
      <c r="G18" s="9">
        <v>12</v>
      </c>
      <c r="H18" s="10">
        <v>285533132651</v>
      </c>
      <c r="I18" s="9" t="s">
        <v>706</v>
      </c>
      <c r="J18" s="9"/>
      <c r="K18" s="11" t="str">
        <f t="shared" ca="1" si="0"/>
        <v/>
      </c>
      <c r="L18" s="12" t="s">
        <v>441</v>
      </c>
      <c r="M18" s="12" t="s">
        <v>442</v>
      </c>
      <c r="N18" s="12" t="s">
        <v>443</v>
      </c>
      <c r="O18" s="9">
        <v>5501.1</v>
      </c>
      <c r="P18" s="9">
        <v>7</v>
      </c>
      <c r="Q18" s="13" t="str">
        <f>VLOOKUP(O18, '[1]لیست محصولات شهریور ۱۴۰۳'!B:C,2,0)</f>
        <v>ورتکس | Vortex</v>
      </c>
      <c r="R18" s="9" t="s">
        <v>297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7</v>
      </c>
      <c r="X18" s="14">
        <f t="shared" si="3"/>
        <v>16100000</v>
      </c>
      <c r="Y18" s="17"/>
      <c r="Z18" s="14">
        <f t="shared" si="4"/>
        <v>16100000</v>
      </c>
      <c r="AA18" s="18" t="s">
        <v>425</v>
      </c>
      <c r="AB18" s="13" t="s">
        <v>444</v>
      </c>
      <c r="AC18" s="19" t="s">
        <v>445</v>
      </c>
      <c r="AD18" s="20"/>
      <c r="AE18" s="19"/>
      <c r="AF18" s="21"/>
      <c r="AG18" s="22" t="str">
        <f t="shared" si="5"/>
        <v>TRUE</v>
      </c>
      <c r="AH18" s="23" t="str">
        <f t="shared" si="6"/>
        <v>مازندران سلمانشهر (متلقو) - انتهای خیابان ۱۰دریاگوشه کافه پرند - حمید پرند 09020130819</v>
      </c>
    </row>
    <row r="19" spans="1:34" ht="22.2" customHeight="1">
      <c r="A19" s="7"/>
      <c r="B19" s="7"/>
      <c r="C19" s="7"/>
      <c r="D19" s="7"/>
      <c r="E19" s="7"/>
      <c r="F19" s="8"/>
      <c r="G19" s="9">
        <v>13</v>
      </c>
      <c r="H19" s="10">
        <v>285542369346</v>
      </c>
      <c r="I19" s="9" t="s">
        <v>706</v>
      </c>
      <c r="J19" s="9"/>
      <c r="K19" s="11" t="str">
        <f t="shared" ca="1" si="0"/>
        <v/>
      </c>
      <c r="L19" s="12" t="s">
        <v>105</v>
      </c>
      <c r="M19" s="12" t="s">
        <v>446</v>
      </c>
      <c r="N19" s="12" t="s">
        <v>447</v>
      </c>
      <c r="O19" s="9">
        <v>5511.3</v>
      </c>
      <c r="P19" s="9">
        <v>1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69600000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69600000</v>
      </c>
      <c r="Y19" s="17"/>
      <c r="Z19" s="14">
        <f t="shared" si="4"/>
        <v>69600000</v>
      </c>
      <c r="AA19" s="18" t="s">
        <v>448</v>
      </c>
      <c r="AB19" s="13" t="s">
        <v>449</v>
      </c>
      <c r="AC19" s="19" t="s">
        <v>450</v>
      </c>
      <c r="AD19" s="20"/>
      <c r="AE19" s="19"/>
      <c r="AF19" s="21"/>
      <c r="AG19" s="22" t="str">
        <f t="shared" si="5"/>
        <v>TRUE</v>
      </c>
      <c r="AH19" s="23" t="str">
        <f t="shared" si="6"/>
        <v>گلستان گنبد کاووس،خیابان سرابی،نرسیده به تقاطع شکوفه کافه کادر - علی ظهوری 09369847424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14</v>
      </c>
      <c r="H20" s="10">
        <v>285547628455</v>
      </c>
      <c r="I20" s="9" t="s">
        <v>706</v>
      </c>
      <c r="J20" s="9"/>
      <c r="K20" s="11" t="str">
        <f t="shared" ca="1" si="0"/>
        <v/>
      </c>
      <c r="L20" s="12" t="s">
        <v>451</v>
      </c>
      <c r="M20" s="12" t="s">
        <v>452</v>
      </c>
      <c r="N20" s="12" t="s">
        <v>453</v>
      </c>
      <c r="O20" s="9">
        <v>5501.3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4000</v>
      </c>
      <c r="T20" s="14">
        <f>VLOOKUP(O20, '[1]لیست محصولات شهریور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8" t="s">
        <v>287</v>
      </c>
      <c r="AB20" s="13" t="s">
        <v>454</v>
      </c>
      <c r="AC20" s="19" t="s">
        <v>455</v>
      </c>
      <c r="AD20" s="20"/>
      <c r="AE20" s="19"/>
      <c r="AF20" s="21"/>
      <c r="AG20" s="22" t="str">
        <f t="shared" si="5"/>
        <v>TRUE</v>
      </c>
      <c r="AH20" s="23" t="str">
        <f t="shared" si="6"/>
        <v>زنجان انصاریه :بوستان ۸_نبش موز مارکت .روبروی مدرسه کافه بینس - صادق اسعدی 09398865141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6">
        <v>15</v>
      </c>
      <c r="H21" s="228">
        <v>285548512764</v>
      </c>
      <c r="I21" s="226" t="s">
        <v>706</v>
      </c>
      <c r="J21" s="9"/>
      <c r="K21" s="11" t="str">
        <f t="shared" ca="1" si="0"/>
        <v/>
      </c>
      <c r="L21" s="224" t="s">
        <v>456</v>
      </c>
      <c r="M21" s="224" t="s">
        <v>457</v>
      </c>
      <c r="N21" s="224"/>
      <c r="O21" s="9">
        <v>5525.1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 t="s">
        <v>102</v>
      </c>
      <c r="S21" s="12">
        <f>VLOOKUP(O21, '[1]لیست محصولات شهریور ۱۴۰۳'!B:F,5,0)</f>
        <v>150</v>
      </c>
      <c r="T21" s="14">
        <f>VLOOKUP(O21, '[1]لیست محصولات شهریور ۱۴۰۳'!B:G,6,0)</f>
        <v>2750000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2750000</v>
      </c>
      <c r="Y21" s="17"/>
      <c r="Z21" s="14">
        <f t="shared" si="4"/>
        <v>2750000</v>
      </c>
      <c r="AA21" s="222" t="s">
        <v>79</v>
      </c>
      <c r="AB21" s="220" t="s">
        <v>458</v>
      </c>
      <c r="AC21" s="218" t="s">
        <v>459</v>
      </c>
      <c r="AD21" s="216" t="s">
        <v>92</v>
      </c>
      <c r="AE21" s="19"/>
      <c r="AF21" s="21"/>
      <c r="AG21" s="22" t="str">
        <f t="shared" si="5"/>
        <v>TRUE</v>
      </c>
      <c r="AH21" s="23" t="str">
        <f t="shared" si="6"/>
        <v>تهران سعادت اباد سرو شرقی خیابان مروارید پنجم شرقی پ44  - صفا رفیع‌نژاد 09128759919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7"/>
      <c r="H22" s="229"/>
      <c r="I22" s="227"/>
      <c r="J22" s="9"/>
      <c r="K22" s="11" t="str">
        <f t="shared" ca="1" si="0"/>
        <v/>
      </c>
      <c r="L22" s="225"/>
      <c r="M22" s="225"/>
      <c r="N22" s="225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 t="s">
        <v>297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23"/>
      <c r="AB22" s="221"/>
      <c r="AC22" s="219"/>
      <c r="AD22" s="21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16</v>
      </c>
      <c r="H23" s="10">
        <v>285548676431</v>
      </c>
      <c r="I23" s="9" t="s">
        <v>706</v>
      </c>
      <c r="J23" s="9"/>
      <c r="K23" s="11" t="str">
        <f t="shared" ca="1" si="0"/>
        <v/>
      </c>
      <c r="L23" s="12" t="s">
        <v>436</v>
      </c>
      <c r="M23" s="12" t="s">
        <v>460</v>
      </c>
      <c r="N23" s="12" t="s">
        <v>461</v>
      </c>
      <c r="O23" s="9">
        <v>5501.3</v>
      </c>
      <c r="P23" s="9">
        <v>3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3</v>
      </c>
      <c r="X23" s="14">
        <f t="shared" si="3"/>
        <v>153600000</v>
      </c>
      <c r="Y23" s="17"/>
      <c r="Z23" s="14">
        <f t="shared" si="4"/>
        <v>153600000</v>
      </c>
      <c r="AA23" s="18" t="s">
        <v>462</v>
      </c>
      <c r="AB23" s="13" t="s">
        <v>463</v>
      </c>
      <c r="AC23" s="19" t="s">
        <v>464</v>
      </c>
      <c r="AD23" s="20"/>
      <c r="AE23" s="19"/>
      <c r="AF23" s="21"/>
      <c r="AG23" s="22" t="str">
        <f t="shared" si="5"/>
        <v>TRUE</v>
      </c>
      <c r="AH23" s="23" t="str">
        <f t="shared" si="6"/>
        <v>آذربایجان شرقی شهرستان ميانه،خيابان مطهرى-روبروى بنياد شهيد کافه هشتگ - علی  رستمی 09011374696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66">
        <v>17</v>
      </c>
      <c r="H24" s="67" t="s">
        <v>469</v>
      </c>
      <c r="I24" s="66" t="s">
        <v>706</v>
      </c>
      <c r="J24" s="9"/>
      <c r="K24" s="11" t="str">
        <f t="shared" ca="1" si="0"/>
        <v/>
      </c>
      <c r="L24" s="12" t="s">
        <v>415</v>
      </c>
      <c r="M24" s="12" t="s">
        <v>470</v>
      </c>
      <c r="N24" s="12" t="s">
        <v>471</v>
      </c>
      <c r="O24" s="9">
        <v>5525.2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8" t="s">
        <v>472</v>
      </c>
      <c r="AB24" s="13" t="s">
        <v>473</v>
      </c>
      <c r="AC24" s="19" t="s">
        <v>474</v>
      </c>
      <c r="AD24" s="20"/>
      <c r="AE24" s="19"/>
      <c r="AF24" s="21"/>
      <c r="AG24" s="22" t="str">
        <f t="shared" si="5"/>
        <v>TRUE</v>
      </c>
      <c r="AH24" s="23" t="str">
        <f t="shared" si="6"/>
        <v>هرمزگان بندرعباس ،‌ بلوار مصطفي خميني - خيابان داروپخش - رو به روي داروخانه بيمارستان كودكان - ساختمان پدر کافه رترو - محمد امینی 09190431243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14">
        <v>18</v>
      </c>
      <c r="H25" s="253" t="s">
        <v>475</v>
      </c>
      <c r="I25" s="214" t="s">
        <v>706</v>
      </c>
      <c r="J25" s="9"/>
      <c r="K25" s="11" t="str">
        <f t="shared" ca="1" si="0"/>
        <v/>
      </c>
      <c r="L25" s="224"/>
      <c r="M25" s="224" t="s">
        <v>369</v>
      </c>
      <c r="N25" s="220" t="s">
        <v>476</v>
      </c>
      <c r="O25" s="9">
        <v>5511.1</v>
      </c>
      <c r="P25" s="9">
        <v>10</v>
      </c>
      <c r="Q25" s="13" t="str">
        <f>VLOOKUP(O25, '[1]لیست محصولات شهریور ۱۴۰۳'!B:C,2,0)</f>
        <v>هامبلا | Hambella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3000000</v>
      </c>
      <c r="U25" s="15"/>
      <c r="V25" s="16">
        <f t="shared" si="1"/>
        <v>0</v>
      </c>
      <c r="W25" s="12">
        <f t="shared" si="2"/>
        <v>10</v>
      </c>
      <c r="X25" s="14">
        <f t="shared" si="3"/>
        <v>30000000</v>
      </c>
      <c r="Y25" s="17"/>
      <c r="Z25" s="14">
        <f t="shared" si="4"/>
        <v>30000000</v>
      </c>
      <c r="AA25" s="222" t="s">
        <v>96</v>
      </c>
      <c r="AB25" s="220" t="s">
        <v>478</v>
      </c>
      <c r="AC25" s="218" t="s">
        <v>477</v>
      </c>
      <c r="AD25" s="20"/>
      <c r="AE25" s="19"/>
      <c r="AF25" s="21"/>
      <c r="AG25" s="22" t="str">
        <f t="shared" si="5"/>
        <v>TRUE</v>
      </c>
      <c r="AH25" s="23" t="str">
        <f t="shared" si="6"/>
        <v>فارس شیراز، بلوار ستارخان، نبش کوچه دوم پلاک 153، گیرنده: وحید بابا فروشگاه بن کافی شعبه شیراز -  چشمه 09365355274</v>
      </c>
    </row>
    <row r="26" spans="1:34" ht="22.2" customHeight="1">
      <c r="A26" s="7"/>
      <c r="B26" s="7"/>
      <c r="C26" s="7"/>
      <c r="D26" s="7"/>
      <c r="E26" s="7"/>
      <c r="F26" s="8"/>
      <c r="G26" s="235"/>
      <c r="H26" s="254"/>
      <c r="I26" s="235"/>
      <c r="J26" s="9"/>
      <c r="K26" s="11" t="str">
        <f t="shared" ca="1" si="0"/>
        <v/>
      </c>
      <c r="L26" s="243"/>
      <c r="M26" s="243"/>
      <c r="N26" s="241"/>
      <c r="O26" s="9">
        <v>5525.1</v>
      </c>
      <c r="P26" s="9">
        <v>10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10</v>
      </c>
      <c r="X26" s="14">
        <f t="shared" si="3"/>
        <v>27500000</v>
      </c>
      <c r="Y26" s="17"/>
      <c r="Z26" s="14">
        <f t="shared" si="4"/>
        <v>27500000</v>
      </c>
      <c r="AA26" s="242"/>
      <c r="AB26" s="241"/>
      <c r="AC26" s="240"/>
      <c r="AD26" s="2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35"/>
      <c r="H27" s="254"/>
      <c r="I27" s="235"/>
      <c r="J27" s="9"/>
      <c r="K27" s="11" t="str">
        <f t="shared" ca="1" si="0"/>
        <v/>
      </c>
      <c r="L27" s="243"/>
      <c r="M27" s="243"/>
      <c r="N27" s="241"/>
      <c r="O27" s="9">
        <v>5524.1</v>
      </c>
      <c r="P27" s="9">
        <v>10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10</v>
      </c>
      <c r="X27" s="14">
        <f t="shared" si="3"/>
        <v>25500000</v>
      </c>
      <c r="Y27" s="17"/>
      <c r="Z27" s="14">
        <f t="shared" si="4"/>
        <v>25500000</v>
      </c>
      <c r="AA27" s="242"/>
      <c r="AB27" s="241"/>
      <c r="AC27" s="240"/>
      <c r="AD27" s="2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15"/>
      <c r="H28" s="255"/>
      <c r="I28" s="215"/>
      <c r="J28" s="9"/>
      <c r="K28" s="11" t="str">
        <f t="shared" ca="1" si="0"/>
        <v/>
      </c>
      <c r="L28" s="225"/>
      <c r="M28" s="225"/>
      <c r="N28" s="221"/>
      <c r="O28" s="9">
        <v>5501.1</v>
      </c>
      <c r="P28" s="9">
        <v>10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1"/>
        <v>0</v>
      </c>
      <c r="W28" s="12">
        <f t="shared" si="2"/>
        <v>10</v>
      </c>
      <c r="X28" s="14">
        <f t="shared" si="3"/>
        <v>23000000</v>
      </c>
      <c r="Y28" s="17"/>
      <c r="Z28" s="14">
        <f t="shared" si="4"/>
        <v>23000000</v>
      </c>
      <c r="AA28" s="223"/>
      <c r="AB28" s="221"/>
      <c r="AC28" s="219"/>
      <c r="AD28" s="2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19</v>
      </c>
      <c r="H29" s="10">
        <v>285576271561</v>
      </c>
      <c r="I29" s="9" t="s">
        <v>706</v>
      </c>
      <c r="J29" s="9" t="s">
        <v>76</v>
      </c>
      <c r="K29" s="11" t="str">
        <f t="shared" ca="1" si="0"/>
        <v/>
      </c>
      <c r="L29" s="12" t="s">
        <v>134</v>
      </c>
      <c r="M29" s="12" t="s">
        <v>496</v>
      </c>
      <c r="N29" s="12" t="s">
        <v>497</v>
      </c>
      <c r="O29" s="9">
        <v>5501.2</v>
      </c>
      <c r="P29" s="9">
        <v>2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11100000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22200000</v>
      </c>
      <c r="Y29" s="17"/>
      <c r="Z29" s="14">
        <f t="shared" si="4"/>
        <v>22200000</v>
      </c>
      <c r="AA29" s="18" t="s">
        <v>79</v>
      </c>
      <c r="AB29" s="13" t="s">
        <v>498</v>
      </c>
      <c r="AC29" s="19" t="s">
        <v>499</v>
      </c>
      <c r="AD29" s="20" t="s">
        <v>132</v>
      </c>
      <c r="AE29" s="19"/>
      <c r="AF29" s="21"/>
      <c r="AG29" s="22" t="str">
        <f t="shared" si="5"/>
        <v>TRUE</v>
      </c>
      <c r="AH29" s="23" t="str">
        <f t="shared" si="6"/>
        <v>تهران خ جمهوری خ رازی خ پرتوی پلاک 18/1 کافه والهالا - مهدی محمدی فخر 09376116149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>
        <v>20</v>
      </c>
      <c r="H30" s="10">
        <v>691375</v>
      </c>
      <c r="I30" s="9" t="s">
        <v>707</v>
      </c>
      <c r="J30" s="101" t="s">
        <v>553</v>
      </c>
      <c r="K30" s="11" t="str">
        <f t="shared" ca="1" si="0"/>
        <v/>
      </c>
      <c r="L30" s="12" t="s">
        <v>395</v>
      </c>
      <c r="M30" s="12" t="s">
        <v>396</v>
      </c>
      <c r="N30" s="12"/>
      <c r="O30" s="9">
        <v>5501.1</v>
      </c>
      <c r="P30" s="9">
        <v>1</v>
      </c>
      <c r="Q30" s="13" t="str">
        <f>VLOOKUP(O30, '[1]لیست محصولات شهریور ۱۴۰۳'!B:C,2,0)</f>
        <v>ورتکس | Vortex</v>
      </c>
      <c r="R30" s="9" t="s">
        <v>552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2300000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2300000</v>
      </c>
      <c r="Y30" s="17"/>
      <c r="Z30" s="14">
        <f t="shared" si="4"/>
        <v>2300000</v>
      </c>
      <c r="AA30" s="18" t="s">
        <v>397</v>
      </c>
      <c r="AB30" s="13" t="s">
        <v>554</v>
      </c>
      <c r="AC30" s="19" t="s">
        <v>399</v>
      </c>
      <c r="AD30" s="20"/>
      <c r="AE30" s="19" t="s">
        <v>555</v>
      </c>
      <c r="AF30" s="21"/>
      <c r="AG30" s="22" t="str">
        <f t="shared" si="5"/>
        <v>TRUE</v>
      </c>
      <c r="AH30" s="23" t="str">
        <f t="shared" si="6"/>
        <v>ری حسن آباد فشافویه ش احمدیه گلستان اول پلاک ۱۰۶  - محمدصادق امجدی 09199619575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19</v>
      </c>
      <c r="AI240" s="56">
        <f t="shared" si="19"/>
        <v>0</v>
      </c>
      <c r="AJ240" s="57">
        <f>AH240-AI240</f>
        <v>19</v>
      </c>
      <c r="AK240" s="58">
        <f t="shared" si="23"/>
        <v>2.85</v>
      </c>
      <c r="AL240" s="59">
        <f>AO240+AQ240-[2]Sheet1!$AH241</f>
        <v>0</v>
      </c>
      <c r="AM240" s="59">
        <f t="shared" si="25"/>
        <v>-19</v>
      </c>
      <c r="AN240" s="58">
        <f t="shared" si="21"/>
        <v>0</v>
      </c>
      <c r="AO240" s="59"/>
      <c r="AP240" s="58">
        <f t="shared" si="22"/>
        <v>-2.85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7</v>
      </c>
      <c r="AI242" s="56">
        <f t="shared" si="19"/>
        <v>0</v>
      </c>
      <c r="AJ242" s="57">
        <f t="shared" si="27"/>
        <v>7</v>
      </c>
      <c r="AK242" s="58">
        <f t="shared" ref="AK242:AK267" si="28">AH242*AG242/1000</f>
        <v>28</v>
      </c>
      <c r="AL242" s="59">
        <f>AO242+AQ242-[2]Sheet1!$AH243</f>
        <v>0</v>
      </c>
      <c r="AM242" s="59">
        <f t="shared" si="25"/>
        <v>-7</v>
      </c>
      <c r="AN242" s="58">
        <f t="shared" si="21"/>
        <v>0</v>
      </c>
      <c r="AO242" s="59"/>
      <c r="AP242" s="58">
        <f t="shared" si="22"/>
        <v>-28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10</v>
      </c>
      <c r="AI251" s="56">
        <f t="shared" si="19"/>
        <v>0</v>
      </c>
      <c r="AJ251" s="57">
        <f t="shared" si="27"/>
        <v>10</v>
      </c>
      <c r="AK251" s="58">
        <f t="shared" si="28"/>
        <v>1.5</v>
      </c>
      <c r="AL251" s="59">
        <f>AO251+AQ251-[2]Sheet1!$AH252</f>
        <v>0</v>
      </c>
      <c r="AM251" s="59">
        <f t="shared" si="25"/>
        <v>-10</v>
      </c>
      <c r="AN251" s="58">
        <f t="shared" si="21"/>
        <v>0</v>
      </c>
      <c r="AO251" s="59"/>
      <c r="AP251" s="58">
        <f t="shared" si="22"/>
        <v>-1.5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0"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AA2:AA3"/>
    <mergeCell ref="AB2:AB3"/>
    <mergeCell ref="AC2:AC3"/>
    <mergeCell ref="G6:G7"/>
    <mergeCell ref="H6:H7"/>
    <mergeCell ref="I6:I7"/>
    <mergeCell ref="L6:L7"/>
    <mergeCell ref="M6:M7"/>
    <mergeCell ref="AA6:AA7"/>
    <mergeCell ref="AB6:AB7"/>
    <mergeCell ref="AC6:AC7"/>
    <mergeCell ref="G14:G15"/>
    <mergeCell ref="H14:H15"/>
    <mergeCell ref="I14:I15"/>
    <mergeCell ref="AD6:AD7"/>
    <mergeCell ref="G8:G9"/>
    <mergeCell ref="H8:H9"/>
    <mergeCell ref="I8:I9"/>
    <mergeCell ref="L8:L9"/>
    <mergeCell ref="M8:M9"/>
    <mergeCell ref="N8:N9"/>
    <mergeCell ref="AA8:AA9"/>
    <mergeCell ref="AB8:AB9"/>
    <mergeCell ref="AC8:AC9"/>
    <mergeCell ref="AD8:AD9"/>
    <mergeCell ref="AC10:AC11"/>
    <mergeCell ref="AD10:AD11"/>
    <mergeCell ref="G10:G11"/>
    <mergeCell ref="H10:H11"/>
    <mergeCell ref="I10:I11"/>
    <mergeCell ref="L10:L11"/>
    <mergeCell ref="M10:M11"/>
    <mergeCell ref="N10:N11"/>
    <mergeCell ref="AA10:AA11"/>
    <mergeCell ref="AB10:AB11"/>
    <mergeCell ref="I21:I22"/>
    <mergeCell ref="AB14:AB15"/>
    <mergeCell ref="AC14:AC15"/>
    <mergeCell ref="L21:L22"/>
    <mergeCell ref="M21:M22"/>
    <mergeCell ref="L14:L15"/>
    <mergeCell ref="M14:M15"/>
    <mergeCell ref="N14:N15"/>
    <mergeCell ref="AA14:AA15"/>
    <mergeCell ref="AD21:AD22"/>
    <mergeCell ref="G25:G28"/>
    <mergeCell ref="H25:H28"/>
    <mergeCell ref="I25:I28"/>
    <mergeCell ref="L25:L28"/>
    <mergeCell ref="M25:M28"/>
    <mergeCell ref="N25:N28"/>
    <mergeCell ref="AA25:AA28"/>
    <mergeCell ref="AB25:AB28"/>
    <mergeCell ref="AC25:AC28"/>
    <mergeCell ref="N21:N22"/>
    <mergeCell ref="AA21:AA22"/>
    <mergeCell ref="AB21:AB22"/>
    <mergeCell ref="AC21:AC22"/>
    <mergeCell ref="G21:G22"/>
    <mergeCell ref="H21:H22"/>
  </mergeCells>
  <conditionalFormatting sqref="G2:I2">
    <cfRule type="expression" dxfId="151" priority="1">
      <formula>$A2</formula>
    </cfRule>
    <cfRule type="expression" dxfId="150" priority="2">
      <formula>$C2</formula>
    </cfRule>
    <cfRule type="expression" dxfId="149" priority="3">
      <formula>$E2</formula>
    </cfRule>
  </conditionalFormatting>
  <conditionalFormatting sqref="J2:AF2 AD3:AF3 J3:K11 Q3:Z200 AA4:AF6 AA8:AF8 AA10:AF10 G12:P13 AA12:AF14 J14:K15 AD15:AF15 G16:P20 AA16:AF21 J21:K22 G23:P25 AA23:AF25 J26:K28 AD26:AF28 G29:P200 AA29:AF200 O3:P11 H4:H6 AE7:AF7 H8 AE9:AF9 H10 AE11:AF11 H14 O14:P15 H21 O21:P22 AE22:AF22 O26:P28">
    <cfRule type="expression" dxfId="148" priority="67">
      <formula>$C2</formula>
    </cfRule>
  </conditionalFormatting>
  <conditionalFormatting sqref="W2:W200">
    <cfRule type="expression" dxfId="147" priority="65">
      <formula>$AG2</formula>
    </cfRule>
  </conditionalFormatting>
  <conditionalFormatting sqref="AD2:AD6 J2:J11 Z2:Z200 AD8 AD10 G12:J13 AD12:AD21 J14:J15 G16:J20 J21:J22 G23:J25 AD23:AD200 J26:J28 G29:J200">
    <cfRule type="expression" dxfId="146" priority="66">
      <formula>$A2</formula>
    </cfRule>
    <cfRule type="expression" dxfId="145" priority="68">
      <formula>$E2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{1278CAA6-B1E4-4EE5-B1A2-E12E97B03EF3}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{17B0EB28-DD69-40CD-BA84-CD8D87C8EB79}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{47D292D5-9069-4C7B-9532-5C986B52FF3E}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{B4B1EC69-B6A0-4F0F-B11D-DA21025CE583}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{D6E641BB-D1C3-4579-9892-D9CFA2A09100}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{5BBEF87B-C70F-4ABF-9AC7-D3307209C1C2}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{092080E6-6111-4722-82C9-FBDD108CD1C7}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{4D25C3D1-CCB7-41B6-AF84-8F9351D62444}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{463EB442-7551-42C8-A8D4-FE9AD4C428F5}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{FA2664A8-106C-4C52-8519-C4361789D99B}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{9AFC482F-ADE2-4ED6-A010-8903A80E5B70}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{26471F94-2264-44C2-8B57-406D7B64BE1B}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{BF181204-0685-457D-9028-95F1925BD7EC}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{9E83AA3E-B595-4AD7-9347-FF155B828DB2}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{A2774E41-9C18-45E9-A3D0-2C90828F0B6F}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{318E2A15-C553-4C46-B209-80615D4827F3}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{6A834B2A-5BA6-4BBC-A467-3AEABD12E156}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{9C6A1DA1-5045-41BA-99B5-5F0698155015}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{53F9936A-A2CA-4D55-A9D0-C84BBADD6556}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{EBC49388-0318-44B0-9889-42F62B53F080}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{4557E573-BFAC-4AB3-BFD5-849044389878}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{D15C246B-5B35-4699-A3D1-C10CC4225F34}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{609B0323-0EDA-4BA2-8B6A-AEF6A4B2066E}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{CBE7A36C-AE3D-4C0D-ADA5-64E4DA22E978}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{6B288E26-233D-47FB-ABC2-2702FE3B40BC}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{EEBF75CC-FCF0-489E-AD35-DF7554794472}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{AC4E48A7-6AD0-4DCB-B61E-83657746083F}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{AA4CA29E-7024-441E-B1C8-72E000F1F31B}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{AD4F7D5A-9A58-42DD-9A07-8393DEF50543}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{1C5D95A4-832B-4A36-B280-DDDF58AC4361}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{CF63B8ED-C2E3-413E-966F-83FB9C76AB1D}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{1E20A379-3AE8-4EA4-9BF1-84F5B31AA022}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{EF76AA02-886C-46C8-AC9B-A7284B262F3D}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{6E8A23B6-8241-4CD2-8EF6-1281C92E0649}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{ED2E9E6C-71A5-4C0D-8FF7-C89084385E7B}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{3675BE30-BEAF-4880-B333-EA6F9EEC0C12}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{89C6A02E-AFFE-4E19-BECB-83145031FF6D}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{DE878A81-7BE4-4379-8FE4-2B0C3D18B1A6}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{EBB010D1-ED5E-4EAB-9126-221E3CB9A7C9}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{2F997397-3EA8-4F54-A3EB-DE34A5F18A78}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{A6FE3752-6D84-436C-B5CF-668238C14F32}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{7D94AA44-5D24-4090-8166-DAA96B05C596}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{CB63F70B-879C-4CF2-AEC5-5A5C6441E5E8}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{38E758E4-77C1-445C-8B0C-17A62AA22C3E}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{52123406-F8ED-4B6D-A7F9-218838E1992E}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{90239AA6-03F5-4B5C-A814-ABFC1CC0303A}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{40CE732C-3A83-4363-908D-8083502A85C1}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{00ABD684-B96C-460C-88CE-8710E324AC7B}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{5EDCC4EA-3DD6-44C5-9DF6-673EF365FED0}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{89AC09E2-741C-4448-AB30-4B10536E4BB8}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{0C9BE907-461B-4480-91AC-412464688480}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{ACAA92DF-F5F0-4210-B15A-C7FA8ABBF4C2}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{C4017966-A473-4D10-BC91-55F4FC8C70D2}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{426170F2-827D-44C2-9248-816C3B2F2E4C}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{6F0BCC76-1F2C-4B62-AA2F-206F5C765F96}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{080AE62D-2A63-435F-BC62-4982AFE81B74}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{29DE7464-96EA-4C15-B1D1-85B8C719AD5C}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{90A16279-D21D-4ACE-9AAE-277CF4F004F7}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{C4083E0C-51C6-4631-ABC5-31D08E82EEC8}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{AFE3D12F-3767-46A0-AE95-2E3019774AB1}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{3C66932C-806F-41C2-83AA-BF858A60B4FC}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78CAA6-B1E4-4EE5-B1A2-E12E97B03EF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7B0EB28-DD69-40CD-BA84-CD8D87C8EB7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7D292D5-9069-4C7B-9532-5C986B52FF3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4B1EC69-B6A0-4F0F-B11D-DA21025CE58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6E641BB-D1C3-4579-9892-D9CFA2A0910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BBEF87B-C70F-4ABF-9AC7-D3307209C1C2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92080E6-6111-4722-82C9-FBDD108CD1C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D25C3D1-CCB7-41B6-AF84-8F9351D6244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63EB442-7551-42C8-A8D4-FE9AD4C428F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A2664A8-106C-4C52-8519-C4361789D99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AFC482F-ADE2-4ED6-A010-8903A80E5B7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6471F94-2264-44C2-8B57-406D7B64BE1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F181204-0685-457D-9028-95F1925BD7E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E83AA3E-B595-4AD7-9347-FF155B828DB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2774E41-9C18-45E9-A3D0-2C90828F0B6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18E2A15-C553-4C46-B209-80615D4827F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A834B2A-5BA6-4BBC-A467-3AEABD12E15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C6A1DA1-5045-41BA-99B5-5F069815501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3F9936A-A2CA-4D55-A9D0-C84BBADD655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BC49388-0318-44B0-9889-42F62B53F08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557E573-BFAC-4AB3-BFD5-84904438987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15C246B-5B35-4699-A3D1-C10CC4225F3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09B0323-0EDA-4BA2-8B6A-AEF6A4B2066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BE7A36C-AE3D-4C0D-ADA5-64E4DA22E97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B288E26-233D-47FB-ABC2-2702FE3B40B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EBF75CC-FCF0-489E-AD35-DF755479447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C4E48A7-6AD0-4DCB-B61E-83657746083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A4CA29E-7024-441E-B1C8-72E000F1F31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D4F7D5A-9A58-42DD-9A07-8393DEF5054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C5D95A4-832B-4A36-B280-DDDF58AC436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F63B8ED-C2E3-413E-966F-83FB9C76AB1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E20A379-3AE8-4EA4-9BF1-84F5B31AA02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F76AA02-886C-46C8-AC9B-A7284B262F3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E8A23B6-8241-4CD2-8EF6-1281C92E064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D2E9E6C-71A5-4C0D-8FF7-C89084385E7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675BE30-BEAF-4880-B333-EA6F9EEC0C1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9C6A02E-AFFE-4E19-BECB-83145031FF6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E878A81-7BE4-4379-8FE4-2B0C3D18B1A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BB010D1-ED5E-4EAB-9126-221E3CB9A7C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F997397-3EA8-4F54-A3EB-DE34A5F18A7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6FE3752-6D84-436C-B5CF-668238C14F3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D94AA44-5D24-4090-8166-DAA96B05C59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B63F70B-879C-4CF2-AEC5-5A5C6441E5E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8E758E4-77C1-445C-8B0C-17A62AA22C3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2123406-F8ED-4B6D-A7F9-218838E1992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0239AA6-03F5-4B5C-A814-ABFC1CC0303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0CE732C-3A83-4363-908D-8083502A85C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0ABD684-B96C-460C-88CE-8710E324AC7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EDCC4EA-3DD6-44C5-9DF6-673EF365FED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9AC09E2-741C-4448-AB30-4B10536E4BB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C9BE907-461B-4480-91AC-41246468848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CAA92DF-F5F0-4210-B15A-C7FA8ABBF4C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4017966-A473-4D10-BC91-55F4FC8C70D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26170F2-827D-44C2-9248-816C3B2F2E4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F0BCC76-1F2C-4B62-AA2F-206F5C765F9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80AE62D-2A63-435F-BC62-4982AFE81B7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9DE7464-96EA-4C15-B1D1-85B8C719AD5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0A16279-D21D-4ACE-9AAE-277CF4F004F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4083E0C-51C6-4631-ABC5-31D08E82EEC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FE3D12F-3767-46A0-AE95-2E3019774AB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C66932C-806F-41C2-83AA-BF858A60B4F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CF7E-F265-45A7-92BE-2B6078471EA3}">
  <dimension ref="A1:AR267"/>
  <sheetViews>
    <sheetView rightToLeft="1" topLeftCell="G1" zoomScale="57" workbookViewId="0">
      <selection activeCell="M18" sqref="M18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9.44140625" style="28" bestFit="1" customWidth="1"/>
    <col min="9" max="9" width="20.109375" style="24" bestFit="1" customWidth="1"/>
    <col min="10" max="10" width="16.33203125" style="24" customWidth="1"/>
    <col min="11" max="11" width="14.109375" style="24" bestFit="1" customWidth="1"/>
    <col min="12" max="13" width="20.77734375" style="24" customWidth="1"/>
    <col min="14" max="14" width="22.777343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39.33203125" style="24" customWidth="1"/>
    <col min="32" max="32" width="28.33203125" style="24" bestFit="1" customWidth="1"/>
    <col min="33" max="33" width="13.44140625" style="24" bestFit="1" customWidth="1"/>
    <col min="34" max="34" width="24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4">
        <v>1</v>
      </c>
      <c r="H2" s="253" t="s">
        <v>479</v>
      </c>
      <c r="I2" s="214" t="s">
        <v>706</v>
      </c>
      <c r="J2" s="226" t="s">
        <v>76</v>
      </c>
      <c r="K2" s="11" t="str">
        <f t="shared" ref="K2:K65" ca="1" si="0">IF(C2, TODAY(), "" )</f>
        <v/>
      </c>
      <c r="L2" s="224" t="s">
        <v>480</v>
      </c>
      <c r="M2" s="224" t="s">
        <v>481</v>
      </c>
      <c r="N2" s="224" t="s">
        <v>482</v>
      </c>
      <c r="O2" s="9">
        <v>5501.1</v>
      </c>
      <c r="P2" s="9">
        <v>30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30</v>
      </c>
      <c r="X2" s="14">
        <f t="shared" ref="X2:X65" si="3">P2*T2</f>
        <v>69000000</v>
      </c>
      <c r="Y2" s="17"/>
      <c r="Z2" s="14">
        <f t="shared" ref="Z2:Z65" si="4">X2-Y2</f>
        <v>69000000</v>
      </c>
      <c r="AA2" s="222" t="s">
        <v>483</v>
      </c>
      <c r="AB2" s="220" t="s">
        <v>484</v>
      </c>
      <c r="AC2" s="218" t="s">
        <v>485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البرز كرج - جهانشهر - ميدان هلال احمر - خ هلال احمر - نبش كوچه سنبل کافه دارچین - کیان کاوه 09124620107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5"/>
      <c r="H3" s="255"/>
      <c r="I3" s="215"/>
      <c r="J3" s="227"/>
      <c r="K3" s="11" t="str">
        <f t="shared" ca="1" si="0"/>
        <v/>
      </c>
      <c r="L3" s="225"/>
      <c r="M3" s="225"/>
      <c r="N3" s="225"/>
      <c r="O3" s="9">
        <v>5511.1</v>
      </c>
      <c r="P3" s="9">
        <v>30</v>
      </c>
      <c r="Q3" s="13" t="str">
        <f>VLOOKUP(O3, '[1]لیست محصولات شهریور ۱۴۰۳'!B:C,2,0)</f>
        <v>هامبلا | Hambella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3000000</v>
      </c>
      <c r="U3" s="15"/>
      <c r="V3" s="16">
        <f t="shared" si="1"/>
        <v>0</v>
      </c>
      <c r="W3" s="12">
        <f t="shared" si="2"/>
        <v>30</v>
      </c>
      <c r="X3" s="14">
        <f t="shared" si="3"/>
        <v>90000000</v>
      </c>
      <c r="Y3" s="17"/>
      <c r="Z3" s="14">
        <f t="shared" si="4"/>
        <v>90000000</v>
      </c>
      <c r="AA3" s="223"/>
      <c r="AB3" s="221"/>
      <c r="AC3" s="219"/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6">
        <v>2</v>
      </c>
      <c r="H4" s="228">
        <v>285553016646</v>
      </c>
      <c r="I4" s="226" t="s">
        <v>706</v>
      </c>
      <c r="J4" s="9"/>
      <c r="K4" s="11" t="str">
        <f t="shared" ca="1" si="0"/>
        <v/>
      </c>
      <c r="L4" s="224" t="s">
        <v>151</v>
      </c>
      <c r="M4" s="224" t="s">
        <v>486</v>
      </c>
      <c r="N4" s="224"/>
      <c r="O4" s="9">
        <v>5511.1</v>
      </c>
      <c r="P4" s="9">
        <v>1</v>
      </c>
      <c r="Q4" s="13" t="str">
        <f>VLOOKUP(O4, '[1]لیست محصولات شهریور ۱۴۰۳'!B:C,2,0)</f>
        <v>هامبلا | Hambella</v>
      </c>
      <c r="R4" s="9" t="s">
        <v>487</v>
      </c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3000000</v>
      </c>
      <c r="Y4" s="17"/>
      <c r="Z4" s="14">
        <f t="shared" si="4"/>
        <v>3000000</v>
      </c>
      <c r="AA4" s="222" t="s">
        <v>79</v>
      </c>
      <c r="AB4" s="220" t="s">
        <v>489</v>
      </c>
      <c r="AC4" s="218" t="s">
        <v>490</v>
      </c>
      <c r="AD4" s="216" t="s">
        <v>132</v>
      </c>
      <c r="AE4" s="256" t="s">
        <v>491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بلوار فرحزادی؛ خیابان آسمان ها, آسمان سوم شرقی, پلاک ۴۳  - عرفان فرهمند 09912375278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7"/>
      <c r="H5" s="229"/>
      <c r="I5" s="227"/>
      <c r="J5" s="9"/>
      <c r="K5" s="11" t="str">
        <f t="shared" ca="1" si="0"/>
        <v/>
      </c>
      <c r="L5" s="225"/>
      <c r="M5" s="225"/>
      <c r="N5" s="225"/>
      <c r="O5" s="9">
        <v>5501.1</v>
      </c>
      <c r="P5" s="9">
        <v>1</v>
      </c>
      <c r="Q5" s="13" t="str">
        <f>VLOOKUP(O5, '[1]لیست محصولات شهریور ۱۴۰۳'!B:C,2,0)</f>
        <v>ورتکس | Vortex</v>
      </c>
      <c r="R5" s="9" t="s">
        <v>488</v>
      </c>
      <c r="S5" s="12">
        <f>VLOOKUP(O5, '[1]لیست محصولات شهریور ۱۴۰۳'!B:F,5,0)</f>
        <v>150</v>
      </c>
      <c r="T5" s="14">
        <f>VLOOKUP(O5, '[1]لیست محصولات شهریور ۱۴۰۳'!B:G,6,0)</f>
        <v>2300000</v>
      </c>
      <c r="U5" s="15"/>
      <c r="V5" s="16">
        <f t="shared" si="1"/>
        <v>0</v>
      </c>
      <c r="W5" s="12">
        <f t="shared" si="2"/>
        <v>1</v>
      </c>
      <c r="X5" s="14">
        <f t="shared" si="3"/>
        <v>2300000</v>
      </c>
      <c r="Y5" s="17"/>
      <c r="Z5" s="14">
        <f t="shared" si="4"/>
        <v>2300000</v>
      </c>
      <c r="AA5" s="223"/>
      <c r="AB5" s="221"/>
      <c r="AC5" s="219"/>
      <c r="AD5" s="217"/>
      <c r="AE5" s="257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3</v>
      </c>
      <c r="H6" s="228">
        <v>285553587293</v>
      </c>
      <c r="I6" s="226" t="s">
        <v>706</v>
      </c>
      <c r="J6" s="9"/>
      <c r="K6" s="11" t="str">
        <f t="shared" ca="1" si="0"/>
        <v/>
      </c>
      <c r="L6" s="224" t="s">
        <v>492</v>
      </c>
      <c r="M6" s="224" t="s">
        <v>493</v>
      </c>
      <c r="N6" s="224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222" t="s">
        <v>462</v>
      </c>
      <c r="AB6" s="220" t="s">
        <v>494</v>
      </c>
      <c r="AC6" s="218" t="s">
        <v>495</v>
      </c>
      <c r="AD6" s="20"/>
      <c r="AE6" s="19"/>
      <c r="AF6" s="21"/>
      <c r="AG6" s="22" t="str">
        <f t="shared" si="5"/>
        <v>TRUE</v>
      </c>
      <c r="AH6" s="23" t="str">
        <f t="shared" si="6"/>
        <v>آذربایجان شرقی تبریز،ایل گلی.کوی ویلاشهر.به طرف سهند داخل ویلاشهر نروید.کوی شادمان.نبش کوچه شادمان اول.پلاک 14.طبقه دوم  - ساغر شمس‌آذر 09146597725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9"/>
      <c r="K7" s="11" t="str">
        <f t="shared" ca="1" si="0"/>
        <v/>
      </c>
      <c r="L7" s="225"/>
      <c r="M7" s="225"/>
      <c r="N7" s="225"/>
      <c r="O7" s="9">
        <v>5511.1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3000000</v>
      </c>
      <c r="U7" s="26"/>
      <c r="V7" s="16">
        <f t="shared" si="1"/>
        <v>0</v>
      </c>
      <c r="W7" s="12">
        <f t="shared" si="2"/>
        <v>1</v>
      </c>
      <c r="X7" s="14">
        <f t="shared" si="3"/>
        <v>3000000</v>
      </c>
      <c r="Y7" s="17"/>
      <c r="Z7" s="14">
        <f t="shared" si="4"/>
        <v>3000000</v>
      </c>
      <c r="AA7" s="223"/>
      <c r="AB7" s="221"/>
      <c r="AC7" s="219"/>
      <c r="AD7" s="2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285590890295</v>
      </c>
      <c r="I8" s="9" t="s">
        <v>706</v>
      </c>
      <c r="J8" s="9" t="s">
        <v>76</v>
      </c>
      <c r="K8" s="11" t="str">
        <f t="shared" ca="1" si="0"/>
        <v/>
      </c>
      <c r="L8" s="12" t="s">
        <v>307</v>
      </c>
      <c r="M8" s="12" t="s">
        <v>500</v>
      </c>
      <c r="N8" s="12" t="s">
        <v>501</v>
      </c>
      <c r="O8" s="9">
        <v>5511.2</v>
      </c>
      <c r="P8" s="9">
        <v>3</v>
      </c>
      <c r="Q8" s="13" t="str">
        <f>VLOOKUP(O8, '[1]لیست محصولات شهریور ۱۴۰۳'!B:C,2,0)</f>
        <v>هامبلا | Hambella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14550000</v>
      </c>
      <c r="U8" s="15"/>
      <c r="V8" s="16">
        <f t="shared" si="1"/>
        <v>0</v>
      </c>
      <c r="W8" s="12">
        <f t="shared" si="2"/>
        <v>3</v>
      </c>
      <c r="X8" s="14">
        <f t="shared" si="3"/>
        <v>43650000</v>
      </c>
      <c r="Y8" s="17"/>
      <c r="Z8" s="14">
        <f t="shared" si="4"/>
        <v>43650000</v>
      </c>
      <c r="AA8" s="18" t="s">
        <v>79</v>
      </c>
      <c r="AB8" s="13" t="s">
        <v>502</v>
      </c>
      <c r="AC8" s="19" t="s">
        <v>503</v>
      </c>
      <c r="AD8" s="20" t="s">
        <v>92</v>
      </c>
      <c r="AE8" s="19"/>
      <c r="AF8" s="21"/>
      <c r="AG8" s="22" t="str">
        <f t="shared" si="5"/>
        <v>TRUE</v>
      </c>
      <c r="AH8" s="23" t="str">
        <f t="shared" si="6"/>
        <v>تهران خیابان طالقانی،خیابان موسوی،کوچه ایرانشهر،پلاک ۱ عمارت جهان کوچک من - امیرحسین ضیائي‌پور 09366388030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285605681516</v>
      </c>
      <c r="I9" s="25" t="s">
        <v>707</v>
      </c>
      <c r="J9" s="9"/>
      <c r="K9" s="11" t="str">
        <f t="shared" ca="1" si="0"/>
        <v/>
      </c>
      <c r="L9" s="27" t="s">
        <v>504</v>
      </c>
      <c r="M9" s="12" t="s">
        <v>505</v>
      </c>
      <c r="N9" s="12"/>
      <c r="O9" s="9">
        <v>3327.1</v>
      </c>
      <c r="P9" s="9">
        <v>1</v>
      </c>
      <c r="Q9" s="13" t="str">
        <f>VLOOKUP(O9, '[1]لیست محصولات شهریور ۱۴۰۳'!B:C,2,0)</f>
        <v>پامپوجیلا | pampojila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5950000</v>
      </c>
      <c r="U9" s="15"/>
      <c r="V9" s="16">
        <f t="shared" si="1"/>
        <v>0</v>
      </c>
      <c r="W9" s="12">
        <f t="shared" si="2"/>
        <v>1</v>
      </c>
      <c r="X9" s="14">
        <f t="shared" si="3"/>
        <v>5950000</v>
      </c>
      <c r="Y9" s="17"/>
      <c r="Z9" s="14">
        <f t="shared" si="4"/>
        <v>5950000</v>
      </c>
      <c r="AA9" s="18" t="s">
        <v>506</v>
      </c>
      <c r="AB9" s="13" t="s">
        <v>507</v>
      </c>
      <c r="AC9" s="19" t="s">
        <v>508</v>
      </c>
      <c r="AD9" s="20"/>
      <c r="AE9" s="19"/>
      <c r="AF9" s="21"/>
      <c r="AG9" s="22" t="str">
        <f t="shared" si="5"/>
        <v>TRUE</v>
      </c>
      <c r="AH9" s="23" t="str">
        <f t="shared" si="6"/>
        <v>آذربایجان غربی ارومیه،جام جم٫ رجایی قبل از بلوار جام جم٫‌ ساختمان وایت رزیدنس  - شیرین اشرفی 09010392238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285620006294</v>
      </c>
      <c r="I10" s="25" t="s">
        <v>707</v>
      </c>
      <c r="J10" s="9"/>
      <c r="K10" s="11" t="str">
        <f t="shared" ca="1" si="0"/>
        <v/>
      </c>
      <c r="L10" s="27" t="s">
        <v>509</v>
      </c>
      <c r="M10" s="27" t="s">
        <v>510</v>
      </c>
      <c r="N10" s="12"/>
      <c r="O10" s="9">
        <v>5511.1</v>
      </c>
      <c r="P10" s="9">
        <v>1</v>
      </c>
      <c r="Q10" s="13" t="str">
        <f>VLOOKUP(O10, '[1]لیست محصولات شهریور ۱۴۰۳'!B:C,2,0)</f>
        <v>هامبلا | Hambella</v>
      </c>
      <c r="R10" s="9" t="s">
        <v>511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3000000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3000000</v>
      </c>
      <c r="Y10" s="17"/>
      <c r="Z10" s="14">
        <f t="shared" si="4"/>
        <v>3000000</v>
      </c>
      <c r="AA10" s="18" t="s">
        <v>79</v>
      </c>
      <c r="AB10" s="13" t="s">
        <v>512</v>
      </c>
      <c r="AC10" s="19" t="s">
        <v>513</v>
      </c>
      <c r="AD10" s="20" t="s">
        <v>132</v>
      </c>
      <c r="AE10" s="19"/>
      <c r="AF10" s="21"/>
      <c r="AG10" s="22" t="str">
        <f t="shared" si="5"/>
        <v>TRUE</v>
      </c>
      <c r="AH10" s="23" t="str">
        <f t="shared" si="6"/>
        <v>تهران میدان آرژانتین. خیابان وزرا. کوچه یازدهم.پلاک 11  - حانیه ملاکی 09123537966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7</v>
      </c>
      <c r="H11" s="228">
        <v>285623825071</v>
      </c>
      <c r="I11" s="226" t="s">
        <v>707</v>
      </c>
      <c r="J11" s="226" t="s">
        <v>76</v>
      </c>
      <c r="K11" s="11" t="str">
        <f t="shared" ca="1" si="0"/>
        <v/>
      </c>
      <c r="L11" s="224" t="s">
        <v>184</v>
      </c>
      <c r="M11" s="224" t="s">
        <v>514</v>
      </c>
      <c r="N11" s="224" t="s">
        <v>515</v>
      </c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7900000</v>
      </c>
      <c r="Y11" s="17"/>
      <c r="Z11" s="14">
        <f t="shared" si="4"/>
        <v>7900000</v>
      </c>
      <c r="AA11" s="222" t="s">
        <v>79</v>
      </c>
      <c r="AB11" s="220" t="s">
        <v>516</v>
      </c>
      <c r="AC11" s="218" t="s">
        <v>517</v>
      </c>
      <c r="AD11" s="20"/>
      <c r="AE11" s="19"/>
      <c r="AF11" s="21"/>
      <c r="AG11" s="22" t="str">
        <f t="shared" si="5"/>
        <v>TRUE</v>
      </c>
      <c r="AH11" s="23" t="str">
        <f t="shared" si="6"/>
        <v>تهران شهرک غرب میدان صنعت حیاط پاساژ پلاتین  کافه تنتو - محمدرضا علی جمشید 09123449771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0"/>
        <v/>
      </c>
      <c r="L12" s="243"/>
      <c r="M12" s="243"/>
      <c r="N12" s="243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42"/>
      <c r="AB12" s="241"/>
      <c r="AC12" s="240"/>
      <c r="AD12" s="2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5501.3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223"/>
      <c r="AB13" s="221"/>
      <c r="AC13" s="219"/>
      <c r="AD13" s="2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8</v>
      </c>
      <c r="H14" s="10">
        <v>285634960554</v>
      </c>
      <c r="I14" s="9" t="s">
        <v>707</v>
      </c>
      <c r="J14" s="9"/>
      <c r="K14" s="11" t="str">
        <f t="shared" ca="1" si="0"/>
        <v/>
      </c>
      <c r="L14" s="12" t="s">
        <v>518</v>
      </c>
      <c r="M14" s="12" t="s">
        <v>519</v>
      </c>
      <c r="N14" s="12" t="s">
        <v>520</v>
      </c>
      <c r="O14" s="9">
        <v>5501.3</v>
      </c>
      <c r="P14" s="9">
        <v>2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102400000</v>
      </c>
      <c r="Y14" s="17"/>
      <c r="Z14" s="14">
        <f t="shared" si="4"/>
        <v>102400000</v>
      </c>
      <c r="AA14" s="18" t="s">
        <v>224</v>
      </c>
      <c r="AB14" s="13" t="s">
        <v>521</v>
      </c>
      <c r="AC14" s="19" t="s">
        <v>522</v>
      </c>
      <c r="AD14" s="20"/>
      <c r="AE14" s="19"/>
      <c r="AF14" s="21"/>
      <c r="AG14" s="22" t="str">
        <f t="shared" si="5"/>
        <v>TRUE</v>
      </c>
      <c r="AH14" s="23" t="str">
        <f t="shared" si="6"/>
        <v>کرمان بلوار جمهوری بعد از خیابان رضوان داخل کندرو بعد از خیابان صادقیه مجتمع میلاد کافه اُرسی - امیر  جهانپوری 09376940883</v>
      </c>
    </row>
    <row r="15" spans="1:34" ht="22.2" customHeight="1">
      <c r="A15" s="7"/>
      <c r="B15" s="7"/>
      <c r="C15" s="7"/>
      <c r="D15" s="7"/>
      <c r="E15" s="7"/>
      <c r="F15" s="8"/>
      <c r="G15" s="9">
        <v>9</v>
      </c>
      <c r="H15" s="10">
        <v>285642135859</v>
      </c>
      <c r="I15" s="9" t="s">
        <v>707</v>
      </c>
      <c r="J15" s="9"/>
      <c r="K15" s="11" t="str">
        <f t="shared" ca="1" si="0"/>
        <v/>
      </c>
      <c r="L15" s="12" t="s">
        <v>481</v>
      </c>
      <c r="M15" s="12" t="s">
        <v>523</v>
      </c>
      <c r="N15" s="12" t="s">
        <v>524</v>
      </c>
      <c r="O15" s="9">
        <v>5511.3</v>
      </c>
      <c r="P15" s="9">
        <v>4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69600000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278400000</v>
      </c>
      <c r="Y15" s="17"/>
      <c r="Z15" s="14">
        <f t="shared" si="4"/>
        <v>278400000</v>
      </c>
      <c r="AA15" s="18" t="s">
        <v>483</v>
      </c>
      <c r="AB15" s="13" t="s">
        <v>525</v>
      </c>
      <c r="AC15" s="19" t="s">
        <v>526</v>
      </c>
      <c r="AD15" s="20"/>
      <c r="AE15" s="19"/>
      <c r="AF15" s="21"/>
      <c r="AG15" s="22" t="str">
        <f t="shared" si="5"/>
        <v>TRUE</v>
      </c>
      <c r="AH15" s="23" t="str">
        <f t="shared" si="6"/>
        <v>البرز کرج-مهرشهر-بلوارشهرداری-انتهای خیابان ۱۱۱-نبش خیابان ۱۱۷- پلاک ۳۹۸ کافه بلوباتل - کاوه زارع 09122024114</v>
      </c>
    </row>
    <row r="16" spans="1:34" ht="22.2" customHeight="1">
      <c r="A16" s="7"/>
      <c r="B16" s="7"/>
      <c r="C16" s="7"/>
      <c r="D16" s="7"/>
      <c r="E16" s="7"/>
      <c r="F16" s="8"/>
      <c r="G16" s="226">
        <v>10</v>
      </c>
      <c r="H16" s="228">
        <v>285642071933</v>
      </c>
      <c r="I16" s="226" t="s">
        <v>707</v>
      </c>
      <c r="J16" s="9"/>
      <c r="K16" s="11" t="str">
        <f t="shared" ca="1" si="0"/>
        <v/>
      </c>
      <c r="L16" s="224" t="s">
        <v>527</v>
      </c>
      <c r="M16" s="224" t="s">
        <v>528</v>
      </c>
      <c r="N16" s="224" t="s">
        <v>529</v>
      </c>
      <c r="O16" s="9">
        <v>5501.3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222" t="s">
        <v>530</v>
      </c>
      <c r="AB16" s="220" t="s">
        <v>531</v>
      </c>
      <c r="AC16" s="218" t="s">
        <v>532</v>
      </c>
      <c r="AD16" s="20"/>
      <c r="AE16" s="19"/>
      <c r="AF16" s="21"/>
      <c r="AG16" s="22" t="str">
        <f t="shared" si="5"/>
        <v>TRUE</v>
      </c>
      <c r="AH16" s="23" t="str">
        <f t="shared" si="6"/>
        <v>سمنان شاهرود خیابان 22 بهمن روبرو خرقانی کافه چینو - محمد  علی نقیان 09396087838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9"/>
      <c r="K17" s="11" t="str">
        <f t="shared" ca="1" si="0"/>
        <v/>
      </c>
      <c r="L17" s="225"/>
      <c r="M17" s="225"/>
      <c r="N17" s="225"/>
      <c r="O17" s="9">
        <v>5524.2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12450000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12450000</v>
      </c>
      <c r="Y17" s="17"/>
      <c r="Z17" s="14">
        <f t="shared" si="4"/>
        <v>12450000</v>
      </c>
      <c r="AA17" s="223"/>
      <c r="AB17" s="221"/>
      <c r="AC17" s="219"/>
      <c r="AD17" s="20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>
        <v>11</v>
      </c>
      <c r="H18" s="10">
        <v>477922</v>
      </c>
      <c r="I18" s="9" t="s">
        <v>707</v>
      </c>
      <c r="J18" s="9"/>
      <c r="K18" s="11" t="str">
        <f t="shared" ca="1" si="0"/>
        <v/>
      </c>
      <c r="L18" s="12"/>
      <c r="M18" s="12" t="s">
        <v>533</v>
      </c>
      <c r="N18" s="12" t="s">
        <v>534</v>
      </c>
      <c r="O18" s="9">
        <v>5501.2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11100000</v>
      </c>
      <c r="Y18" s="17"/>
      <c r="Z18" s="14">
        <f t="shared" si="4"/>
        <v>11100000</v>
      </c>
      <c r="AA18" s="18" t="s">
        <v>483</v>
      </c>
      <c r="AB18" s="13" t="s">
        <v>535</v>
      </c>
      <c r="AC18" s="19" t="s">
        <v>536</v>
      </c>
      <c r="AD18" s="20"/>
      <c r="AE18" s="19"/>
      <c r="AF18" s="21"/>
      <c r="AG18" s="22" t="str">
        <f t="shared" si="5"/>
        <v>TRUE</v>
      </c>
      <c r="AH18" s="23" t="str">
        <f t="shared" si="6"/>
        <v>البرز کرج فاز 3 مهرشهر خیابان مسیح پاکدل شرقی پ 32 لیالانژ -  ملک 09121778543</v>
      </c>
    </row>
    <row r="19" spans="1:34" ht="22.2" customHeight="1">
      <c r="A19" s="7"/>
      <c r="B19" s="7"/>
      <c r="C19" s="7"/>
      <c r="D19" s="7"/>
      <c r="E19" s="7"/>
      <c r="F19" s="8"/>
      <c r="G19" s="9">
        <v>12</v>
      </c>
      <c r="H19" s="10">
        <v>285649016999</v>
      </c>
      <c r="I19" s="9" t="s">
        <v>707</v>
      </c>
      <c r="J19" s="9"/>
      <c r="K19" s="11" t="str">
        <f t="shared" ca="1" si="0"/>
        <v/>
      </c>
      <c r="L19" s="12" t="s">
        <v>537</v>
      </c>
      <c r="M19" s="12" t="s">
        <v>538</v>
      </c>
      <c r="N19" s="12" t="s">
        <v>539</v>
      </c>
      <c r="O19" s="9">
        <v>5525.3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63200000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63200000</v>
      </c>
      <c r="Y19" s="17"/>
      <c r="Z19" s="14">
        <f t="shared" si="4"/>
        <v>63200000</v>
      </c>
      <c r="AA19" s="18" t="s">
        <v>152</v>
      </c>
      <c r="AB19" s="13" t="s">
        <v>540</v>
      </c>
      <c r="AC19" s="19" t="s">
        <v>541</v>
      </c>
      <c r="AD19" s="20"/>
      <c r="AE19" s="19"/>
      <c r="AF19" s="21"/>
      <c r="AG19" s="22" t="str">
        <f t="shared" si="5"/>
        <v>TRUE</v>
      </c>
      <c r="AH19" s="23" t="str">
        <f t="shared" si="6"/>
        <v>قم شهرک سالاریه بلوار شهید گلستانه جنب مدرسه شهید فلاحی پلاک 61 کافه رستوران لازارو - حمیدرضا تراب 09127501098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58">
        <v>13</v>
      </c>
      <c r="H20" s="261" t="s">
        <v>542</v>
      </c>
      <c r="I20" s="258" t="s">
        <v>707</v>
      </c>
      <c r="J20" s="90"/>
      <c r="K20" s="92" t="str">
        <f t="shared" ca="1" si="0"/>
        <v/>
      </c>
      <c r="L20" s="264" t="s">
        <v>290</v>
      </c>
      <c r="M20" s="264" t="s">
        <v>543</v>
      </c>
      <c r="N20" s="264" t="s">
        <v>544</v>
      </c>
      <c r="O20" s="90">
        <v>5524.1</v>
      </c>
      <c r="P20" s="90">
        <v>1</v>
      </c>
      <c r="Q20" s="91" t="str">
        <f>VLOOKUP(O20, '[1]لیست محصولات شهریور ۱۴۰۳'!B:C,2,0)</f>
        <v>برزیل کوکاپیل کاناریو | Brazil Cocapil Canario</v>
      </c>
      <c r="R20" s="90"/>
      <c r="S20" s="93">
        <f>VLOOKUP(O20, '[1]لیست محصولات شهریور ۱۴۰۳'!B:F,5,0)</f>
        <v>150</v>
      </c>
      <c r="T20" s="94">
        <f>VLOOKUP(O20, '[1]لیست محصولات شهریور ۱۴۰۳'!B:G,6,0)</f>
        <v>2550000</v>
      </c>
      <c r="U20" s="95"/>
      <c r="V20" s="96">
        <f t="shared" si="1"/>
        <v>0</v>
      </c>
      <c r="W20" s="93">
        <f t="shared" si="2"/>
        <v>1</v>
      </c>
      <c r="X20" s="94">
        <f t="shared" si="3"/>
        <v>2550000</v>
      </c>
      <c r="Y20" s="97"/>
      <c r="Z20" s="94">
        <f t="shared" si="4"/>
        <v>2550000</v>
      </c>
      <c r="AA20" s="267" t="s">
        <v>96</v>
      </c>
      <c r="AB20" s="270" t="s">
        <v>545</v>
      </c>
      <c r="AC20" s="273" t="s">
        <v>546</v>
      </c>
      <c r="AD20" s="98"/>
      <c r="AE20" s="99"/>
      <c r="AF20" s="100"/>
      <c r="AG20" s="22" t="str">
        <f t="shared" si="5"/>
        <v>TRUE</v>
      </c>
      <c r="AH20" s="23" t="str">
        <f t="shared" si="6"/>
        <v>فارس شیراز خیابان گلخون نبش خیابان متین کافه میاتا - رضا رزمجو 09303897318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59"/>
      <c r="H21" s="262"/>
      <c r="I21" s="259"/>
      <c r="J21" s="90"/>
      <c r="K21" s="92" t="str">
        <f t="shared" ca="1" si="0"/>
        <v/>
      </c>
      <c r="L21" s="265"/>
      <c r="M21" s="265"/>
      <c r="N21" s="265"/>
      <c r="O21" s="90">
        <v>5501.1</v>
      </c>
      <c r="P21" s="90">
        <v>1</v>
      </c>
      <c r="Q21" s="91" t="str">
        <f>VLOOKUP(O21, '[1]لیست محصولات شهریور ۱۴۰۳'!B:C,2,0)</f>
        <v>ورتکس | Vortex</v>
      </c>
      <c r="R21" s="90"/>
      <c r="S21" s="93">
        <f>VLOOKUP(O21, '[1]لیست محصولات شهریور ۱۴۰۳'!B:F,5,0)</f>
        <v>150</v>
      </c>
      <c r="T21" s="94">
        <f>VLOOKUP(O21, '[1]لیست محصولات شهریور ۱۴۰۳'!B:G,6,0)</f>
        <v>2300000</v>
      </c>
      <c r="U21" s="95"/>
      <c r="V21" s="96">
        <f t="shared" si="1"/>
        <v>0</v>
      </c>
      <c r="W21" s="93">
        <f t="shared" si="2"/>
        <v>1</v>
      </c>
      <c r="X21" s="94">
        <f t="shared" si="3"/>
        <v>2300000</v>
      </c>
      <c r="Y21" s="97"/>
      <c r="Z21" s="94">
        <f t="shared" si="4"/>
        <v>2300000</v>
      </c>
      <c r="AA21" s="268"/>
      <c r="AB21" s="271"/>
      <c r="AC21" s="274"/>
      <c r="AD21" s="98"/>
      <c r="AE21" s="99"/>
      <c r="AF21" s="100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60"/>
      <c r="H22" s="263"/>
      <c r="I22" s="260"/>
      <c r="J22" s="90"/>
      <c r="K22" s="92" t="str">
        <f t="shared" ca="1" si="0"/>
        <v/>
      </c>
      <c r="L22" s="266"/>
      <c r="M22" s="266"/>
      <c r="N22" s="266"/>
      <c r="O22" s="90">
        <v>5525.1</v>
      </c>
      <c r="P22" s="90">
        <v>1</v>
      </c>
      <c r="Q22" s="91" t="str">
        <f>VLOOKUP(O22, '[1]لیست محصولات شهریور ۱۴۰۳'!B:C,2,0)</f>
        <v>اتیوپی آناسورا | Ethiopia Anasora</v>
      </c>
      <c r="R22" s="90"/>
      <c r="S22" s="93">
        <f>VLOOKUP(O22, '[1]لیست محصولات شهریور ۱۴۰۳'!B:F,5,0)</f>
        <v>150</v>
      </c>
      <c r="T22" s="94">
        <f>VLOOKUP(O22, '[1]لیست محصولات شهریور ۱۴۰۳'!B:G,6,0)</f>
        <v>2750000</v>
      </c>
      <c r="U22" s="95"/>
      <c r="V22" s="96">
        <f t="shared" si="1"/>
        <v>0</v>
      </c>
      <c r="W22" s="93">
        <f t="shared" si="2"/>
        <v>1</v>
      </c>
      <c r="X22" s="94">
        <f t="shared" si="3"/>
        <v>2750000</v>
      </c>
      <c r="Y22" s="97"/>
      <c r="Z22" s="94">
        <f t="shared" si="4"/>
        <v>2750000</v>
      </c>
      <c r="AA22" s="269"/>
      <c r="AB22" s="272"/>
      <c r="AC22" s="275"/>
      <c r="AD22" s="98"/>
      <c r="AE22" s="99"/>
      <c r="AF22" s="100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66">
        <v>14</v>
      </c>
      <c r="H23" s="67" t="s">
        <v>198</v>
      </c>
      <c r="I23" s="66" t="s">
        <v>706</v>
      </c>
      <c r="J23" s="9" t="s">
        <v>76</v>
      </c>
      <c r="K23" s="11" t="str">
        <f t="shared" ca="1" si="0"/>
        <v/>
      </c>
      <c r="L23" s="12" t="s">
        <v>548</v>
      </c>
      <c r="M23" s="12" t="s">
        <v>549</v>
      </c>
      <c r="N23" s="12" t="s">
        <v>550</v>
      </c>
      <c r="O23" s="9">
        <v>5501.3</v>
      </c>
      <c r="P23" s="9">
        <v>2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102400000</v>
      </c>
      <c r="Y23" s="17"/>
      <c r="Z23" s="14">
        <f t="shared" si="4"/>
        <v>102400000</v>
      </c>
      <c r="AA23" s="18" t="s">
        <v>224</v>
      </c>
      <c r="AB23" s="13" t="s">
        <v>547</v>
      </c>
      <c r="AC23" s="19" t="s">
        <v>551</v>
      </c>
      <c r="AD23" s="20"/>
      <c r="AE23" s="19"/>
      <c r="AF23" s="21"/>
      <c r="AG23" s="22" t="str">
        <f t="shared" si="5"/>
        <v>TRUE</v>
      </c>
      <c r="AH23" s="23" t="str">
        <f t="shared" si="6"/>
        <v>کرمان بلوار جمهوري اسلامي همتي فر نبش كوچه شماره يك کافه دارسین - زهرا کاکوئی 09059769286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0">
        <v>15</v>
      </c>
      <c r="H24" s="102" t="s">
        <v>542</v>
      </c>
      <c r="I24" s="90" t="s">
        <v>706</v>
      </c>
      <c r="J24" s="90"/>
      <c r="K24" s="92" t="str">
        <f t="shared" ca="1" si="0"/>
        <v/>
      </c>
      <c r="L24" s="93" t="s">
        <v>556</v>
      </c>
      <c r="M24" s="93" t="s">
        <v>557</v>
      </c>
      <c r="N24" s="93" t="s">
        <v>558</v>
      </c>
      <c r="O24" s="90">
        <v>5525.1</v>
      </c>
      <c r="P24" s="90">
        <v>1</v>
      </c>
      <c r="Q24" s="91" t="str">
        <f>VLOOKUP(O24, '[1]لیست محصولات شهریور ۱۴۰۳'!B:C,2,0)</f>
        <v>اتیوپی آناسورا | Ethiopia Anasora</v>
      </c>
      <c r="R24" s="90"/>
      <c r="S24" s="93">
        <f>VLOOKUP(O24, '[1]لیست محصولات شهریور ۱۴۰۳'!B:F,5,0)</f>
        <v>150</v>
      </c>
      <c r="T24" s="94">
        <f>VLOOKUP(O24, '[1]لیست محصولات شهریور ۱۴۰۳'!B:G,6,0)</f>
        <v>2750000</v>
      </c>
      <c r="U24" s="95"/>
      <c r="V24" s="96">
        <f t="shared" si="1"/>
        <v>0</v>
      </c>
      <c r="W24" s="93">
        <f t="shared" si="2"/>
        <v>1</v>
      </c>
      <c r="X24" s="94">
        <f t="shared" si="3"/>
        <v>2750000</v>
      </c>
      <c r="Y24" s="97"/>
      <c r="Z24" s="94">
        <f t="shared" si="4"/>
        <v>2750000</v>
      </c>
      <c r="AA24" s="103" t="s">
        <v>79</v>
      </c>
      <c r="AB24" s="91" t="s">
        <v>559</v>
      </c>
      <c r="AC24" s="99" t="s">
        <v>560</v>
      </c>
      <c r="AD24" s="98"/>
      <c r="AE24" s="99"/>
      <c r="AF24" s="100"/>
      <c r="AG24" s="22" t="str">
        <f t="shared" si="5"/>
        <v>TRUE</v>
      </c>
      <c r="AH24" s="23" t="str">
        <f t="shared" si="6"/>
        <v>تهران 8 ابتدای بزرگراه فتح بعد از شیر پاستوریزه فتح 11 گلبن 6 غربی پلاک مجموعه سمپوزیوم - فرزاد مهربخش 09191104048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14">
        <v>16</v>
      </c>
      <c r="H25" s="212" t="s">
        <v>479</v>
      </c>
      <c r="I25" s="214" t="s">
        <v>708</v>
      </c>
      <c r="J25" s="226" t="s">
        <v>76</v>
      </c>
      <c r="K25" s="11" t="str">
        <f t="shared" ca="1" si="0"/>
        <v/>
      </c>
      <c r="L25" s="224" t="s">
        <v>155</v>
      </c>
      <c r="M25" s="224" t="s">
        <v>419</v>
      </c>
      <c r="N25" s="224" t="s">
        <v>561</v>
      </c>
      <c r="O25" s="9">
        <v>5524.3</v>
      </c>
      <c r="P25" s="9">
        <v>5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58400000</v>
      </c>
      <c r="U25" s="15"/>
      <c r="V25" s="16">
        <f t="shared" si="1"/>
        <v>0</v>
      </c>
      <c r="W25" s="12">
        <f t="shared" si="2"/>
        <v>5</v>
      </c>
      <c r="X25" s="14">
        <f t="shared" si="3"/>
        <v>292000000</v>
      </c>
      <c r="Y25" s="17"/>
      <c r="Z25" s="14">
        <f t="shared" si="4"/>
        <v>292000000</v>
      </c>
      <c r="AA25" s="222" t="s">
        <v>79</v>
      </c>
      <c r="AB25" s="220" t="s">
        <v>70</v>
      </c>
      <c r="AC25" s="218" t="s">
        <v>562</v>
      </c>
      <c r="AD25" s="20"/>
      <c r="AE25" s="19"/>
      <c r="AF25" s="21"/>
      <c r="AG25" s="22" t="str">
        <f t="shared" si="5"/>
        <v>TRUE</v>
      </c>
      <c r="AH25" s="23" t="str">
        <f t="shared" si="6"/>
        <v>تهران - کافه بیکری رولن - علیرضا خسروی 09371333263</v>
      </c>
    </row>
    <row r="26" spans="1:34" ht="22.2" customHeight="1">
      <c r="A26" s="7"/>
      <c r="B26" s="7"/>
      <c r="C26" s="7"/>
      <c r="D26" s="7"/>
      <c r="E26" s="7"/>
      <c r="F26" s="8"/>
      <c r="G26" s="235"/>
      <c r="H26" s="234"/>
      <c r="I26" s="235"/>
      <c r="J26" s="244"/>
      <c r="K26" s="11" t="str">
        <f t="shared" ca="1" si="0"/>
        <v/>
      </c>
      <c r="L26" s="243"/>
      <c r="M26" s="243"/>
      <c r="N26" s="243"/>
      <c r="O26" s="9">
        <v>3329.1</v>
      </c>
      <c r="P26" s="9">
        <v>1</v>
      </c>
      <c r="Q26" s="13" t="str">
        <f>VLOOKUP(O26, '[1]لیست محصولات شهریور ۱۴۰۳'!B:C,2,0)</f>
        <v>بنتی ننکا | Benti Nenka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9850000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9850000</v>
      </c>
      <c r="Y26" s="17"/>
      <c r="Z26" s="14">
        <f t="shared" si="4"/>
        <v>9850000</v>
      </c>
      <c r="AA26" s="242"/>
      <c r="AB26" s="241"/>
      <c r="AC26" s="240"/>
      <c r="AD26" s="2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15"/>
      <c r="H27" s="213"/>
      <c r="I27" s="215"/>
      <c r="J27" s="227"/>
      <c r="K27" s="11" t="str">
        <f t="shared" ca="1" si="0"/>
        <v/>
      </c>
      <c r="L27" s="225"/>
      <c r="M27" s="225"/>
      <c r="N27" s="225"/>
      <c r="O27" s="9">
        <v>3328.1</v>
      </c>
      <c r="P27" s="9">
        <v>1</v>
      </c>
      <c r="Q27" s="13" t="str">
        <f>VLOOKUP(O27, '[1]لیست محصولات شهریور ۱۴۰۳'!B:C,2,0)</f>
        <v>اینماکولادا مزارع فلو | Inmaculada Fellows Farms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7900000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7900000</v>
      </c>
      <c r="Y27" s="17"/>
      <c r="Z27" s="14">
        <f t="shared" si="4"/>
        <v>7900000</v>
      </c>
      <c r="AA27" s="223"/>
      <c r="AB27" s="221"/>
      <c r="AC27" s="219"/>
      <c r="AD27" s="20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14">
        <v>17</v>
      </c>
      <c r="H28" s="212" t="s">
        <v>479</v>
      </c>
      <c r="I28" s="214" t="s">
        <v>708</v>
      </c>
      <c r="J28" s="226" t="s">
        <v>76</v>
      </c>
      <c r="K28" s="11" t="str">
        <f t="shared" ca="1" si="0"/>
        <v/>
      </c>
      <c r="L28" s="224" t="s">
        <v>563</v>
      </c>
      <c r="M28" s="224" t="s">
        <v>564</v>
      </c>
      <c r="N28" s="224" t="s">
        <v>565</v>
      </c>
      <c r="O28" s="9">
        <v>5501.3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51200000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51200000</v>
      </c>
      <c r="Y28" s="17"/>
      <c r="Z28" s="14">
        <f t="shared" si="4"/>
        <v>51200000</v>
      </c>
      <c r="AA28" s="222" t="s">
        <v>79</v>
      </c>
      <c r="AB28" s="220" t="s">
        <v>566</v>
      </c>
      <c r="AC28" s="218" t="s">
        <v>567</v>
      </c>
      <c r="AD28" s="20"/>
      <c r="AE28" s="19"/>
      <c r="AF28" s="21"/>
      <c r="AG28" s="22" t="str">
        <f t="shared" si="5"/>
        <v>TRUE</v>
      </c>
      <c r="AH28" s="23" t="str">
        <f t="shared" si="6"/>
        <v>تهران خیابان ظفر،نرسیده به نفت شمالی، روبروی بن بست وحدتی، پلاک 168 بن کافی (ظفر) - حامد تاج 09123279184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35"/>
      <c r="H29" s="234"/>
      <c r="I29" s="235"/>
      <c r="J29" s="244"/>
      <c r="K29" s="11" t="str">
        <f t="shared" ca="1" si="0"/>
        <v/>
      </c>
      <c r="L29" s="243"/>
      <c r="M29" s="243"/>
      <c r="N29" s="243"/>
      <c r="O29" s="9">
        <v>5524.3</v>
      </c>
      <c r="P29" s="9">
        <v>4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58400000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233600000</v>
      </c>
      <c r="Y29" s="17"/>
      <c r="Z29" s="14">
        <f t="shared" si="4"/>
        <v>233600000</v>
      </c>
      <c r="AA29" s="242"/>
      <c r="AB29" s="241"/>
      <c r="AC29" s="240"/>
      <c r="AD29" s="2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15"/>
      <c r="H30" s="213"/>
      <c r="I30" s="215"/>
      <c r="J30" s="227"/>
      <c r="K30" s="11" t="str">
        <f t="shared" ca="1" si="0"/>
        <v/>
      </c>
      <c r="L30" s="225"/>
      <c r="M30" s="225"/>
      <c r="N30" s="225"/>
      <c r="O30" s="9">
        <v>5525.2</v>
      </c>
      <c r="P30" s="9">
        <v>10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13350000</v>
      </c>
      <c r="U30" s="15"/>
      <c r="V30" s="16">
        <f t="shared" si="1"/>
        <v>0</v>
      </c>
      <c r="W30" s="12">
        <f t="shared" si="2"/>
        <v>10</v>
      </c>
      <c r="X30" s="14">
        <f t="shared" si="3"/>
        <v>133500000</v>
      </c>
      <c r="Y30" s="17"/>
      <c r="Z30" s="14">
        <f t="shared" si="4"/>
        <v>133500000</v>
      </c>
      <c r="AA30" s="223"/>
      <c r="AB30" s="221"/>
      <c r="AC30" s="219"/>
      <c r="AD30" s="20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4">
        <v>18</v>
      </c>
      <c r="H31" s="212" t="s">
        <v>198</v>
      </c>
      <c r="I31" s="214" t="s">
        <v>706</v>
      </c>
      <c r="J31" s="226" t="s">
        <v>76</v>
      </c>
      <c r="K31" s="11" t="str">
        <f t="shared" ca="1" si="0"/>
        <v/>
      </c>
      <c r="L31" s="224" t="s">
        <v>568</v>
      </c>
      <c r="M31" s="224" t="s">
        <v>569</v>
      </c>
      <c r="N31" s="224" t="s">
        <v>570</v>
      </c>
      <c r="O31" s="9">
        <v>5525.1</v>
      </c>
      <c r="P31" s="9">
        <v>6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1"/>
        <v>0</v>
      </c>
      <c r="W31" s="12">
        <f t="shared" si="2"/>
        <v>6</v>
      </c>
      <c r="X31" s="14">
        <f t="shared" si="3"/>
        <v>16500000</v>
      </c>
      <c r="Y31" s="17"/>
      <c r="Z31" s="14">
        <f t="shared" si="4"/>
        <v>16500000</v>
      </c>
      <c r="AA31" s="222" t="s">
        <v>233</v>
      </c>
      <c r="AB31" s="220" t="s">
        <v>571</v>
      </c>
      <c r="AC31" s="218" t="s">
        <v>572</v>
      </c>
      <c r="AD31" s="20"/>
      <c r="AE31" s="19"/>
      <c r="AF31" s="21"/>
      <c r="AG31" s="22" t="str">
        <f t="shared" si="5"/>
        <v>TRUE</v>
      </c>
      <c r="AH31" s="23" t="str">
        <f t="shared" si="6"/>
        <v>ارومیه بلوار نبوت، انتهاي كوچه هجده، مغازه نبش فروشگاه پینچ - ساسان حامدی 09370999001</v>
      </c>
    </row>
    <row r="32" spans="1:34" ht="22.2" customHeight="1">
      <c r="A32" s="7"/>
      <c r="B32" s="7"/>
      <c r="C32" s="7"/>
      <c r="D32" s="7"/>
      <c r="E32" s="7"/>
      <c r="F32" s="8"/>
      <c r="G32" s="235"/>
      <c r="H32" s="234"/>
      <c r="I32" s="235"/>
      <c r="J32" s="244"/>
      <c r="K32" s="11" t="str">
        <f t="shared" ca="1" si="0"/>
        <v/>
      </c>
      <c r="L32" s="243"/>
      <c r="M32" s="243"/>
      <c r="N32" s="243"/>
      <c r="O32" s="9">
        <v>5511.1</v>
      </c>
      <c r="P32" s="9">
        <v>6</v>
      </c>
      <c r="Q32" s="13" t="str">
        <f>VLOOKUP(O32, '[1]لیست محصولات شهریور ۱۴۰۳'!B:C,2,0)</f>
        <v>هامبلا | Hambella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3000000</v>
      </c>
      <c r="U32" s="15"/>
      <c r="V32" s="16">
        <f t="shared" si="1"/>
        <v>0</v>
      </c>
      <c r="W32" s="12">
        <f t="shared" si="2"/>
        <v>6</v>
      </c>
      <c r="X32" s="14">
        <f t="shared" si="3"/>
        <v>18000000</v>
      </c>
      <c r="Y32" s="17"/>
      <c r="Z32" s="14">
        <f t="shared" si="4"/>
        <v>18000000</v>
      </c>
      <c r="AA32" s="242"/>
      <c r="AB32" s="241"/>
      <c r="AC32" s="240"/>
      <c r="AD32" s="20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35"/>
      <c r="H33" s="234"/>
      <c r="I33" s="235"/>
      <c r="J33" s="244"/>
      <c r="K33" s="11" t="str">
        <f t="shared" ca="1" si="0"/>
        <v/>
      </c>
      <c r="L33" s="243"/>
      <c r="M33" s="243"/>
      <c r="N33" s="243"/>
      <c r="O33" s="9">
        <v>5524.1</v>
      </c>
      <c r="P33" s="9">
        <v>6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6</v>
      </c>
      <c r="X33" s="14">
        <f t="shared" si="3"/>
        <v>15300000</v>
      </c>
      <c r="Y33" s="17"/>
      <c r="Z33" s="14">
        <f t="shared" si="4"/>
        <v>15300000</v>
      </c>
      <c r="AA33" s="242"/>
      <c r="AB33" s="241"/>
      <c r="AC33" s="240"/>
      <c r="AD33" s="20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35"/>
      <c r="H34" s="234"/>
      <c r="I34" s="235"/>
      <c r="J34" s="244"/>
      <c r="K34" s="11" t="str">
        <f t="shared" ca="1" si="0"/>
        <v/>
      </c>
      <c r="L34" s="243"/>
      <c r="M34" s="243"/>
      <c r="N34" s="243"/>
      <c r="O34" s="9">
        <v>5501.1</v>
      </c>
      <c r="P34" s="9">
        <v>4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2300000</v>
      </c>
      <c r="U34" s="15"/>
      <c r="V34" s="16">
        <f t="shared" si="1"/>
        <v>0</v>
      </c>
      <c r="W34" s="12">
        <f t="shared" si="2"/>
        <v>4</v>
      </c>
      <c r="X34" s="14">
        <f t="shared" si="3"/>
        <v>9200000</v>
      </c>
      <c r="Y34" s="17"/>
      <c r="Z34" s="14">
        <f t="shared" si="4"/>
        <v>9200000</v>
      </c>
      <c r="AA34" s="242"/>
      <c r="AB34" s="241"/>
      <c r="AC34" s="240"/>
      <c r="AD34" s="20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235"/>
      <c r="H35" s="234"/>
      <c r="I35" s="235"/>
      <c r="J35" s="244"/>
      <c r="K35" s="11" t="str">
        <f t="shared" ca="1" si="0"/>
        <v/>
      </c>
      <c r="L35" s="243"/>
      <c r="M35" s="243"/>
      <c r="N35" s="243"/>
      <c r="O35" s="9">
        <v>3329.1</v>
      </c>
      <c r="P35" s="9">
        <v>2</v>
      </c>
      <c r="Q35" s="13" t="str">
        <f>VLOOKUP(O35, '[1]لیست محصولات شهریور ۱۴۰۳'!B:C,2,0)</f>
        <v>بنتی ننکا | Benti Nenka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9850000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19700000</v>
      </c>
      <c r="Y35" s="17"/>
      <c r="Z35" s="14">
        <f t="shared" si="4"/>
        <v>19700000</v>
      </c>
      <c r="AA35" s="242"/>
      <c r="AB35" s="241"/>
      <c r="AC35" s="240"/>
      <c r="AD35" s="20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235"/>
      <c r="H36" s="234"/>
      <c r="I36" s="235"/>
      <c r="J36" s="244"/>
      <c r="K36" s="11" t="str">
        <f t="shared" ca="1" si="0"/>
        <v/>
      </c>
      <c r="L36" s="243"/>
      <c r="M36" s="243"/>
      <c r="N36" s="243"/>
      <c r="O36" s="9">
        <v>3328.1</v>
      </c>
      <c r="P36" s="9">
        <v>1</v>
      </c>
      <c r="Q36" s="13" t="str">
        <f>VLOOKUP(O36, '[1]لیست محصولات شهریور ۱۴۰۳'!B:C,2,0)</f>
        <v>اینماکولادا مزارع فلو | Inmaculada Fellows Farms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7900000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7900000</v>
      </c>
      <c r="Y36" s="17"/>
      <c r="Z36" s="14">
        <f t="shared" si="4"/>
        <v>7900000</v>
      </c>
      <c r="AA36" s="242"/>
      <c r="AB36" s="241"/>
      <c r="AC36" s="240"/>
      <c r="AD36" s="20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215"/>
      <c r="H37" s="213"/>
      <c r="I37" s="215"/>
      <c r="J37" s="227"/>
      <c r="K37" s="11" t="str">
        <f t="shared" ca="1" si="0"/>
        <v/>
      </c>
      <c r="L37" s="225"/>
      <c r="M37" s="225"/>
      <c r="N37" s="225"/>
      <c r="O37" s="9">
        <v>3327.1</v>
      </c>
      <c r="P37" s="9">
        <v>1</v>
      </c>
      <c r="Q37" s="13" t="str">
        <f>VLOOKUP(O37, '[1]لیست محصولات شهریور ۱۴۰۳'!B:C,2,0)</f>
        <v>پامپوجیلا | pampojila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5950000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5950000</v>
      </c>
      <c r="Y37" s="17"/>
      <c r="Z37" s="14">
        <f t="shared" si="4"/>
        <v>5950000</v>
      </c>
      <c r="AA37" s="223"/>
      <c r="AB37" s="221"/>
      <c r="AC37" s="219"/>
      <c r="AD37" s="20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66">
        <v>19</v>
      </c>
      <c r="H38" s="67"/>
      <c r="I38" s="66" t="s">
        <v>140</v>
      </c>
      <c r="J38" s="9" t="s">
        <v>76</v>
      </c>
      <c r="K38" s="11" t="str">
        <f t="shared" ca="1" si="0"/>
        <v/>
      </c>
      <c r="L38" s="12"/>
      <c r="M38" s="12" t="s">
        <v>77</v>
      </c>
      <c r="N38" s="12" t="s">
        <v>573</v>
      </c>
      <c r="O38" s="9">
        <v>5501.3</v>
      </c>
      <c r="P38" s="9">
        <v>2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4000</v>
      </c>
      <c r="T38" s="14">
        <f>VLOOKUP(O38, '[1]لیست محصولات شهریور ۱۴۰۳'!B:G,6,0)</f>
        <v>51200000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102400000</v>
      </c>
      <c r="Y38" s="17"/>
      <c r="Z38" s="14">
        <f t="shared" si="4"/>
        <v>102400000</v>
      </c>
      <c r="AA38" s="18" t="s">
        <v>79</v>
      </c>
      <c r="AB38" s="13" t="s">
        <v>70</v>
      </c>
      <c r="AC38" s="19" t="s">
        <v>81</v>
      </c>
      <c r="AD38" s="20"/>
      <c r="AE38" s="19"/>
      <c r="AF38" s="21"/>
      <c r="AG38" s="22" t="str">
        <f t="shared" si="5"/>
        <v>TRUE</v>
      </c>
      <c r="AH38" s="23" t="str">
        <f t="shared" si="6"/>
        <v>تهران - کافه بیکری کروسان مژده -  حجتی 09373955769</v>
      </c>
    </row>
    <row r="39" spans="1:34" ht="22.2" customHeight="1">
      <c r="A39" s="7"/>
      <c r="B39" s="7"/>
      <c r="C39" s="7"/>
      <c r="D39" s="7"/>
      <c r="E39" s="7"/>
      <c r="F39" s="8"/>
      <c r="G39" s="66">
        <v>20</v>
      </c>
      <c r="H39" s="67"/>
      <c r="I39" s="66" t="s">
        <v>140</v>
      </c>
      <c r="J39" s="9" t="s">
        <v>76</v>
      </c>
      <c r="K39" s="11" t="str">
        <f t="shared" ca="1" si="0"/>
        <v/>
      </c>
      <c r="L39" s="12"/>
      <c r="M39" s="12" t="s">
        <v>77</v>
      </c>
      <c r="N39" s="12" t="s">
        <v>574</v>
      </c>
      <c r="O39" s="9">
        <v>5501.3</v>
      </c>
      <c r="P39" s="9">
        <v>4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204800000</v>
      </c>
      <c r="Y39" s="17"/>
      <c r="Z39" s="14">
        <f t="shared" si="4"/>
        <v>204800000</v>
      </c>
      <c r="AA39" s="18" t="s">
        <v>79</v>
      </c>
      <c r="AB39" s="13" t="s">
        <v>70</v>
      </c>
      <c r="AC39" s="19" t="s">
        <v>81</v>
      </c>
      <c r="AD39" s="20"/>
      <c r="AE39" s="19"/>
      <c r="AF39" s="21"/>
      <c r="AG39" s="22" t="str">
        <f t="shared" si="5"/>
        <v>TRUE</v>
      </c>
      <c r="AH39" s="23" t="str">
        <f t="shared" si="6"/>
        <v>تهران - کافه بیکری کروسان روشا -  حجتی 09373955769</v>
      </c>
    </row>
    <row r="40" spans="1:34" ht="22.2" customHeight="1">
      <c r="A40" s="7"/>
      <c r="B40" s="7"/>
      <c r="C40" s="7"/>
      <c r="D40" s="7"/>
      <c r="E40" s="7"/>
      <c r="F40" s="8"/>
      <c r="G40" s="9">
        <v>21</v>
      </c>
      <c r="H40" s="10">
        <v>285655528258</v>
      </c>
      <c r="I40" s="9" t="s">
        <v>707</v>
      </c>
      <c r="J40" s="9"/>
      <c r="K40" s="11" t="str">
        <f t="shared" ca="1" si="0"/>
        <v/>
      </c>
      <c r="L40" s="12" t="s">
        <v>585</v>
      </c>
      <c r="M40" s="12" t="s">
        <v>586</v>
      </c>
      <c r="N40" s="12"/>
      <c r="O40" s="9">
        <v>5525.2</v>
      </c>
      <c r="P40" s="9">
        <v>2</v>
      </c>
      <c r="Q40" s="13" t="str">
        <f>VLOOKUP(O40, '[1]لیست محصولات شهریور ۱۴۰۳'!B:C,2,0)</f>
        <v>اتیوپی آناسورا | Ethiopia Anasora</v>
      </c>
      <c r="R40" s="9" t="s">
        <v>297</v>
      </c>
      <c r="S40" s="12">
        <f>VLOOKUP(O40, '[1]لیست محصولات شهریور ۱۴۰۳'!B:F,5,0)</f>
        <v>750</v>
      </c>
      <c r="T40" s="14">
        <f>VLOOKUP(O40, '[1]لیست محصولات شهریور ۱۴۰۳'!B:G,6,0)</f>
        <v>13350000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26700000</v>
      </c>
      <c r="Y40" s="17"/>
      <c r="Z40" s="14">
        <f t="shared" si="4"/>
        <v>26700000</v>
      </c>
      <c r="AA40" s="18" t="s">
        <v>79</v>
      </c>
      <c r="AB40" s="13" t="s">
        <v>587</v>
      </c>
      <c r="AC40" s="19" t="s">
        <v>589</v>
      </c>
      <c r="AD40" s="20" t="s">
        <v>92</v>
      </c>
      <c r="AE40" s="105" t="s">
        <v>588</v>
      </c>
      <c r="AF40" s="21"/>
      <c r="AG40" s="22" t="str">
        <f t="shared" si="5"/>
        <v>TRUE</v>
      </c>
      <c r="AH40" s="23" t="str">
        <f t="shared" si="6"/>
        <v>تهران انتهای کارگرشمالی- خیابان نوزدهم 19- پلاک 59- زنگ 4  - شهاب حشمت 09905544965</v>
      </c>
    </row>
    <row r="41" spans="1:34" ht="22.2" customHeight="1">
      <c r="A41" s="7"/>
      <c r="B41" s="7"/>
      <c r="C41" s="7"/>
      <c r="D41" s="7"/>
      <c r="E41" s="7"/>
      <c r="F41" s="8"/>
      <c r="G41" s="226">
        <v>22</v>
      </c>
      <c r="H41" s="228">
        <v>285721177301</v>
      </c>
      <c r="I41" s="226" t="s">
        <v>709</v>
      </c>
      <c r="J41" s="9"/>
      <c r="K41" s="11" t="str">
        <f t="shared" ca="1" si="0"/>
        <v/>
      </c>
      <c r="L41" s="224" t="s">
        <v>311</v>
      </c>
      <c r="M41" s="224" t="s">
        <v>343</v>
      </c>
      <c r="N41" s="12"/>
      <c r="O41" s="9">
        <v>5525.1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 t="s">
        <v>581</v>
      </c>
      <c r="S41" s="12">
        <f>VLOOKUP(O41, '[1]لیست محصولات شهریور ۱۴۰۳'!B:F,5,0)</f>
        <v>150</v>
      </c>
      <c r="T41" s="14">
        <f>VLOOKUP(O41, '[1]لیست محصولات شهریور ۱۴۰۳'!B:G,6,0)</f>
        <v>2750000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2750000</v>
      </c>
      <c r="Y41" s="17"/>
      <c r="Z41" s="14">
        <f t="shared" si="4"/>
        <v>2750000</v>
      </c>
      <c r="AA41" s="222" t="s">
        <v>79</v>
      </c>
      <c r="AB41" s="220" t="s">
        <v>601</v>
      </c>
      <c r="AC41" s="218" t="s">
        <v>602</v>
      </c>
      <c r="AD41" s="216" t="s">
        <v>132</v>
      </c>
      <c r="AE41" s="218"/>
      <c r="AF41" s="21"/>
      <c r="AG41" s="22" t="str">
        <f t="shared" si="5"/>
        <v>TRUE</v>
      </c>
      <c r="AH41" s="23" t="str">
        <f t="shared" si="6"/>
        <v>تهران یوسف آباد- بین اکبری و ابن سینا- کوچه ۳۷ام پلاک ۱۰ زنگ طبقه اول  - احسان احمدی 09901157601</v>
      </c>
    </row>
    <row r="42" spans="1:34" ht="22.2" customHeight="1">
      <c r="A42" s="7"/>
      <c r="B42" s="7"/>
      <c r="C42" s="7"/>
      <c r="D42" s="7"/>
      <c r="E42" s="7"/>
      <c r="F42" s="8"/>
      <c r="G42" s="244"/>
      <c r="H42" s="248"/>
      <c r="I42" s="244"/>
      <c r="J42" s="9"/>
      <c r="K42" s="11" t="str">
        <f t="shared" ca="1" si="0"/>
        <v/>
      </c>
      <c r="L42" s="243"/>
      <c r="M42" s="243"/>
      <c r="N42" s="12"/>
      <c r="O42" s="9">
        <v>5511.1</v>
      </c>
      <c r="P42" s="9">
        <v>1</v>
      </c>
      <c r="Q42" s="13" t="str">
        <f>VLOOKUP(O42, '[1]لیست محصولات شهریور ۱۴۰۳'!B:C,2,0)</f>
        <v>هامبلا | Hambella</v>
      </c>
      <c r="R42" s="9" t="s">
        <v>581</v>
      </c>
      <c r="S42" s="12">
        <f>VLOOKUP(O42, '[1]لیست محصولات شهریور ۱۴۰۳'!B:F,5,0)</f>
        <v>150</v>
      </c>
      <c r="T42" s="14">
        <f>VLOOKUP(O42, '[1]لیست محصولات شهریور ۱۴۰۳'!B:G,6,0)</f>
        <v>3000000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3000000</v>
      </c>
      <c r="Y42" s="17"/>
      <c r="Z42" s="14">
        <f t="shared" si="4"/>
        <v>3000000</v>
      </c>
      <c r="AA42" s="242"/>
      <c r="AB42" s="241"/>
      <c r="AC42" s="240"/>
      <c r="AD42" s="239"/>
      <c r="AE42" s="240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227"/>
      <c r="H43" s="229"/>
      <c r="I43" s="227"/>
      <c r="J43" s="9"/>
      <c r="K43" s="11" t="str">
        <f t="shared" ca="1" si="0"/>
        <v/>
      </c>
      <c r="L43" s="225"/>
      <c r="M43" s="225"/>
      <c r="N43" s="12"/>
      <c r="O43" s="9">
        <v>5501.1</v>
      </c>
      <c r="P43" s="9">
        <v>1</v>
      </c>
      <c r="Q43" s="13" t="str">
        <f>VLOOKUP(O43, '[1]لیست محصولات شهریور ۱۴۰۳'!B:C,2,0)</f>
        <v>ورتکس | Vortex</v>
      </c>
      <c r="R43" s="9" t="s">
        <v>102</v>
      </c>
      <c r="S43" s="12">
        <f>VLOOKUP(O43, '[1]لیست محصولات شهریور ۱۴۰۳'!B:F,5,0)</f>
        <v>150</v>
      </c>
      <c r="T43" s="14">
        <f>VLOOKUP(O43, '[1]لیست محصولات شهریور ۱۴۰۳'!B:G,6,0)</f>
        <v>2300000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2300000</v>
      </c>
      <c r="Y43" s="17"/>
      <c r="Z43" s="14">
        <f t="shared" si="4"/>
        <v>2300000</v>
      </c>
      <c r="AA43" s="223"/>
      <c r="AB43" s="221"/>
      <c r="AC43" s="219"/>
      <c r="AD43" s="217"/>
      <c r="AE43" s="2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66">
        <v>23</v>
      </c>
      <c r="H44" s="67" t="s">
        <v>479</v>
      </c>
      <c r="I44" s="66" t="s">
        <v>705</v>
      </c>
      <c r="J44" s="9" t="s">
        <v>76</v>
      </c>
      <c r="K44" s="11" t="str">
        <f t="shared" ca="1" si="0"/>
        <v/>
      </c>
      <c r="L44" s="12"/>
      <c r="M44" s="12"/>
      <c r="N44" s="12" t="s">
        <v>627</v>
      </c>
      <c r="O44" s="9">
        <v>5501.3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4000</v>
      </c>
      <c r="T44" s="14">
        <f>VLOOKUP(O44, '[1]لیست محصولات شهریور ۱۴۰۳'!B:G,6,0)</f>
        <v>51200000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51200000</v>
      </c>
      <c r="Y44" s="17"/>
      <c r="Z44" s="14">
        <f t="shared" si="4"/>
        <v>51200000</v>
      </c>
      <c r="AA44" s="18" t="s">
        <v>79</v>
      </c>
      <c r="AB44" s="13" t="s">
        <v>70</v>
      </c>
      <c r="AC44" s="19" t="s">
        <v>628</v>
      </c>
      <c r="AD44" s="20" t="s">
        <v>92</v>
      </c>
      <c r="AE44" s="19"/>
      <c r="AF44" s="21"/>
      <c r="AG44" s="22" t="str">
        <f t="shared" si="5"/>
        <v>TRUE</v>
      </c>
      <c r="AH44" s="23" t="str">
        <f t="shared" si="6"/>
        <v>تهران - خانه‌فاموری -   09124302636</v>
      </c>
    </row>
    <row r="45" spans="1:34" ht="22.2" customHeight="1">
      <c r="A45" s="7"/>
      <c r="B45" s="7"/>
      <c r="C45" s="7"/>
      <c r="D45" s="7"/>
      <c r="E45" s="7"/>
      <c r="F45" s="8"/>
      <c r="G45" s="9">
        <v>24</v>
      </c>
      <c r="H45" s="10"/>
      <c r="I45" s="9"/>
      <c r="J45" s="9"/>
      <c r="K45" s="11" t="str">
        <f t="shared" ca="1" si="0"/>
        <v/>
      </c>
      <c r="L45" s="12" t="s">
        <v>657</v>
      </c>
      <c r="M45" s="12" t="s">
        <v>658</v>
      </c>
      <c r="N45" s="12" t="s">
        <v>389</v>
      </c>
      <c r="O45" s="9">
        <v>5511.1</v>
      </c>
      <c r="P45" s="9">
        <v>1</v>
      </c>
      <c r="Q45" s="13" t="str">
        <f>VLOOKUP(O45, '[1]لیست محصولات شهریور ۱۴۰۳'!B:C,2,0)</f>
        <v>هامبلا | Hambella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3000000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3000000</v>
      </c>
      <c r="Y45" s="17"/>
      <c r="Z45" s="14">
        <f t="shared" si="4"/>
        <v>3000000</v>
      </c>
      <c r="AA45" s="18"/>
      <c r="AB45" s="13"/>
      <c r="AC45" s="19"/>
      <c r="AD45" s="20"/>
      <c r="AE45" s="19"/>
      <c r="AF45" s="21"/>
      <c r="AG45" s="22" t="str">
        <f t="shared" si="5"/>
        <v>TRUE</v>
      </c>
      <c r="AH45" s="23" t="str">
        <f t="shared" si="6"/>
        <v xml:space="preserve">  (پرسنل) - رامتین حضرتی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37</v>
      </c>
      <c r="AI240" s="56">
        <f t="shared" si="19"/>
        <v>0</v>
      </c>
      <c r="AJ240" s="57">
        <f>AH240-AI240</f>
        <v>37</v>
      </c>
      <c r="AK240" s="58">
        <f t="shared" si="23"/>
        <v>5.55</v>
      </c>
      <c r="AL240" s="59">
        <f>AO240+AQ240-[2]Sheet1!$AH241</f>
        <v>0</v>
      </c>
      <c r="AM240" s="59">
        <f t="shared" si="25"/>
        <v>-37</v>
      </c>
      <c r="AN240" s="58">
        <f t="shared" si="21"/>
        <v>0</v>
      </c>
      <c r="AO240" s="59"/>
      <c r="AP240" s="58">
        <f t="shared" si="22"/>
        <v>-5.55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14</v>
      </c>
      <c r="AI242" s="56">
        <f t="shared" si="19"/>
        <v>0</v>
      </c>
      <c r="AJ242" s="57">
        <f t="shared" si="27"/>
        <v>14</v>
      </c>
      <c r="AK242" s="58">
        <f t="shared" ref="AK242:AK267" si="28">AH242*AG242/1000</f>
        <v>56</v>
      </c>
      <c r="AL242" s="59">
        <f>AO242+AQ242-[2]Sheet1!$AH243</f>
        <v>0</v>
      </c>
      <c r="AM242" s="59">
        <f t="shared" si="25"/>
        <v>-14</v>
      </c>
      <c r="AN242" s="58">
        <f t="shared" si="21"/>
        <v>0</v>
      </c>
      <c r="AO242" s="59"/>
      <c r="AP242" s="58">
        <f t="shared" si="22"/>
        <v>-56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41</v>
      </c>
      <c r="AI251" s="56">
        <f t="shared" si="19"/>
        <v>0</v>
      </c>
      <c r="AJ251" s="57">
        <f t="shared" si="27"/>
        <v>41</v>
      </c>
      <c r="AK251" s="58">
        <f t="shared" si="28"/>
        <v>6.15</v>
      </c>
      <c r="AL251" s="59">
        <f>AO251+AQ251-[2]Sheet1!$AH252</f>
        <v>0</v>
      </c>
      <c r="AM251" s="59">
        <f t="shared" si="25"/>
        <v>-41</v>
      </c>
      <c r="AN251" s="58">
        <f t="shared" si="21"/>
        <v>0</v>
      </c>
      <c r="AO251" s="59"/>
      <c r="AP251" s="58">
        <f t="shared" si="22"/>
        <v>-6.15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2">
    <mergeCell ref="AC28:AC30"/>
    <mergeCell ref="G31:G37"/>
    <mergeCell ref="H31:H37"/>
    <mergeCell ref="I31:I37"/>
    <mergeCell ref="J31:J37"/>
    <mergeCell ref="L31:L37"/>
    <mergeCell ref="M31:M37"/>
    <mergeCell ref="N31:N37"/>
    <mergeCell ref="AA31:AA37"/>
    <mergeCell ref="AB31:AB37"/>
    <mergeCell ref="AC31:AC37"/>
    <mergeCell ref="G28:G30"/>
    <mergeCell ref="H28:H30"/>
    <mergeCell ref="I28:I30"/>
    <mergeCell ref="J28:J30"/>
    <mergeCell ref="L28:L30"/>
    <mergeCell ref="M28:M30"/>
    <mergeCell ref="N28:N30"/>
    <mergeCell ref="AA28:AA30"/>
    <mergeCell ref="AB28:AB30"/>
    <mergeCell ref="G25:G27"/>
    <mergeCell ref="H25:H27"/>
    <mergeCell ref="I25:I27"/>
    <mergeCell ref="L25:L27"/>
    <mergeCell ref="M25:M27"/>
    <mergeCell ref="N25:N27"/>
    <mergeCell ref="AA25:AA27"/>
    <mergeCell ref="AB25:AB27"/>
    <mergeCell ref="AC25:AC27"/>
    <mergeCell ref="J25:J27"/>
    <mergeCell ref="N11:N13"/>
    <mergeCell ref="AA11:AA13"/>
    <mergeCell ref="AB11:AB13"/>
    <mergeCell ref="AC11:AC13"/>
    <mergeCell ref="N16:N17"/>
    <mergeCell ref="AA16:AA17"/>
    <mergeCell ref="AB16:AB17"/>
    <mergeCell ref="AC16:AC17"/>
    <mergeCell ref="AB2:AB3"/>
    <mergeCell ref="AC2:AC3"/>
    <mergeCell ref="G20:G22"/>
    <mergeCell ref="H20:H22"/>
    <mergeCell ref="I20:I22"/>
    <mergeCell ref="L20:L22"/>
    <mergeCell ref="M20:M22"/>
    <mergeCell ref="N20:N22"/>
    <mergeCell ref="AA20:AA22"/>
    <mergeCell ref="AB20:AB22"/>
    <mergeCell ref="AC20:AC22"/>
    <mergeCell ref="G11:G13"/>
    <mergeCell ref="H11:H13"/>
    <mergeCell ref="I11:I13"/>
    <mergeCell ref="L11:L13"/>
    <mergeCell ref="M11:M13"/>
    <mergeCell ref="G16:G17"/>
    <mergeCell ref="H16:H17"/>
    <mergeCell ref="I16:I17"/>
    <mergeCell ref="L16:L17"/>
    <mergeCell ref="M16:M17"/>
    <mergeCell ref="J11:J13"/>
    <mergeCell ref="H4:H5"/>
    <mergeCell ref="I4:I5"/>
    <mergeCell ref="L4:L5"/>
    <mergeCell ref="M4:M5"/>
    <mergeCell ref="AA2:AA3"/>
    <mergeCell ref="AE4:AE5"/>
    <mergeCell ref="G6:G7"/>
    <mergeCell ref="H6:H7"/>
    <mergeCell ref="I6:I7"/>
    <mergeCell ref="L6:L7"/>
    <mergeCell ref="M6:M7"/>
    <mergeCell ref="N6:N7"/>
    <mergeCell ref="AA6:AA7"/>
    <mergeCell ref="AB6:AB7"/>
    <mergeCell ref="AC6:AC7"/>
    <mergeCell ref="N4:N5"/>
    <mergeCell ref="AA4:AA5"/>
    <mergeCell ref="AB4:AB5"/>
    <mergeCell ref="AC4:AC5"/>
    <mergeCell ref="AD4:AD5"/>
    <mergeCell ref="G4:G5"/>
    <mergeCell ref="J2:J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AA41:AA43"/>
    <mergeCell ref="AB41:AB43"/>
    <mergeCell ref="AC41:AC43"/>
    <mergeCell ref="AD41:AD43"/>
    <mergeCell ref="AE41:AE43"/>
    <mergeCell ref="G41:G43"/>
    <mergeCell ref="H41:H43"/>
    <mergeCell ref="I41:I43"/>
    <mergeCell ref="L41:L43"/>
    <mergeCell ref="M41:M43"/>
  </mergeCells>
  <conditionalFormatting sqref="G2:J2 AD2:AD4 Z2:Z200 J4:J11 AD6:AD41 G11:I11 G14:I16 J14:J25 G18:I20 G23:I25 G28:J28 G31:J31 G38:J41 J42:J43 G44:J200 AD44:AD200">
    <cfRule type="expression" dxfId="144" priority="64">
      <formula>$A2</formula>
    </cfRule>
    <cfRule type="expression" dxfId="143" priority="66">
      <formula>$E2</formula>
    </cfRule>
  </conditionalFormatting>
  <conditionalFormatting sqref="G2:AF2 AD3:AF3 Q3:Z200 AA4:AF4 J4:K7 AA6:AF6 AD7:AF7 J8:J11 AA8:AF11 G11:I11 AD12:AF13 G14:I16 AA14:AF16 J14:J25 AD17:AF17 G18:I20 AA18:AF20 AD21:AF22 G23:I25 AA23:AF25 AD26:AF27 G28:N28 AA28:AF28 AD29:AF30 G31:P31 AA31:AF31 AD32:AF38 G38:P41 AA39:AF41 J42:K43 G44:P200 AA44:AF200 K3 O3:P10 H4 AF5 H6 H8:H10 K8:K10 K11:P11 K12:K13 O12:P13 K14:P16 K17 O17:P17 K18:P20 K21:K22 O21:P22 K23:P25 K26:K27 O26:P30 K29:K30 K32:K37 O32:P37 N42:P43 AF42:AF43">
    <cfRule type="expression" dxfId="142" priority="65">
      <formula>$C2</formula>
    </cfRule>
  </conditionalFormatting>
  <conditionalFormatting sqref="W2:W200">
    <cfRule type="expression" dxfId="141" priority="63">
      <formula>$AG2</formula>
    </cfRule>
  </conditionalFormatting>
  <conditionalFormatting sqref="AA38:AC38">
    <cfRule type="expression" dxfId="140" priority="1">
      <formula>$C38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{D42D3640-C95A-4DA0-88F0-4F16407461CA}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{2A4AFF41-8F49-43FE-88C3-F8906941D4DA}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{CA28181E-BA7B-4E07-B0AC-D98713A86BD1}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{8922ED54-1345-429F-985A-14DD7F7CACD5}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{5F372F1B-833A-4862-89EE-DAA53CD24E18}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{E1ED02CD-61D5-4226-B175-77F958F5CBF8}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{CDA1148D-7E23-49D1-A713-7C4DEBF3F56D}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{F626F484-0342-4E52-971F-0B9E93C1300D}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{0FBFCA8B-9805-4B3E-BB0C-286066067B77}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{7C953D08-9506-4465-B44B-C333751A91B9}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{7AC5FD73-4513-4F8D-A6A2-2B8D0007154D}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{08477262-46B7-459A-B774-8A0B589EF48E}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{3320F925-5A9A-4E11-B372-5FDB920A261A}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{8A7BCEAE-7E07-4AF6-8318-C0BBAA10F492}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{08021616-AAE6-4C83-A098-79E82FFF1721}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{931B5323-3355-4A5F-9A83-156E7AAD7374}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{1274B803-4606-4795-A470-25C530161DD0}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{DDAD55C8-1C8D-4070-8F1B-9AF3D9A5586D}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{F8237D76-E95C-4214-B367-B8C44D859D30}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{B8384636-C9A1-4032-96A2-A4CBFE3B9D5D}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{6D9E522F-45C5-4673-AF07-517DFE0A16A2}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{964BC2CF-0428-483B-88E8-01FC157E43A0}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{FB1ADD5D-DE4F-4654-994A-6E0A164FA66E}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{719C436E-622F-46F4-96E5-46B8E5287E14}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{4CBB189D-870E-4DE7-80E9-936FBA81903B}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{1F8E13C3-004D-4410-A17C-D5754D36D777}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{AE4E1EE3-8DAE-43E2-9CE7-AD8544BD2DB4}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{6F03CC9C-47DA-4C74-A58F-689FDCEA890A}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{DAE7401F-96D3-4831-9C36-FA44FE1527A5}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{40F0D332-74FF-4FE8-B88E-9E252ABE4565}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{DAEBA55A-6259-435D-BEC4-F8EF726B23A5}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{E64813D1-3348-4455-AB30-233AD044322E}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{EC8388C8-E26D-477A-B4F9-6F27C462A982}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{1B4055E4-F831-4774-BA88-991846F3A74F}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{52BE5B83-15B5-4D68-B1B8-69FB2E8F6FC2}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{A32B1DBF-A1A7-4865-BCF2-7F77C3C28B74}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{7D6CA184-E963-413D-8E8E-9A1125024A57}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{BE19ED86-C18F-45F7-ABEB-E5A6C9525411}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{246F99F3-8BA5-4177-A7D7-1D38ABA9BD59}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{8F81E969-D657-4C5D-8A14-D1F30C4653F7}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{12ECFBB1-3ADE-4723-AFFF-1FCFF4BDB3BD}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{42913534-BEB4-48AC-B08D-5AB7CD2F2091}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{E6CB909A-5FEA-4B47-9246-6A36C15D0F34}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{0671C74C-B269-494A-AFA1-CF88FDC47114}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{0796EE53-F6E3-4718-AA03-C019B2CFBC48}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{6453C30A-AF46-4CDA-93BB-A121952584BB}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{34B28286-A73A-4522-9455-8F766944F405}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{7B9FBDB0-5E83-4BAB-BA9C-ACCF76E311BB}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{0F4B55C4-6E7A-4455-A63F-B0BAE9DB4DD1}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{2FAB60BF-DF89-47C6-97FB-7F40C2E24082}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{91CECCAE-46A0-4F32-ADB8-E41562738AE9}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{6EE1795D-9FC8-4255-9897-CB1E3E437981}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{74FFE4E2-F069-4175-A58D-6F835CC33C88}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{CE366BF3-A628-4B31-AF45-C943FB700955}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{09CC6B6B-ACA5-4DB8-867C-62E3C2AB2C88}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{C23D01C1-342D-4C13-8F72-BA6EAB483D07}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{B1ED2B96-7B64-48BA-8CE8-AD2FB9216739}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{09AACEA5-EFF4-47A5-9FDB-EFA3254F328A}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{10AB2BD3-FCC8-4EB0-B296-71B9723DC534}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{EB277072-E339-4D58-94DC-3505F10EA2CD}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{1837BEBB-FD7B-435C-A13A-2A66F4B395E3}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2D3640-C95A-4DA0-88F0-4F16407461C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A4AFF41-8F49-43FE-88C3-F8906941D4D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A28181E-BA7B-4E07-B0AC-D98713A86BD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922ED54-1345-429F-985A-14DD7F7CACD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F372F1B-833A-4862-89EE-DAA53CD24E1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1ED02CD-61D5-4226-B175-77F958F5CBF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DA1148D-7E23-49D1-A713-7C4DEBF3F56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626F484-0342-4E52-971F-0B9E93C1300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FBFCA8B-9805-4B3E-BB0C-286066067B7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C953D08-9506-4465-B44B-C333751A91B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AC5FD73-4513-4F8D-A6A2-2B8D0007154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8477262-46B7-459A-B774-8A0B589EF48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320F925-5A9A-4E11-B372-5FDB920A261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A7BCEAE-7E07-4AF6-8318-C0BBAA10F49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8021616-AAE6-4C83-A098-79E82FFF172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31B5323-3355-4A5F-9A83-156E7AAD737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274B803-4606-4795-A470-25C530161DD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DAD55C8-1C8D-4070-8F1B-9AF3D9A5586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8237D76-E95C-4214-B367-B8C44D859D3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8384636-C9A1-4032-96A2-A4CBFE3B9D5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D9E522F-45C5-4673-AF07-517DFE0A16A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64BC2CF-0428-483B-88E8-01FC157E43A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B1ADD5D-DE4F-4654-994A-6E0A164FA66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19C436E-622F-46F4-96E5-46B8E5287E1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CBB189D-870E-4DE7-80E9-936FBA81903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F8E13C3-004D-4410-A17C-D5754D36D77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E4E1EE3-8DAE-43E2-9CE7-AD8544BD2DB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F03CC9C-47DA-4C74-A58F-689FDCEA890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AE7401F-96D3-4831-9C36-FA44FE1527A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0F0D332-74FF-4FE8-B88E-9E252ABE456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AEBA55A-6259-435D-BEC4-F8EF726B23A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64813D1-3348-4455-AB30-233AD044322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C8388C8-E26D-477A-B4F9-6F27C462A98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B4055E4-F831-4774-BA88-991846F3A74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2BE5B83-15B5-4D68-B1B8-69FB2E8F6FC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32B1DBF-A1A7-4865-BCF2-7F77C3C28B7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D6CA184-E963-413D-8E8E-9A1125024A5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E19ED86-C18F-45F7-ABEB-E5A6C952541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46F99F3-8BA5-4177-A7D7-1D38ABA9BD5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F81E969-D657-4C5D-8A14-D1F30C4653F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2ECFBB1-3ADE-4723-AFFF-1FCFF4BDB3B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2913534-BEB4-48AC-B08D-5AB7CD2F209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6CB909A-5FEA-4B47-9246-6A36C15D0F3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671C74C-B269-494A-AFA1-CF88FDC4711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796EE53-F6E3-4718-AA03-C019B2CFBC4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453C30A-AF46-4CDA-93BB-A121952584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4B28286-A73A-4522-9455-8F766944F40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B9FBDB0-5E83-4BAB-BA9C-ACCF76E311B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F4B55C4-6E7A-4455-A63F-B0BAE9DB4DD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FAB60BF-DF89-47C6-97FB-7F40C2E2408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1CECCAE-46A0-4F32-ADB8-E41562738AE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EE1795D-9FC8-4255-9897-CB1E3E43798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74FFE4E2-F069-4175-A58D-6F835CC33C8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E366BF3-A628-4B31-AF45-C943FB70095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9CC6B6B-ACA5-4DB8-867C-62E3C2AB2C8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23D01C1-342D-4C13-8F72-BA6EAB483D0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1ED2B96-7B64-48BA-8CE8-AD2FB921673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9AACEA5-EFF4-47A5-9FDB-EFA3254F328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0AB2BD3-FCC8-4EB0-B296-71B9723DC53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B277072-E339-4D58-94DC-3505F10EA2C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837BEBB-FD7B-435C-A13A-2A66F4B395E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E823-26CE-49DA-BC54-28D946E5398D}">
  <dimension ref="A1:AR267"/>
  <sheetViews>
    <sheetView rightToLeft="1" topLeftCell="Z16" zoomScale="57" workbookViewId="0">
      <selection activeCell="AC34" sqref="AC34:AC35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21" style="28" bestFit="1" customWidth="1"/>
    <col min="9" max="9" width="21.77734375" style="24" bestFit="1" customWidth="1"/>
    <col min="10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1.664062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67.6640625" style="24" customWidth="1"/>
    <col min="29" max="29" width="16.44140625" style="31" bestFit="1" customWidth="1"/>
    <col min="30" max="30" width="13.6640625" style="32" bestFit="1" customWidth="1"/>
    <col min="31" max="31" width="26.44140625" style="24" customWidth="1"/>
    <col min="32" max="32" width="28.33203125" style="24" bestFit="1" customWidth="1"/>
    <col min="33" max="33" width="13.44140625" style="24" bestFit="1" customWidth="1"/>
    <col min="34" max="34" width="24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647053</v>
      </c>
      <c r="I2" s="9" t="s">
        <v>707</v>
      </c>
      <c r="J2" s="9"/>
      <c r="K2" s="11" t="str">
        <f t="shared" ref="K2:K65" ca="1" si="0">IF(C2, TODAY(), "" )</f>
        <v/>
      </c>
      <c r="L2" s="12" t="s">
        <v>575</v>
      </c>
      <c r="M2" s="12" t="s">
        <v>576</v>
      </c>
      <c r="N2" s="12"/>
      <c r="O2" s="9">
        <v>5525.2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13350000</v>
      </c>
      <c r="Y2" s="17"/>
      <c r="Z2" s="14">
        <f t="shared" ref="Z2:Z65" si="4">X2-Y2</f>
        <v>13350000</v>
      </c>
      <c r="AA2" s="18" t="s">
        <v>79</v>
      </c>
      <c r="AB2" s="13" t="s">
        <v>577</v>
      </c>
      <c r="AC2" s="19" t="s">
        <v>578</v>
      </c>
      <c r="AD2" s="20" t="s">
        <v>132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پاسداران / انتهای بوستان دوم / خ افشاری / بن بست گلگون / پلاک ۸ / واحد ۱۱۱  - امیربهادر توکلی 09128121909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6">
        <v>2</v>
      </c>
      <c r="H3" s="228">
        <v>285653629349</v>
      </c>
      <c r="I3" s="226" t="s">
        <v>707</v>
      </c>
      <c r="J3" s="226" t="s">
        <v>76</v>
      </c>
      <c r="K3" s="11" t="str">
        <f t="shared" ca="1" si="0"/>
        <v/>
      </c>
      <c r="L3" s="224" t="s">
        <v>105</v>
      </c>
      <c r="M3" s="224" t="s">
        <v>579</v>
      </c>
      <c r="N3" s="224" t="s">
        <v>580</v>
      </c>
      <c r="O3" s="9">
        <v>5501.3</v>
      </c>
      <c r="P3" s="9">
        <v>6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6</v>
      </c>
      <c r="X3" s="14">
        <f t="shared" si="3"/>
        <v>307200000</v>
      </c>
      <c r="Y3" s="17"/>
      <c r="Z3" s="14">
        <f t="shared" si="4"/>
        <v>307200000</v>
      </c>
      <c r="AA3" s="222" t="s">
        <v>79</v>
      </c>
      <c r="AB3" s="220" t="s">
        <v>583</v>
      </c>
      <c r="AC3" s="218" t="s">
        <v>584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خیابان ایرانشهر پایینتر از کوچه دهخدا پلاک ۵۷ پشت دکه روزنامه فروشی کافه آندورا - علی بختیاری 09214428591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44"/>
      <c r="H4" s="248"/>
      <c r="I4" s="244"/>
      <c r="J4" s="244"/>
      <c r="K4" s="11" t="str">
        <f t="shared" ca="1" si="0"/>
        <v/>
      </c>
      <c r="L4" s="243"/>
      <c r="M4" s="243"/>
      <c r="N4" s="243"/>
      <c r="O4" s="9">
        <v>5511.2</v>
      </c>
      <c r="P4" s="9">
        <v>1</v>
      </c>
      <c r="Q4" s="13" t="str">
        <f>VLOOKUP(O4, '[1]لیست محصولات شهریور ۱۴۰۳'!B:C,2,0)</f>
        <v>هامبلا | Hambella</v>
      </c>
      <c r="R4" s="9" t="s">
        <v>581</v>
      </c>
      <c r="S4" s="12">
        <f>VLOOKUP(O4, '[1]لیست محصولات شهریور ۱۴۰۳'!B:F,5,0)</f>
        <v>750</v>
      </c>
      <c r="T4" s="14">
        <f>VLOOKUP(O4, '[1]لیست محصولات شهریور ۱۴۰۳'!B:G,6,0)</f>
        <v>14550000</v>
      </c>
      <c r="U4" s="15"/>
      <c r="V4" s="16">
        <f t="shared" si="1"/>
        <v>0</v>
      </c>
      <c r="W4" s="12">
        <f t="shared" si="2"/>
        <v>1</v>
      </c>
      <c r="X4" s="14">
        <f t="shared" si="3"/>
        <v>14550000</v>
      </c>
      <c r="Y4" s="17"/>
      <c r="Z4" s="14">
        <f t="shared" si="4"/>
        <v>14550000</v>
      </c>
      <c r="AA4" s="242"/>
      <c r="AB4" s="241"/>
      <c r="AC4" s="240"/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7"/>
      <c r="H5" s="229"/>
      <c r="I5" s="227"/>
      <c r="J5" s="227"/>
      <c r="K5" s="11" t="str">
        <f t="shared" ca="1" si="0"/>
        <v/>
      </c>
      <c r="L5" s="225"/>
      <c r="M5" s="225"/>
      <c r="N5" s="225"/>
      <c r="O5" s="9">
        <v>5511.2</v>
      </c>
      <c r="P5" s="9">
        <v>1</v>
      </c>
      <c r="Q5" s="13" t="str">
        <f>VLOOKUP(O5, '[1]لیست محصولات شهریور ۱۴۰۳'!B:C,2,0)</f>
        <v>هامبلا | Hambella</v>
      </c>
      <c r="R5" s="9" t="s">
        <v>582</v>
      </c>
      <c r="S5" s="12">
        <f>VLOOKUP(O5, '[1]لیست محصولات شهریور ۱۴۰۳'!B:F,5,0)</f>
        <v>750</v>
      </c>
      <c r="T5" s="14">
        <f>VLOOKUP(O5, '[1]لیست محصولات شهریور ۱۴۰۳'!B:G,6,0)</f>
        <v>14550000</v>
      </c>
      <c r="U5" s="15"/>
      <c r="V5" s="16">
        <f t="shared" si="1"/>
        <v>0</v>
      </c>
      <c r="W5" s="12">
        <f t="shared" si="2"/>
        <v>1</v>
      </c>
      <c r="X5" s="14">
        <f t="shared" si="3"/>
        <v>14550000</v>
      </c>
      <c r="Y5" s="17"/>
      <c r="Z5" s="14">
        <f t="shared" si="4"/>
        <v>14550000</v>
      </c>
      <c r="AA5" s="223"/>
      <c r="AB5" s="221"/>
      <c r="AC5" s="219"/>
      <c r="AD5" s="20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4">
        <v>3</v>
      </c>
      <c r="H6" s="228">
        <v>285674274277</v>
      </c>
      <c r="I6" s="224" t="s">
        <v>707</v>
      </c>
      <c r="J6" s="9"/>
      <c r="K6" s="11" t="str">
        <f t="shared" ca="1" si="0"/>
        <v/>
      </c>
      <c r="L6" s="224" t="s">
        <v>105</v>
      </c>
      <c r="M6" s="224" t="s">
        <v>590</v>
      </c>
      <c r="N6" s="224"/>
      <c r="O6" s="9">
        <v>5501.1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1</v>
      </c>
      <c r="X6" s="14">
        <f t="shared" si="3"/>
        <v>2300000</v>
      </c>
      <c r="Y6" s="17"/>
      <c r="Z6" s="14">
        <f t="shared" si="4"/>
        <v>2300000</v>
      </c>
      <c r="AA6" s="222" t="s">
        <v>152</v>
      </c>
      <c r="AB6" s="220" t="s">
        <v>591</v>
      </c>
      <c r="AC6" s="218" t="s">
        <v>592</v>
      </c>
      <c r="AD6" s="20"/>
      <c r="AE6" s="19"/>
      <c r="AF6" s="21"/>
      <c r="AG6" s="22" t="str">
        <f t="shared" si="5"/>
        <v>TRUE</v>
      </c>
      <c r="AH6" s="23" t="str">
        <f t="shared" si="6"/>
        <v>قم خیابان سواران.سواران 18.فرعی شماره 3.پلاک 22  - علی شهیب زادگان 09372220442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43"/>
      <c r="H7" s="248"/>
      <c r="I7" s="243"/>
      <c r="J7" s="9"/>
      <c r="K7" s="11" t="str">
        <f t="shared" ca="1" si="0"/>
        <v/>
      </c>
      <c r="L7" s="243"/>
      <c r="M7" s="243"/>
      <c r="N7" s="243"/>
      <c r="O7" s="9">
        <v>5511.1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3000000</v>
      </c>
      <c r="U7" s="26"/>
      <c r="V7" s="16">
        <f t="shared" si="1"/>
        <v>0</v>
      </c>
      <c r="W7" s="12">
        <f t="shared" si="2"/>
        <v>1</v>
      </c>
      <c r="X7" s="14">
        <f t="shared" si="3"/>
        <v>3000000</v>
      </c>
      <c r="Y7" s="17"/>
      <c r="Z7" s="14">
        <f t="shared" si="4"/>
        <v>3000000</v>
      </c>
      <c r="AA7" s="242"/>
      <c r="AB7" s="241"/>
      <c r="AC7" s="240"/>
      <c r="AD7" s="2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43"/>
      <c r="H8" s="248"/>
      <c r="I8" s="243"/>
      <c r="J8" s="9"/>
      <c r="K8" s="11" t="str">
        <f t="shared" ca="1" si="0"/>
        <v/>
      </c>
      <c r="L8" s="243"/>
      <c r="M8" s="243"/>
      <c r="N8" s="243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42"/>
      <c r="AB8" s="241"/>
      <c r="AC8" s="240"/>
      <c r="AD8" s="2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43"/>
      <c r="H9" s="248"/>
      <c r="I9" s="243"/>
      <c r="J9" s="9"/>
      <c r="K9" s="11" t="str">
        <f t="shared" ca="1" si="0"/>
        <v/>
      </c>
      <c r="L9" s="243"/>
      <c r="M9" s="243"/>
      <c r="N9" s="243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42"/>
      <c r="AB9" s="241"/>
      <c r="AC9" s="240"/>
      <c r="AD9" s="2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43"/>
      <c r="H10" s="248"/>
      <c r="I10" s="243"/>
      <c r="J10" s="9"/>
      <c r="K10" s="11" t="str">
        <f t="shared" ca="1" si="0"/>
        <v/>
      </c>
      <c r="L10" s="243"/>
      <c r="M10" s="243"/>
      <c r="N10" s="243"/>
      <c r="O10" s="9">
        <v>3328.1</v>
      </c>
      <c r="P10" s="9">
        <v>1</v>
      </c>
      <c r="Q10" s="13" t="str">
        <f>VLOOKUP(O10, '[1]لیست محصولات شهریور ۱۴۰۳'!B:C,2,0)</f>
        <v>اینماکولادا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7900000</v>
      </c>
      <c r="Y10" s="17"/>
      <c r="Z10" s="14">
        <f t="shared" si="4"/>
        <v>7900000</v>
      </c>
      <c r="AA10" s="242"/>
      <c r="AB10" s="241"/>
      <c r="AC10" s="240"/>
      <c r="AD10" s="2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3"/>
      <c r="H11" s="248"/>
      <c r="I11" s="243"/>
      <c r="J11" s="9"/>
      <c r="K11" s="11" t="str">
        <f t="shared" ca="1" si="0"/>
        <v/>
      </c>
      <c r="L11" s="243"/>
      <c r="M11" s="243"/>
      <c r="N11" s="243"/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42"/>
      <c r="AB11" s="241"/>
      <c r="AC11" s="240"/>
      <c r="AD11" s="2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5"/>
      <c r="H12" s="229"/>
      <c r="I12" s="225"/>
      <c r="J12" s="9"/>
      <c r="K12" s="11" t="str">
        <f t="shared" ca="1" si="0"/>
        <v/>
      </c>
      <c r="L12" s="225"/>
      <c r="M12" s="225"/>
      <c r="N12" s="225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9850000</v>
      </c>
      <c r="Y12" s="17"/>
      <c r="Z12" s="14">
        <f t="shared" si="4"/>
        <v>9850000</v>
      </c>
      <c r="AA12" s="223"/>
      <c r="AB12" s="221"/>
      <c r="AC12" s="219"/>
      <c r="AD12" s="2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89">
        <v>4</v>
      </c>
      <c r="H13" s="10">
        <v>285697913196</v>
      </c>
      <c r="I13" s="89" t="s">
        <v>707</v>
      </c>
      <c r="J13" s="9"/>
      <c r="K13" s="11" t="str">
        <f t="shared" ca="1" si="0"/>
        <v/>
      </c>
      <c r="L13" s="89" t="s">
        <v>105</v>
      </c>
      <c r="M13" s="27" t="s">
        <v>593</v>
      </c>
      <c r="N13" s="12" t="s">
        <v>594</v>
      </c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8" t="s">
        <v>85</v>
      </c>
      <c r="AB13" s="13" t="s">
        <v>595</v>
      </c>
      <c r="AC13" s="19" t="s">
        <v>596</v>
      </c>
      <c r="AD13" s="20"/>
      <c r="AE13" s="19"/>
      <c r="AF13" s="21"/>
      <c r="AG13" s="22" t="str">
        <f t="shared" si="5"/>
        <v>TRUE</v>
      </c>
      <c r="AH13" s="23" t="str">
        <f t="shared" si="6"/>
        <v>یزد بلوار دانشگاه بعد از خیابان ملاصدرا  کافه تلخ و شیرین(TS) - علی باقری 09137246059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5</v>
      </c>
      <c r="H14" s="10">
        <v>285716720037</v>
      </c>
      <c r="I14" s="9" t="s">
        <v>709</v>
      </c>
      <c r="J14" s="9"/>
      <c r="K14" s="11" t="str">
        <f t="shared" ca="1" si="0"/>
        <v/>
      </c>
      <c r="L14" s="12" t="s">
        <v>597</v>
      </c>
      <c r="M14" s="12" t="s">
        <v>598</v>
      </c>
      <c r="N14" s="12"/>
      <c r="O14" s="9">
        <v>5524.1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2550000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2550000</v>
      </c>
      <c r="Y14" s="17"/>
      <c r="Z14" s="14">
        <f t="shared" si="4"/>
        <v>2550000</v>
      </c>
      <c r="AA14" s="18" t="s">
        <v>79</v>
      </c>
      <c r="AB14" s="13" t="s">
        <v>599</v>
      </c>
      <c r="AC14" s="19" t="s">
        <v>600</v>
      </c>
      <c r="AD14" s="20" t="s">
        <v>132</v>
      </c>
      <c r="AE14" s="19"/>
      <c r="AF14" s="21"/>
      <c r="AG14" s="22" t="str">
        <f t="shared" si="5"/>
        <v>TRUE</v>
      </c>
      <c r="AH14" s="23" t="str">
        <f t="shared" si="6"/>
        <v>تهران ایت‌الله کاشانی خیابان بهنام-خیابان مقداد-کوچه زنبق 3- پلاک 2- واحد 1  - سامان بلالی 09396754494</v>
      </c>
    </row>
    <row r="15" spans="1:34" ht="22.2" customHeight="1">
      <c r="A15" s="7"/>
      <c r="B15" s="7"/>
      <c r="C15" s="7"/>
      <c r="D15" s="7"/>
      <c r="E15" s="7"/>
      <c r="F15" s="8"/>
      <c r="G15" s="9">
        <v>6</v>
      </c>
      <c r="H15" s="10">
        <v>285729052174</v>
      </c>
      <c r="I15" s="9" t="s">
        <v>709</v>
      </c>
      <c r="J15" s="9"/>
      <c r="K15" s="11" t="str">
        <f t="shared" ca="1" si="0"/>
        <v/>
      </c>
      <c r="L15" s="12" t="s">
        <v>603</v>
      </c>
      <c r="M15" s="12" t="s">
        <v>604</v>
      </c>
      <c r="N15" s="12" t="s">
        <v>605</v>
      </c>
      <c r="O15" s="9">
        <v>5501.3</v>
      </c>
      <c r="P15" s="9">
        <v>4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204800000</v>
      </c>
      <c r="Y15" s="17"/>
      <c r="Z15" s="14">
        <f t="shared" si="4"/>
        <v>204800000</v>
      </c>
      <c r="AA15" s="18" t="s">
        <v>79</v>
      </c>
      <c r="AB15" s="13" t="s">
        <v>606</v>
      </c>
      <c r="AC15" s="19" t="s">
        <v>607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شهرک غرب فاز ۴ خیابان شجریان شمالی کوچه هشتم پلاک ۴ زنگ وسط کافه آریلا - ماندانا مشایخی 09129307311</v>
      </c>
    </row>
    <row r="16" spans="1:34" ht="22.2" customHeight="1">
      <c r="A16" s="7"/>
      <c r="B16" s="7"/>
      <c r="C16" s="7"/>
      <c r="D16" s="7"/>
      <c r="E16" s="7"/>
      <c r="F16" s="8"/>
      <c r="G16" s="226">
        <v>7</v>
      </c>
      <c r="H16" s="228">
        <v>285738523444</v>
      </c>
      <c r="I16" s="226" t="s">
        <v>709</v>
      </c>
      <c r="J16" s="9"/>
      <c r="K16" s="11" t="str">
        <f t="shared" ca="1" si="0"/>
        <v/>
      </c>
      <c r="L16" s="224" t="s">
        <v>608</v>
      </c>
      <c r="M16" s="224" t="s">
        <v>609</v>
      </c>
      <c r="N16" s="224" t="s">
        <v>610</v>
      </c>
      <c r="O16" s="9">
        <v>5501.3</v>
      </c>
      <c r="P16" s="9">
        <v>6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6</v>
      </c>
      <c r="X16" s="14">
        <f t="shared" si="3"/>
        <v>307200000</v>
      </c>
      <c r="Y16" s="17"/>
      <c r="Z16" s="14">
        <f t="shared" si="4"/>
        <v>307200000</v>
      </c>
      <c r="AA16" s="222" t="s">
        <v>425</v>
      </c>
      <c r="AB16" s="220" t="s">
        <v>611</v>
      </c>
      <c r="AC16" s="218" t="s">
        <v>612</v>
      </c>
      <c r="AD16" s="20"/>
      <c r="AE16" s="19"/>
      <c r="AF16" s="21"/>
      <c r="AG16" s="22" t="str">
        <f t="shared" si="5"/>
        <v>TRUE</v>
      </c>
      <c r="AH16" s="23" t="str">
        <f t="shared" si="6"/>
        <v>مازندران نوشهر منطقه چلندر رو به روی وردی چلندر کافه لکسون - رامین حسابیان 09163074331</v>
      </c>
    </row>
    <row r="17" spans="1:34" ht="22.2" customHeight="1">
      <c r="A17" s="7"/>
      <c r="B17" s="7"/>
      <c r="C17" s="7"/>
      <c r="D17" s="7"/>
      <c r="E17" s="7"/>
      <c r="F17" s="8"/>
      <c r="G17" s="244"/>
      <c r="H17" s="248"/>
      <c r="I17" s="244"/>
      <c r="J17" s="9"/>
      <c r="K17" s="11" t="str">
        <f t="shared" ca="1" si="0"/>
        <v/>
      </c>
      <c r="L17" s="243"/>
      <c r="M17" s="243"/>
      <c r="N17" s="243"/>
      <c r="O17" s="9">
        <v>3328.1</v>
      </c>
      <c r="P17" s="9">
        <v>2</v>
      </c>
      <c r="Q17" s="13" t="str">
        <f>VLOOKUP(O17, '[1]لیست محصولات شهریور ۱۴۰۳'!B:C,2,0)</f>
        <v>اینماکولادا مزارع فلو | Inmaculada Fellows Farms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7900000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15800000</v>
      </c>
      <c r="Y17" s="17"/>
      <c r="Z17" s="14">
        <f t="shared" si="4"/>
        <v>15800000</v>
      </c>
      <c r="AA17" s="242"/>
      <c r="AB17" s="241"/>
      <c r="AC17" s="240"/>
      <c r="AD17" s="20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27"/>
      <c r="H18" s="229"/>
      <c r="I18" s="227"/>
      <c r="J18" s="9"/>
      <c r="K18" s="11" t="str">
        <f t="shared" ca="1" si="0"/>
        <v/>
      </c>
      <c r="L18" s="225"/>
      <c r="M18" s="225"/>
      <c r="N18" s="225"/>
      <c r="O18" s="9">
        <v>3327.1</v>
      </c>
      <c r="P18" s="9">
        <v>2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5950000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11900000</v>
      </c>
      <c r="Y18" s="17"/>
      <c r="Z18" s="14">
        <f t="shared" si="4"/>
        <v>11900000</v>
      </c>
      <c r="AA18" s="223"/>
      <c r="AB18" s="221"/>
      <c r="AC18" s="219"/>
      <c r="AD18" s="2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>
        <v>8</v>
      </c>
      <c r="H19" s="10">
        <v>285738332600</v>
      </c>
      <c r="I19" s="9" t="s">
        <v>709</v>
      </c>
      <c r="J19" s="9"/>
      <c r="K19" s="11" t="str">
        <f t="shared" ca="1" si="0"/>
        <v/>
      </c>
      <c r="L19" s="12" t="s">
        <v>613</v>
      </c>
      <c r="M19" s="12" t="s">
        <v>614</v>
      </c>
      <c r="N19" s="12"/>
      <c r="O19" s="9">
        <v>5511.1</v>
      </c>
      <c r="P19" s="9">
        <v>1</v>
      </c>
      <c r="Q19" s="13" t="str">
        <f>VLOOKUP(O19, '[1]لیست محصولات شهریور ۱۴۰۳'!B:C,2,0)</f>
        <v>هامبلا | Hambella</v>
      </c>
      <c r="R19" s="9" t="s">
        <v>581</v>
      </c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3000000</v>
      </c>
      <c r="Y19" s="17"/>
      <c r="Z19" s="14">
        <f t="shared" si="4"/>
        <v>3000000</v>
      </c>
      <c r="AA19" s="18" t="s">
        <v>79</v>
      </c>
      <c r="AB19" s="13" t="s">
        <v>615</v>
      </c>
      <c r="AC19" s="19" t="s">
        <v>616</v>
      </c>
      <c r="AD19" s="20" t="s">
        <v>132</v>
      </c>
      <c r="AE19" s="19"/>
      <c r="AF19" s="21"/>
      <c r="AG19" s="22" t="str">
        <f t="shared" si="5"/>
        <v>TRUE</v>
      </c>
      <c r="AH19" s="23" t="str">
        <f t="shared" si="6"/>
        <v>تهران ولنجک ۸ پااک ۱۸ زنگ ۷ طبقه ۴  - حانیه  امیرزاده 09121711837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26">
        <v>9</v>
      </c>
      <c r="H20" s="228">
        <v>285748742993</v>
      </c>
      <c r="I20" s="226" t="s">
        <v>709</v>
      </c>
      <c r="J20" s="9"/>
      <c r="K20" s="11" t="str">
        <f t="shared" ca="1" si="0"/>
        <v/>
      </c>
      <c r="L20" s="224" t="s">
        <v>212</v>
      </c>
      <c r="M20" s="224" t="s">
        <v>617</v>
      </c>
      <c r="N20" s="224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22" t="s">
        <v>79</v>
      </c>
      <c r="AB20" s="220" t="s">
        <v>618</v>
      </c>
      <c r="AC20" s="218" t="s">
        <v>619</v>
      </c>
      <c r="AD20" s="216" t="s">
        <v>132</v>
      </c>
      <c r="AE20" s="19"/>
      <c r="AF20" s="21"/>
      <c r="AG20" s="22" t="str">
        <f t="shared" si="5"/>
        <v>TRUE</v>
      </c>
      <c r="AH20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9"/>
      <c r="K21" s="11" t="str">
        <f t="shared" ca="1" si="0"/>
        <v/>
      </c>
      <c r="L21" s="225"/>
      <c r="M21" s="225"/>
      <c r="N21" s="225"/>
      <c r="O21" s="9">
        <v>5501.1</v>
      </c>
      <c r="P21" s="9">
        <v>1</v>
      </c>
      <c r="Q21" s="13" t="str">
        <f>VLOOKUP(O21, '[1]لیست محصولات شهریور ۱۴۰۳'!B:C,2,0)</f>
        <v>ورتکس | Vortex</v>
      </c>
      <c r="R21" s="9" t="s">
        <v>297</v>
      </c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2300000</v>
      </c>
      <c r="Y21" s="17"/>
      <c r="Z21" s="14">
        <f t="shared" si="4"/>
        <v>2300000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10</v>
      </c>
      <c r="H22" s="228">
        <v>750572</v>
      </c>
      <c r="I22" s="226" t="s">
        <v>709</v>
      </c>
      <c r="J22" s="9"/>
      <c r="K22" s="11" t="str">
        <f t="shared" ca="1" si="0"/>
        <v/>
      </c>
      <c r="L22" s="224" t="s">
        <v>620</v>
      </c>
      <c r="M22" s="224" t="s">
        <v>621</v>
      </c>
      <c r="N22" s="224" t="s">
        <v>622</v>
      </c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22" t="s">
        <v>623</v>
      </c>
      <c r="AB22" s="220" t="s">
        <v>624</v>
      </c>
      <c r="AC22" s="218" t="s">
        <v>625</v>
      </c>
      <c r="AD22" s="216"/>
      <c r="AE22" s="276" t="s">
        <v>626</v>
      </c>
      <c r="AF22" s="21"/>
      <c r="AG22" s="22" t="str">
        <f t="shared" si="5"/>
        <v>TRUE</v>
      </c>
      <c r="AH22" s="23" t="str">
        <f t="shared" si="6"/>
        <v>خراسان رضوی نیشابور،خیابان فردوسی شمالی، فردوسی شمالی ۹، داخل کوچه کافه نوفه - مجید محمدی 09153526101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44"/>
      <c r="H23" s="248"/>
      <c r="I23" s="244"/>
      <c r="J23" s="9"/>
      <c r="K23" s="11" t="str">
        <f t="shared" ca="1" si="0"/>
        <v/>
      </c>
      <c r="L23" s="243"/>
      <c r="M23" s="243"/>
      <c r="N23" s="243"/>
      <c r="O23" s="9">
        <v>5524.1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2550000</v>
      </c>
      <c r="Y23" s="17"/>
      <c r="Z23" s="14">
        <f t="shared" si="4"/>
        <v>2550000</v>
      </c>
      <c r="AA23" s="242"/>
      <c r="AB23" s="241"/>
      <c r="AC23" s="240"/>
      <c r="AD23" s="239"/>
      <c r="AE23" s="277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7"/>
      <c r="H24" s="229"/>
      <c r="I24" s="227"/>
      <c r="J24" s="9"/>
      <c r="K24" s="11" t="str">
        <f t="shared" ca="1" si="0"/>
        <v/>
      </c>
      <c r="L24" s="225"/>
      <c r="M24" s="225"/>
      <c r="N24" s="225"/>
      <c r="O24" s="9">
        <v>5511.1</v>
      </c>
      <c r="P24" s="9">
        <v>1</v>
      </c>
      <c r="Q24" s="13" t="str">
        <f>VLOOKUP(O24, '[1]لیست محصولات شهریور ۱۴۰۳'!B:C,2,0)</f>
        <v>هامبلا | Hambella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3000000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3000000</v>
      </c>
      <c r="Y24" s="17"/>
      <c r="Z24" s="14">
        <f t="shared" si="4"/>
        <v>3000000</v>
      </c>
      <c r="AA24" s="223"/>
      <c r="AB24" s="221"/>
      <c r="AC24" s="219"/>
      <c r="AD24" s="217"/>
      <c r="AE24" s="278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14">
        <v>11</v>
      </c>
      <c r="H25" s="212" t="s">
        <v>629</v>
      </c>
      <c r="I25" s="214" t="s">
        <v>709</v>
      </c>
      <c r="J25" s="226" t="s">
        <v>76</v>
      </c>
      <c r="K25" s="11" t="str">
        <f t="shared" ca="1" si="0"/>
        <v/>
      </c>
      <c r="L25" s="224" t="s">
        <v>134</v>
      </c>
      <c r="M25" s="224" t="s">
        <v>630</v>
      </c>
      <c r="N25" s="224" t="s">
        <v>631</v>
      </c>
      <c r="O25" s="9">
        <v>5501.3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222" t="s">
        <v>79</v>
      </c>
      <c r="AB25" s="220" t="s">
        <v>70</v>
      </c>
      <c r="AC25" s="218" t="s">
        <v>632</v>
      </c>
      <c r="AD25" s="20"/>
      <c r="AE25" s="19"/>
      <c r="AF25" s="21"/>
      <c r="AG25" s="22" t="str">
        <f t="shared" si="5"/>
        <v>TRUE</v>
      </c>
      <c r="AH25" s="23" t="str">
        <f t="shared" si="6"/>
        <v>تهران - ویوولانژ - مهدی مولایی 09197844409</v>
      </c>
    </row>
    <row r="26" spans="1:34" ht="22.2" customHeight="1">
      <c r="A26" s="7"/>
      <c r="B26" s="7"/>
      <c r="C26" s="7"/>
      <c r="D26" s="7"/>
      <c r="E26" s="7"/>
      <c r="F26" s="8"/>
      <c r="G26" s="215"/>
      <c r="H26" s="213"/>
      <c r="I26" s="215"/>
      <c r="J26" s="227"/>
      <c r="K26" s="11" t="str">
        <f t="shared" ca="1" si="0"/>
        <v/>
      </c>
      <c r="L26" s="225"/>
      <c r="M26" s="225"/>
      <c r="N26" s="225"/>
      <c r="O26" s="9">
        <v>5511.3</v>
      </c>
      <c r="P26" s="9">
        <v>1</v>
      </c>
      <c r="Q26" s="13" t="str">
        <f>VLOOKUP(O26, '[1]لیست محصولات شهریور ۱۴۰۳'!B:C,2,0)</f>
        <v>هامبلا | Hambella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69600000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69600000</v>
      </c>
      <c r="Y26" s="17"/>
      <c r="Z26" s="14">
        <f t="shared" si="4"/>
        <v>69600000</v>
      </c>
      <c r="AA26" s="223"/>
      <c r="AB26" s="221"/>
      <c r="AC26" s="219"/>
      <c r="AD26" s="2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14">
        <v>12</v>
      </c>
      <c r="H27" s="212" t="s">
        <v>469</v>
      </c>
      <c r="I27" s="214" t="s">
        <v>709</v>
      </c>
      <c r="J27" s="226"/>
      <c r="K27" s="11" t="str">
        <f t="shared" ca="1" si="0"/>
        <v/>
      </c>
      <c r="L27" s="224" t="s">
        <v>633</v>
      </c>
      <c r="M27" s="224" t="s">
        <v>634</v>
      </c>
      <c r="N27" s="224" t="s">
        <v>639</v>
      </c>
      <c r="O27" s="9">
        <v>5501.1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2300000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2300000</v>
      </c>
      <c r="Y27" s="17"/>
      <c r="Z27" s="14">
        <f t="shared" si="4"/>
        <v>2300000</v>
      </c>
      <c r="AA27" s="222" t="s">
        <v>635</v>
      </c>
      <c r="AB27" s="220" t="s">
        <v>636</v>
      </c>
      <c r="AC27" s="218" t="s">
        <v>637</v>
      </c>
      <c r="AD27" s="216" t="s">
        <v>638</v>
      </c>
      <c r="AE27" s="19"/>
      <c r="AF27" s="21"/>
      <c r="AG27" s="22" t="str">
        <f t="shared" si="5"/>
        <v>TRUE</v>
      </c>
      <c r="AH27" s="23" t="str">
        <f t="shared" si="6"/>
        <v>اهواز کیان اباد نبش ۲۲ احداثی کافه پی تا - موعود شیرالی ۰۹۰۳۱۸۷۱۲۱۵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35"/>
      <c r="H28" s="234"/>
      <c r="I28" s="235"/>
      <c r="J28" s="244"/>
      <c r="K28" s="11" t="str">
        <f t="shared" ca="1" si="0"/>
        <v/>
      </c>
      <c r="L28" s="243"/>
      <c r="M28" s="243"/>
      <c r="N28" s="243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242"/>
      <c r="AB28" s="241"/>
      <c r="AC28" s="240"/>
      <c r="AD28" s="239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15"/>
      <c r="H29" s="213"/>
      <c r="I29" s="215"/>
      <c r="J29" s="227"/>
      <c r="K29" s="11" t="str">
        <f t="shared" ca="1" si="0"/>
        <v/>
      </c>
      <c r="L29" s="225"/>
      <c r="M29" s="225"/>
      <c r="N29" s="225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2750000</v>
      </c>
      <c r="Y29" s="17"/>
      <c r="Z29" s="14">
        <f t="shared" si="4"/>
        <v>2750000</v>
      </c>
      <c r="AA29" s="223"/>
      <c r="AB29" s="221"/>
      <c r="AC29" s="219"/>
      <c r="AD29" s="21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66">
        <v>13</v>
      </c>
      <c r="H30" s="67" t="s">
        <v>629</v>
      </c>
      <c r="I30" s="66" t="s">
        <v>709</v>
      </c>
      <c r="J30" s="9" t="s">
        <v>76</v>
      </c>
      <c r="K30" s="11" t="str">
        <f t="shared" ca="1" si="0"/>
        <v/>
      </c>
      <c r="L30" s="12" t="s">
        <v>640</v>
      </c>
      <c r="M30" s="12" t="s">
        <v>641</v>
      </c>
      <c r="N30" s="12" t="s">
        <v>642</v>
      </c>
      <c r="O30" s="9">
        <v>5501.3</v>
      </c>
      <c r="P30" s="9">
        <v>2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102400000</v>
      </c>
      <c r="Y30" s="17"/>
      <c r="Z30" s="14">
        <f t="shared" si="4"/>
        <v>102400000</v>
      </c>
      <c r="AA30" s="18" t="s">
        <v>462</v>
      </c>
      <c r="AB30" s="13" t="s">
        <v>643</v>
      </c>
      <c r="AC30" s="19" t="s">
        <v>644</v>
      </c>
      <c r="AD30" s="20"/>
      <c r="AE30" s="19"/>
      <c r="AF30" s="21"/>
      <c r="AG30" s="22" t="str">
        <f t="shared" si="5"/>
        <v>TRUE</v>
      </c>
      <c r="AH30" s="23" t="str">
        <f t="shared" si="6"/>
        <v>آذربایجان شرقی تبریز،وليعصر ،چهارراه شريعتي به سمت رازي کافه پرکو - سالار درنگ 09125006328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14</v>
      </c>
      <c r="H31" s="67"/>
      <c r="I31" s="66" t="s">
        <v>709</v>
      </c>
      <c r="J31" s="9" t="s">
        <v>76</v>
      </c>
      <c r="K31" s="11" t="str">
        <f t="shared" ca="1" si="0"/>
        <v/>
      </c>
      <c r="L31" s="12"/>
      <c r="M31" s="12" t="s">
        <v>77</v>
      </c>
      <c r="N31" s="12" t="s">
        <v>645</v>
      </c>
      <c r="O31" s="9">
        <v>5511.3</v>
      </c>
      <c r="P31" s="9">
        <v>3</v>
      </c>
      <c r="Q31" s="13" t="str">
        <f>VLOOKUP(O31, '[1]لیست محصولات شهریور ۱۴۰۳'!B:C,2,0)</f>
        <v>هامبلا | Hambella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69600000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208800000</v>
      </c>
      <c r="Y31" s="17"/>
      <c r="Z31" s="14">
        <f t="shared" si="4"/>
        <v>208800000</v>
      </c>
      <c r="AA31" s="18" t="s">
        <v>79</v>
      </c>
      <c r="AB31" s="13" t="s">
        <v>70</v>
      </c>
      <c r="AC31" s="19" t="s">
        <v>81</v>
      </c>
      <c r="AD31" s="20"/>
      <c r="AE31" s="19"/>
      <c r="AF31" s="21"/>
      <c r="AG31" s="22" t="str">
        <f t="shared" si="5"/>
        <v>TRUE</v>
      </c>
      <c r="AH31" s="23" t="str">
        <f t="shared" si="6"/>
        <v>تهران - کافه روستار آوا سنتر -  حجتی 09373955769</v>
      </c>
    </row>
    <row r="32" spans="1:34" ht="22.2" customHeight="1">
      <c r="A32" s="7"/>
      <c r="B32" s="7"/>
      <c r="C32" s="7"/>
      <c r="D32" s="7"/>
      <c r="E32" s="7"/>
      <c r="F32" s="8"/>
      <c r="G32" s="66">
        <v>15</v>
      </c>
      <c r="H32" s="67"/>
      <c r="I32" s="66" t="s">
        <v>709</v>
      </c>
      <c r="J32" s="9" t="s">
        <v>76</v>
      </c>
      <c r="K32" s="11" t="str">
        <f t="shared" ref="K32" ca="1" si="7">IF(C32, TODAY(), "" )</f>
        <v/>
      </c>
      <c r="L32" s="12"/>
      <c r="M32" s="12" t="s">
        <v>77</v>
      </c>
      <c r="N32" s="12" t="s">
        <v>646</v>
      </c>
      <c r="O32" s="9">
        <v>5511.3</v>
      </c>
      <c r="P32" s="9">
        <v>3</v>
      </c>
      <c r="Q32" s="13" t="str">
        <f>VLOOKUP(O32, '[1]لیست محصولات شهریور ۱۴۰۳'!B:C,2,0)</f>
        <v>هامبلا | Hambella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69600000</v>
      </c>
      <c r="U32" s="15"/>
      <c r="V32" s="16">
        <f t="shared" si="1"/>
        <v>0</v>
      </c>
      <c r="W32" s="12">
        <f t="shared" si="2"/>
        <v>3</v>
      </c>
      <c r="X32" s="14">
        <f t="shared" si="3"/>
        <v>208800000</v>
      </c>
      <c r="Y32" s="17"/>
      <c r="Z32" s="14">
        <f t="shared" si="4"/>
        <v>208800000</v>
      </c>
      <c r="AA32" s="18" t="s">
        <v>79</v>
      </c>
      <c r="AB32" s="13" t="s">
        <v>70</v>
      </c>
      <c r="AC32" s="19" t="s">
        <v>81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- کافه روستار سانا سنتر -  حجتی 09373955769</v>
      </c>
    </row>
    <row r="33" spans="1:34" ht="22.2" customHeight="1">
      <c r="A33" s="7"/>
      <c r="B33" s="7"/>
      <c r="C33" s="7"/>
      <c r="D33" s="7"/>
      <c r="E33" s="7"/>
      <c r="F33" s="8"/>
      <c r="G33" s="9">
        <v>16</v>
      </c>
      <c r="H33" s="10"/>
      <c r="I33" s="9" t="s">
        <v>710</v>
      </c>
      <c r="J33" s="9"/>
      <c r="K33" s="11" t="str">
        <f t="shared" ca="1" si="0"/>
        <v/>
      </c>
      <c r="L33" s="12" t="s">
        <v>647</v>
      </c>
      <c r="M33" s="12" t="s">
        <v>648</v>
      </c>
      <c r="N33" s="12"/>
      <c r="O33" s="9">
        <v>5511.1</v>
      </c>
      <c r="P33" s="9">
        <v>2</v>
      </c>
      <c r="Q33" s="13" t="str">
        <f>VLOOKUP(O33, '[1]لیست محصولات شهریور ۱۴۰۳'!B:C,2,0)</f>
        <v>هامبلا | Hambella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3000000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6000000</v>
      </c>
      <c r="Y33" s="17"/>
      <c r="Z33" s="14">
        <f t="shared" si="4"/>
        <v>6000000</v>
      </c>
      <c r="AA33" s="18" t="s">
        <v>79</v>
      </c>
      <c r="AB33" s="13" t="s">
        <v>665</v>
      </c>
      <c r="AC33" s="104" t="s">
        <v>649</v>
      </c>
      <c r="AD33" s="20" t="s">
        <v>92</v>
      </c>
      <c r="AE33" s="19"/>
      <c r="AF33" s="21"/>
      <c r="AG33" s="22" t="str">
        <f t="shared" si="5"/>
        <v>TRUE</v>
      </c>
      <c r="AH33" s="23" t="str">
        <f t="shared" si="6"/>
        <v xml:space="preserve">تهران اکباتان فاز ۲ بلوک ۹ ورودی دوم طبقه سوم‌ واحد 270  - پیام ژاله‌منفرد 09192414020
</v>
      </c>
    </row>
    <row r="34" spans="1:34" ht="22.2" customHeight="1">
      <c r="A34" s="7"/>
      <c r="B34" s="7"/>
      <c r="C34" s="7"/>
      <c r="D34" s="7"/>
      <c r="E34" s="7"/>
      <c r="F34" s="8"/>
      <c r="G34" s="214">
        <v>17</v>
      </c>
      <c r="H34" s="212" t="s">
        <v>629</v>
      </c>
      <c r="I34" s="214" t="s">
        <v>709</v>
      </c>
      <c r="J34" s="226" t="s">
        <v>76</v>
      </c>
      <c r="K34" s="11" t="str">
        <f t="shared" ca="1" si="0"/>
        <v/>
      </c>
      <c r="L34" s="224" t="s">
        <v>212</v>
      </c>
      <c r="M34" s="224" t="s">
        <v>650</v>
      </c>
      <c r="N34" s="224" t="s">
        <v>651</v>
      </c>
      <c r="O34" s="9">
        <v>5501.3</v>
      </c>
      <c r="P34" s="9">
        <v>3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3</v>
      </c>
      <c r="X34" s="14">
        <f t="shared" si="3"/>
        <v>153600000</v>
      </c>
      <c r="Y34" s="17"/>
      <c r="Z34" s="14">
        <f t="shared" si="4"/>
        <v>153600000</v>
      </c>
      <c r="AA34" s="222" t="s">
        <v>79</v>
      </c>
      <c r="AB34" s="220" t="s">
        <v>70</v>
      </c>
      <c r="AC34" s="218" t="s">
        <v>652</v>
      </c>
      <c r="AD34" s="20"/>
      <c r="AE34" s="19"/>
      <c r="AF34" s="21"/>
      <c r="AG34" s="22" t="str">
        <f t="shared" si="5"/>
        <v>TRUE</v>
      </c>
      <c r="AH34" s="23" t="str">
        <f t="shared" si="6"/>
        <v>تهران - کافه بیکری لاویدا - محسن نقی‌زاده 09352181907</v>
      </c>
    </row>
    <row r="35" spans="1:34" ht="22.2" customHeight="1">
      <c r="A35" s="7"/>
      <c r="B35" s="7"/>
      <c r="C35" s="7"/>
      <c r="D35" s="7"/>
      <c r="E35" s="7"/>
      <c r="F35" s="8"/>
      <c r="G35" s="215"/>
      <c r="H35" s="213"/>
      <c r="I35" s="215"/>
      <c r="J35" s="227"/>
      <c r="K35" s="11" t="str">
        <f t="shared" ca="1" si="0"/>
        <v/>
      </c>
      <c r="L35" s="225"/>
      <c r="M35" s="225"/>
      <c r="N35" s="225"/>
      <c r="O35" s="9">
        <v>5511.2</v>
      </c>
      <c r="P35" s="9">
        <v>2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14550000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29100000</v>
      </c>
      <c r="Y35" s="17"/>
      <c r="Z35" s="14">
        <f t="shared" si="4"/>
        <v>29100000</v>
      </c>
      <c r="AA35" s="223"/>
      <c r="AB35" s="221"/>
      <c r="AC35" s="219"/>
      <c r="AD35" s="20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>
        <v>18</v>
      </c>
      <c r="H36" s="10" t="s">
        <v>659</v>
      </c>
      <c r="I36" s="9" t="s">
        <v>660</v>
      </c>
      <c r="J36" s="9"/>
      <c r="K36" s="11" t="str">
        <f t="shared" ca="1" si="0"/>
        <v/>
      </c>
      <c r="L36" s="12" t="s">
        <v>227</v>
      </c>
      <c r="M36" s="12" t="s">
        <v>228</v>
      </c>
      <c r="N36" s="12"/>
      <c r="O36" s="9">
        <v>5511.1</v>
      </c>
      <c r="P36" s="9">
        <v>2</v>
      </c>
      <c r="Q36" s="13" t="str">
        <f>VLOOKUP(O36, '[1]لیست محصولات شهریور ۱۴۰۳'!B:C,2,0)</f>
        <v>هامبلا | Hambella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3000000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6000000</v>
      </c>
      <c r="Y36" s="17"/>
      <c r="Z36" s="14">
        <f t="shared" si="4"/>
        <v>6000000</v>
      </c>
      <c r="AA36" s="18" t="s">
        <v>79</v>
      </c>
      <c r="AB36" s="13" t="s">
        <v>661</v>
      </c>
      <c r="AC36" s="19">
        <v>9121152024</v>
      </c>
      <c r="AD36" s="20" t="s">
        <v>92</v>
      </c>
      <c r="AE36" s="19"/>
      <c r="AF36" s="21"/>
      <c r="AG36" s="22" t="str">
        <f t="shared" si="5"/>
        <v>TRUE</v>
      </c>
      <c r="AH36" s="23" t="str">
        <f t="shared" si="6"/>
        <v>تهران غرب به شرق اتوبان صدر  بعد از خروجی کاوه شمال خروجی منظریه جنوبی بن بست(کوچه) ادیب پلاک 15 واحد هفت زنگ 157  - احمد رفعت 9121152024</v>
      </c>
    </row>
    <row r="37" spans="1:34" ht="22.2" customHeight="1">
      <c r="A37" s="7"/>
      <c r="B37" s="7"/>
      <c r="C37" s="7"/>
      <c r="D37" s="7"/>
      <c r="E37" s="7"/>
      <c r="F37" s="8"/>
      <c r="G37" s="226">
        <v>19</v>
      </c>
      <c r="H37" s="228">
        <v>285836306368</v>
      </c>
      <c r="I37" s="226" t="s">
        <v>660</v>
      </c>
      <c r="J37" s="226"/>
      <c r="K37" s="11" t="str">
        <f t="shared" ca="1" si="0"/>
        <v/>
      </c>
      <c r="L37" s="224" t="s">
        <v>662</v>
      </c>
      <c r="M37" s="224" t="s">
        <v>663</v>
      </c>
      <c r="N37" s="224"/>
      <c r="O37" s="9">
        <v>3327.1</v>
      </c>
      <c r="P37" s="9">
        <v>2</v>
      </c>
      <c r="Q37" s="13" t="str">
        <f>VLOOKUP(O37, '[1]لیست محصولات شهریور ۱۴۰۳'!B:C,2,0)</f>
        <v>پامپوجیلا | pampojila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5950000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11900000</v>
      </c>
      <c r="Y37" s="17"/>
      <c r="Z37" s="14">
        <f t="shared" si="4"/>
        <v>11900000</v>
      </c>
      <c r="AA37" s="222" t="s">
        <v>79</v>
      </c>
      <c r="AB37" s="220" t="s">
        <v>664</v>
      </c>
      <c r="AC37" s="218">
        <v>9193481235</v>
      </c>
      <c r="AD37" s="216" t="s">
        <v>92</v>
      </c>
      <c r="AE37" s="19"/>
      <c r="AF37" s="21"/>
      <c r="AG37" s="22" t="str">
        <f t="shared" si="5"/>
        <v>TRUE</v>
      </c>
      <c r="AH37" s="23" t="str">
        <f t="shared" si="6"/>
        <v>تهران ستاری شمال، خ پیامبر مرکزی، برج‌های مروارید غرب، بلوکB1، طبقه اول، واحد8  - کمال موسوی 9193481235</v>
      </c>
    </row>
    <row r="38" spans="1:34" ht="22.2" customHeight="1">
      <c r="A38" s="7"/>
      <c r="B38" s="7"/>
      <c r="C38" s="7"/>
      <c r="D38" s="7"/>
      <c r="E38" s="7"/>
      <c r="F38" s="8"/>
      <c r="G38" s="244"/>
      <c r="H38" s="248"/>
      <c r="I38" s="244"/>
      <c r="J38" s="244"/>
      <c r="K38" s="11" t="str">
        <f t="shared" ca="1" si="0"/>
        <v/>
      </c>
      <c r="L38" s="243"/>
      <c r="M38" s="243"/>
      <c r="N38" s="243"/>
      <c r="O38" s="9">
        <v>5511.2</v>
      </c>
      <c r="P38" s="9">
        <v>2</v>
      </c>
      <c r="Q38" s="13" t="str">
        <f>VLOOKUP(O38, '[1]لیست محصولات شهریور ۱۴۰۳'!B:C,2,0)</f>
        <v>هامبلا | Hambella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14550000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29100000</v>
      </c>
      <c r="Y38" s="17"/>
      <c r="Z38" s="14">
        <f t="shared" si="4"/>
        <v>29100000</v>
      </c>
      <c r="AA38" s="242"/>
      <c r="AB38" s="241"/>
      <c r="AC38" s="240"/>
      <c r="AD38" s="239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227"/>
      <c r="H39" s="229"/>
      <c r="I39" s="227"/>
      <c r="J39" s="227"/>
      <c r="K39" s="11" t="str">
        <f t="shared" ca="1" si="0"/>
        <v/>
      </c>
      <c r="L39" s="225"/>
      <c r="M39" s="225"/>
      <c r="N39" s="225"/>
      <c r="O39" s="9">
        <v>3329.1</v>
      </c>
      <c r="P39" s="9">
        <v>1</v>
      </c>
      <c r="Q39" s="13" t="str">
        <f>VLOOKUP(O39, '[1]لیست محصولات شهریور ۱۴۰۳'!B:C,2,0)</f>
        <v>بنتی ننکا | Benti Nenka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9850000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9850000</v>
      </c>
      <c r="Y39" s="17"/>
      <c r="Z39" s="14">
        <f t="shared" si="4"/>
        <v>9850000</v>
      </c>
      <c r="AA39" s="223"/>
      <c r="AB39" s="221"/>
      <c r="AC39" s="219"/>
      <c r="AD39" s="21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3</v>
      </c>
      <c r="AI240" s="56">
        <f t="shared" si="20"/>
        <v>0</v>
      </c>
      <c r="AJ240" s="57">
        <f>AH240-AI240</f>
        <v>3</v>
      </c>
      <c r="AK240" s="58">
        <f t="shared" si="24"/>
        <v>0.45</v>
      </c>
      <c r="AL240" s="59">
        <f>AO240+AQ240-[2]Sheet1!$AH241</f>
        <v>0</v>
      </c>
      <c r="AM240" s="59">
        <f t="shared" si="26"/>
        <v>-3</v>
      </c>
      <c r="AN240" s="58">
        <f t="shared" si="22"/>
        <v>0</v>
      </c>
      <c r="AO240" s="59"/>
      <c r="AP240" s="58">
        <f t="shared" si="23"/>
        <v>-0.45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0</v>
      </c>
      <c r="AI241" s="56">
        <f t="shared" si="20"/>
        <v>0</v>
      </c>
      <c r="AJ241" s="57">
        <f t="shared" ref="AJ241:AJ264" si="28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6"/>
        <v>0</v>
      </c>
      <c r="AN241" s="58">
        <f t="shared" si="22"/>
        <v>0</v>
      </c>
      <c r="AO241" s="59"/>
      <c r="AP241" s="58" t="str">
        <f t="shared" si="23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22</v>
      </c>
      <c r="AI242" s="56">
        <f t="shared" si="20"/>
        <v>0</v>
      </c>
      <c r="AJ242" s="57">
        <f t="shared" si="28"/>
        <v>22</v>
      </c>
      <c r="AK242" s="58">
        <f t="shared" ref="AK242:AK267" si="29">AH242*AG242/1000</f>
        <v>88</v>
      </c>
      <c r="AL242" s="59">
        <f>AO242+AQ242-[2]Sheet1!$AH243</f>
        <v>0</v>
      </c>
      <c r="AM242" s="59">
        <f t="shared" si="26"/>
        <v>-22</v>
      </c>
      <c r="AN242" s="58">
        <f t="shared" si="22"/>
        <v>0</v>
      </c>
      <c r="AO242" s="59"/>
      <c r="AP242" s="58">
        <f t="shared" si="23"/>
        <v>-88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7</v>
      </c>
      <c r="AI251" s="56">
        <f t="shared" si="20"/>
        <v>0</v>
      </c>
      <c r="AJ251" s="57">
        <f t="shared" si="28"/>
        <v>7</v>
      </c>
      <c r="AK251" s="58">
        <f t="shared" si="29"/>
        <v>1.05</v>
      </c>
      <c r="AL251" s="59">
        <f>AO251+AQ251-[2]Sheet1!$AH252</f>
        <v>0</v>
      </c>
      <c r="AM251" s="59">
        <f t="shared" si="26"/>
        <v>-7</v>
      </c>
      <c r="AN251" s="58">
        <f t="shared" si="22"/>
        <v>0</v>
      </c>
      <c r="AO251" s="59"/>
      <c r="AP251" s="58">
        <f t="shared" si="23"/>
        <v>-1.05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6</v>
      </c>
      <c r="AI252" s="56">
        <f t="shared" si="20"/>
        <v>0</v>
      </c>
      <c r="AJ252" s="57">
        <f t="shared" si="28"/>
        <v>6</v>
      </c>
      <c r="AK252" s="58">
        <f t="shared" si="29"/>
        <v>4.5</v>
      </c>
      <c r="AL252" s="59">
        <f>AO252+AQ252-[2]Sheet1!$AH253</f>
        <v>0</v>
      </c>
      <c r="AM252" s="59">
        <f t="shared" si="26"/>
        <v>-6</v>
      </c>
      <c r="AN252" s="58">
        <f t="shared" si="22"/>
        <v>0</v>
      </c>
      <c r="AO252" s="59"/>
      <c r="AP252" s="58">
        <f t="shared" si="23"/>
        <v>-4.5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5">
    <mergeCell ref="AD37:AD39"/>
    <mergeCell ref="AC37:AC39"/>
    <mergeCell ref="AB37:AB39"/>
    <mergeCell ref="AA37:AA39"/>
    <mergeCell ref="G37:G39"/>
    <mergeCell ref="H37:H39"/>
    <mergeCell ref="I37:I39"/>
    <mergeCell ref="J37:J39"/>
    <mergeCell ref="N37:N39"/>
    <mergeCell ref="M37:M39"/>
    <mergeCell ref="L37:L39"/>
    <mergeCell ref="A1:B1"/>
    <mergeCell ref="C1:D1"/>
    <mergeCell ref="E1:F1"/>
    <mergeCell ref="U1:V1"/>
    <mergeCell ref="G3:G5"/>
    <mergeCell ref="H3:H5"/>
    <mergeCell ref="I3:I5"/>
    <mergeCell ref="L3:L5"/>
    <mergeCell ref="M3:M5"/>
    <mergeCell ref="N3:N5"/>
    <mergeCell ref="J3:J5"/>
    <mergeCell ref="AA3:AA5"/>
    <mergeCell ref="AB3:AB5"/>
    <mergeCell ref="AC3:AC5"/>
    <mergeCell ref="N6:N12"/>
    <mergeCell ref="M6:M12"/>
    <mergeCell ref="AA6:AA12"/>
    <mergeCell ref="AB6:AB12"/>
    <mergeCell ref="AC6:AC12"/>
    <mergeCell ref="N16:N18"/>
    <mergeCell ref="AA16:AA18"/>
    <mergeCell ref="AB16:AB18"/>
    <mergeCell ref="AC16:AC18"/>
    <mergeCell ref="L6:L12"/>
    <mergeCell ref="L16:L18"/>
    <mergeCell ref="M16:M18"/>
    <mergeCell ref="I6:I12"/>
    <mergeCell ref="H6:H12"/>
    <mergeCell ref="G6:G12"/>
    <mergeCell ref="G20:G21"/>
    <mergeCell ref="H20:H21"/>
    <mergeCell ref="I20:I21"/>
    <mergeCell ref="G16:G18"/>
    <mergeCell ref="H16:H18"/>
    <mergeCell ref="I16:I18"/>
    <mergeCell ref="AC20:AC21"/>
    <mergeCell ref="AD20:AD21"/>
    <mergeCell ref="G22:G24"/>
    <mergeCell ref="H22:H24"/>
    <mergeCell ref="I22:I24"/>
    <mergeCell ref="L22:L24"/>
    <mergeCell ref="M22:M24"/>
    <mergeCell ref="L20:L21"/>
    <mergeCell ref="M20:M21"/>
    <mergeCell ref="N20:N21"/>
    <mergeCell ref="AA20:AA21"/>
    <mergeCell ref="AB20:AB21"/>
    <mergeCell ref="AE22:AE24"/>
    <mergeCell ref="G25:G26"/>
    <mergeCell ref="H25:H26"/>
    <mergeCell ref="I25:I26"/>
    <mergeCell ref="J25:J26"/>
    <mergeCell ref="L25:L26"/>
    <mergeCell ref="M25:M26"/>
    <mergeCell ref="N25:N26"/>
    <mergeCell ref="AA25:AA26"/>
    <mergeCell ref="AB25:AB26"/>
    <mergeCell ref="AC25:AC26"/>
    <mergeCell ref="N22:N24"/>
    <mergeCell ref="AA22:AA24"/>
    <mergeCell ref="AB22:AB24"/>
    <mergeCell ref="AC22:AC24"/>
    <mergeCell ref="AD22:AD24"/>
    <mergeCell ref="G27:G29"/>
    <mergeCell ref="H27:H29"/>
    <mergeCell ref="I27:I29"/>
    <mergeCell ref="J27:J29"/>
    <mergeCell ref="L27:L29"/>
    <mergeCell ref="AD27:AD29"/>
    <mergeCell ref="G34:G35"/>
    <mergeCell ref="H34:H35"/>
    <mergeCell ref="I34:I35"/>
    <mergeCell ref="J34:J35"/>
    <mergeCell ref="L34:L35"/>
    <mergeCell ref="M34:M35"/>
    <mergeCell ref="N34:N35"/>
    <mergeCell ref="AC34:AC35"/>
    <mergeCell ref="AB34:AB35"/>
    <mergeCell ref="AA34:AA35"/>
    <mergeCell ref="M27:M29"/>
    <mergeCell ref="N27:N29"/>
    <mergeCell ref="AA27:AA29"/>
    <mergeCell ref="AB27:AB29"/>
    <mergeCell ref="AC27:AC29"/>
  </mergeCells>
  <conditionalFormatting sqref="G2:J3 AD2:AD20 Z2:Z200 J6:J24 G14:I16 G19:I20 G22:I22 AD22 AD25:AD27 AD30:AD37 G33:J33 G36:J37 G40:J200 AD40:AD200">
    <cfRule type="expression" dxfId="139" priority="89">
      <formula>$E2</formula>
    </cfRule>
  </conditionalFormatting>
  <conditionalFormatting sqref="G2:J3 AD2:AD20 Z2:Z200 J6:J24 G14:I16 G19:I20 G22:I22 AD22 AD25:AD27 AD30:AD37 G36:J37 G40:J200 AD40:AD200">
    <cfRule type="expression" dxfId="138" priority="87">
      <formula>$A2</formula>
    </cfRule>
  </conditionalFormatting>
  <conditionalFormatting sqref="G25:J25">
    <cfRule type="expression" dxfId="137" priority="18">
      <formula>$E25</formula>
    </cfRule>
    <cfRule type="expression" dxfId="136" priority="16">
      <formula>$A25</formula>
    </cfRule>
  </conditionalFormatting>
  <conditionalFormatting sqref="G27:J27">
    <cfRule type="expression" dxfId="135" priority="13">
      <formula>$A27</formula>
    </cfRule>
    <cfRule type="expression" dxfId="134" priority="15">
      <formula>$E27</formula>
    </cfRule>
  </conditionalFormatting>
  <conditionalFormatting sqref="G30:J32">
    <cfRule type="expression" dxfId="133" priority="6">
      <formula>$E30</formula>
    </cfRule>
  </conditionalFormatting>
  <conditionalFormatting sqref="G30:J34">
    <cfRule type="expression" dxfId="132" priority="1">
      <formula>$A30</formula>
    </cfRule>
  </conditionalFormatting>
  <conditionalFormatting sqref="G34:J34">
    <cfRule type="expression" dxfId="131" priority="3">
      <formula>$E34</formula>
    </cfRule>
  </conditionalFormatting>
  <conditionalFormatting sqref="G25:N25 K26">
    <cfRule type="expression" dxfId="130" priority="17">
      <formula>$C25</formula>
    </cfRule>
  </conditionalFormatting>
  <conditionalFormatting sqref="G27:N27 K28:K29">
    <cfRule type="expression" dxfId="129" priority="14">
      <formula>$C27</formula>
    </cfRule>
  </conditionalFormatting>
  <conditionalFormatting sqref="G30:N32">
    <cfRule type="expression" dxfId="128" priority="5">
      <formula>$C30</formula>
    </cfRule>
  </conditionalFormatting>
  <conditionalFormatting sqref="G34:N34 K35">
    <cfRule type="expression" dxfId="127" priority="2">
      <formula>$C34</formula>
    </cfRule>
  </conditionalFormatting>
  <conditionalFormatting sqref="H6">
    <cfRule type="expression" dxfId="126" priority="24">
      <formula>$E6</formula>
    </cfRule>
    <cfRule type="expression" dxfId="125" priority="22">
      <formula>$A6</formula>
    </cfRule>
    <cfRule type="expression" dxfId="124" priority="23">
      <formula>$C6</formula>
    </cfRule>
  </conditionalFormatting>
  <conditionalFormatting sqref="H13">
    <cfRule type="expression" dxfId="123" priority="19">
      <formula>$A13</formula>
    </cfRule>
    <cfRule type="expression" dxfId="122" priority="21">
      <formula>$E13</formula>
    </cfRule>
    <cfRule type="expression" dxfId="121" priority="20">
      <formula>$C13</formula>
    </cfRule>
  </conditionalFormatting>
  <conditionalFormatting sqref="K2:Z2 G2:J3 AA2:AF3 Q3:Z200 AD4:AF5 AA6:AF6 J6:J24 AD7:AF12 AA13:AF16 G14:I16 AD17:AF18 G19:I20 AA19:AF20 G22:I22 AA22:AF22 AA25:AF25 AD26:AF27 AA30:AF34 AD35:AF37 G36:P37 G40:P200 AA40:AF200 G33:P33 K3:P3 O4:P12 K4:K13 N13:P13 K14:P16 K17:K18 O17:P18 K19:P20 K21 AE21:AF21 O21:P32 K22:N22 K23:K24 AF23:AF24 AA27:AC27 AE28:AF29 O34:P35 AA36:AC37 K38:K39 O38:P39 AE38:AF39">
    <cfRule type="expression" dxfId="120" priority="88">
      <formula>$C2</formula>
    </cfRule>
  </conditionalFormatting>
  <conditionalFormatting sqref="W2:W200">
    <cfRule type="expression" dxfId="119" priority="86">
      <formula>$AG2</formula>
    </cfRule>
  </conditionalFormatting>
  <conditionalFormatting sqref="AL203:AM203">
    <cfRule type="dataBar" priority="5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{618139D2-ED93-4CEE-9BAA-ED87480AB023}</x14:id>
        </ext>
      </extLst>
    </cfRule>
  </conditionalFormatting>
  <conditionalFormatting sqref="AL204:AM204">
    <cfRule type="dataBar" priority="5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{E7AA49D3-F80A-4308-9314-8405DB7EDC10}</x14:id>
        </ext>
      </extLst>
    </cfRule>
  </conditionalFormatting>
  <conditionalFormatting sqref="AL205:AM205">
    <cfRule type="dataBar" priority="4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{8A5F4F89-97BE-4F8A-A95B-63738387BF47}</x14:id>
        </ext>
      </extLst>
    </cfRule>
  </conditionalFormatting>
  <conditionalFormatting sqref="AL206:AM206">
    <cfRule type="dataBar" priority="4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{0738AEBD-E663-4715-9619-756E7C295F47}</x14:id>
        </ext>
      </extLst>
    </cfRule>
  </conditionalFormatting>
  <conditionalFormatting sqref="AL207:AM207">
    <cfRule type="dataBar" priority="4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{63177E84-225D-4546-A3B6-ADF3D61305DA}</x14:id>
        </ext>
      </extLst>
    </cfRule>
  </conditionalFormatting>
  <conditionalFormatting sqref="AL208:AM208">
    <cfRule type="dataBar" priority="4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{74618C2E-C01D-431F-A75B-D7328467B585}</x14:id>
        </ext>
      </extLst>
    </cfRule>
  </conditionalFormatting>
  <conditionalFormatting sqref="AL209:AM209">
    <cfRule type="dataBar" priority="4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{A3CBDBF1-DC2E-46F7-A297-4410D48BC516}</x14:id>
        </ext>
      </extLst>
    </cfRule>
  </conditionalFormatting>
  <conditionalFormatting sqref="AL210:AM210">
    <cfRule type="dataBar" priority="4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{C9F38BBB-F774-4D5A-979D-A931F3CB58F7}</x14:id>
        </ext>
      </extLst>
    </cfRule>
  </conditionalFormatting>
  <conditionalFormatting sqref="AL211:AM211">
    <cfRule type="dataBar" priority="4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{45DF9F5E-CDDA-48F0-9440-D466619C2E96}</x14:id>
        </ext>
      </extLst>
    </cfRule>
  </conditionalFormatting>
  <conditionalFormatting sqref="AL212:AM212">
    <cfRule type="dataBar" priority="4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{52A6BC9F-6927-4679-9F82-3303A0F57F5C}</x14:id>
        </ext>
      </extLst>
    </cfRule>
  </conditionalFormatting>
  <conditionalFormatting sqref="AL213:AM213">
    <cfRule type="dataBar" priority="4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{0A38ADF3-3F35-4444-891A-797F78EB8E10}</x14:id>
        </ext>
      </extLst>
    </cfRule>
  </conditionalFormatting>
  <conditionalFormatting sqref="AL214:AM214">
    <cfRule type="dataBar" priority="4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{7A3C9D4D-275C-49FE-AAF4-FD841D9715E6}</x14:id>
        </ext>
      </extLst>
    </cfRule>
  </conditionalFormatting>
  <conditionalFormatting sqref="AL215:AM215">
    <cfRule type="dataBar" priority="3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{4048163D-A99E-423F-B819-D9775B63399C}</x14:id>
        </ext>
      </extLst>
    </cfRule>
  </conditionalFormatting>
  <conditionalFormatting sqref="AL216:AM216">
    <cfRule type="dataBar" priority="3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{2FF1B2C6-E2F2-450E-AFE3-D5A683ED0633}</x14:id>
        </ext>
      </extLst>
    </cfRule>
  </conditionalFormatting>
  <conditionalFormatting sqref="AL217:AM217">
    <cfRule type="dataBar" priority="3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{91980FB4-B523-4B8C-B10D-30F928E07CB0}</x14:id>
        </ext>
      </extLst>
    </cfRule>
  </conditionalFormatting>
  <conditionalFormatting sqref="AL218:AM218">
    <cfRule type="dataBar" priority="3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{1F3BD576-AF57-458B-8729-14B0F7D3F48E}</x14:id>
        </ext>
      </extLst>
    </cfRule>
  </conditionalFormatting>
  <conditionalFormatting sqref="AL219:AM219">
    <cfRule type="dataBar" priority="3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{937010C1-9154-4541-8EF5-963542B8D048}</x14:id>
        </ext>
      </extLst>
    </cfRule>
  </conditionalFormatting>
  <conditionalFormatting sqref="AL220:AM220">
    <cfRule type="dataBar" priority="3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{7FDC082E-122F-44A0-B0FB-3B0DBE39CCBB}</x14:id>
        </ext>
      </extLst>
    </cfRule>
  </conditionalFormatting>
  <conditionalFormatting sqref="AL221:AM221">
    <cfRule type="dataBar" priority="5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{E751D5B7-DFD0-4E84-B179-E0FAF04FEE18}</x14:id>
        </ext>
      </extLst>
    </cfRule>
  </conditionalFormatting>
  <conditionalFormatting sqref="AL223:AM223">
    <cfRule type="dataBar" priority="5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{9B32ECDD-BC98-45F9-B177-6A080A2BBA53}</x14:id>
        </ext>
      </extLst>
    </cfRule>
  </conditionalFormatting>
  <conditionalFormatting sqref="AL224:AM224">
    <cfRule type="dataBar" priority="5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{BCEBDC77-6B22-4181-8EB9-DDFC4F1FE38D}</x14:id>
        </ext>
      </extLst>
    </cfRule>
  </conditionalFormatting>
  <conditionalFormatting sqref="AL225:AM225">
    <cfRule type="dataBar" priority="5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{CB23406A-8FA6-4B68-8BA6-A6915711E81D}</x14:id>
        </ext>
      </extLst>
    </cfRule>
  </conditionalFormatting>
  <conditionalFormatting sqref="AL226:AM226">
    <cfRule type="dataBar" priority="5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{F66B2CFC-A09A-4B56-B13D-2C457E8B5059}</x14:id>
        </ext>
      </extLst>
    </cfRule>
  </conditionalFormatting>
  <conditionalFormatting sqref="AL227:AM227">
    <cfRule type="dataBar" priority="5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{205A2D03-92EC-43D6-A8A7-D6CFEA7BDE16}</x14:id>
        </ext>
      </extLst>
    </cfRule>
  </conditionalFormatting>
  <conditionalFormatting sqref="AL228:AM228">
    <cfRule type="dataBar" priority="5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{B3DA8512-0BAC-4A33-9FF4-B81A18AC385B}</x14:id>
        </ext>
      </extLst>
    </cfRule>
  </conditionalFormatting>
  <conditionalFormatting sqref="AL229:AM229">
    <cfRule type="dataBar" priority="3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{62F0CF62-0179-4248-A503-1EC07F0B814F}</x14:id>
        </ext>
      </extLst>
    </cfRule>
  </conditionalFormatting>
  <conditionalFormatting sqref="AL230:AM230">
    <cfRule type="dataBar" priority="3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{5F3BF197-FC07-4605-B394-E02E46F5E5A7}</x14:id>
        </ext>
      </extLst>
    </cfRule>
  </conditionalFormatting>
  <conditionalFormatting sqref="AL231:AM231">
    <cfRule type="dataBar" priority="3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{4D14ACDC-C772-41E2-80FE-13BD1CB90E03}</x14:id>
        </ext>
      </extLst>
    </cfRule>
  </conditionalFormatting>
  <conditionalFormatting sqref="AL232:AM232">
    <cfRule type="dataBar" priority="3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{6C2F9361-3BF7-4E36-B79E-6BFEC16ADA23}</x14:id>
        </ext>
      </extLst>
    </cfRule>
  </conditionalFormatting>
  <conditionalFormatting sqref="AL233:AM233">
    <cfRule type="dataBar" priority="2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{2FCBC4B5-E0FD-4458-AE6E-58B67F4BFFAB}</x14:id>
        </ext>
      </extLst>
    </cfRule>
  </conditionalFormatting>
  <conditionalFormatting sqref="AL234:AM234">
    <cfRule type="dataBar" priority="2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{763FBE37-793B-4B77-BA6C-A1218ED78939}</x14:id>
        </ext>
      </extLst>
    </cfRule>
  </conditionalFormatting>
  <conditionalFormatting sqref="AL235:AM235">
    <cfRule type="dataBar" priority="5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{587A35F7-1EAC-4CEE-99DE-FD0B1B676CBD}</x14:id>
        </ext>
      </extLst>
    </cfRule>
  </conditionalFormatting>
  <conditionalFormatting sqref="AL236:AM236">
    <cfRule type="dataBar" priority="6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{8848A8EB-D3C3-4561-AAA2-CB63060D3FC6}</x14:id>
        </ext>
      </extLst>
    </cfRule>
  </conditionalFormatting>
  <conditionalFormatting sqref="AL237:AM237">
    <cfRule type="dataBar" priority="6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{E5943152-3A75-47D7-BE88-CDD09EA82A6C}</x14:id>
        </ext>
      </extLst>
    </cfRule>
  </conditionalFormatting>
  <conditionalFormatting sqref="AL238:AM238">
    <cfRule type="dataBar" priority="6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{43269EF6-48D7-4154-9A88-74877A7A76AD}</x14:id>
        </ext>
      </extLst>
    </cfRule>
  </conditionalFormatting>
  <conditionalFormatting sqref="AL239:AM239">
    <cfRule type="dataBar" priority="6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{9EB7A5D5-099E-41ED-B5D3-A5EF697B3EDB}</x14:id>
        </ext>
      </extLst>
    </cfRule>
  </conditionalFormatting>
  <conditionalFormatting sqref="AL240:AM240">
    <cfRule type="dataBar" priority="6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{980E855C-C973-4699-8096-AE73D6A09006}</x14:id>
        </ext>
      </extLst>
    </cfRule>
  </conditionalFormatting>
  <conditionalFormatting sqref="AL241:AM241">
    <cfRule type="dataBar" priority="6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{CEC963D8-E439-4723-A210-9CDEAD271747}</x14:id>
        </ext>
      </extLst>
    </cfRule>
  </conditionalFormatting>
  <conditionalFormatting sqref="AL242:AM242">
    <cfRule type="dataBar" priority="6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{5AFB0C5B-F7D4-457A-B44D-C37AEFED452D}</x14:id>
        </ext>
      </extLst>
    </cfRule>
  </conditionalFormatting>
  <conditionalFormatting sqref="AL243:AM243">
    <cfRule type="dataBar" priority="6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{88C62CF1-0B56-4EA1-B9BD-3D5E10A5E7F4}</x14:id>
        </ext>
      </extLst>
    </cfRule>
  </conditionalFormatting>
  <conditionalFormatting sqref="AL244:AM244">
    <cfRule type="dataBar" priority="6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{99E633BE-D060-45EC-A87A-2C10F2B11F95}</x14:id>
        </ext>
      </extLst>
    </cfRule>
  </conditionalFormatting>
  <conditionalFormatting sqref="AL245:AM245">
    <cfRule type="dataBar" priority="6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{3A84A58D-2C8C-49B1-A241-5F0A16562DE4}</x14:id>
        </ext>
      </extLst>
    </cfRule>
  </conditionalFormatting>
  <conditionalFormatting sqref="AL246:AM246">
    <cfRule type="dataBar" priority="7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{5F272606-BE7D-46EA-9793-FF273D970DF3}</x14:id>
        </ext>
      </extLst>
    </cfRule>
  </conditionalFormatting>
  <conditionalFormatting sqref="AL247:AM247">
    <cfRule type="dataBar" priority="7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{F5B53D67-4DF7-4052-9E0F-0BD70182C53F}</x14:id>
        </ext>
      </extLst>
    </cfRule>
  </conditionalFormatting>
  <conditionalFormatting sqref="AL248:AM248">
    <cfRule type="dataBar" priority="2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{F4D985DC-09B9-4257-BA2C-DF2D714D9603}</x14:id>
        </ext>
      </extLst>
    </cfRule>
  </conditionalFormatting>
  <conditionalFormatting sqref="AL249:AM249">
    <cfRule type="dataBar" priority="7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{8456C1A5-E239-48AB-9534-820CECEC0B6C}</x14:id>
        </ext>
      </extLst>
    </cfRule>
  </conditionalFormatting>
  <conditionalFormatting sqref="AL250:AM250">
    <cfRule type="dataBar" priority="7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{8B956F34-716D-43AD-AF73-E5615BBF0656}</x14:id>
        </ext>
      </extLst>
    </cfRule>
  </conditionalFormatting>
  <conditionalFormatting sqref="AL251:AM251">
    <cfRule type="dataBar" priority="7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{936BF5BB-DCD5-4FF2-BF31-C6186636B86C}</x14:id>
        </ext>
      </extLst>
    </cfRule>
  </conditionalFormatting>
  <conditionalFormatting sqref="AL252:AM252">
    <cfRule type="dataBar" priority="7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{EC1B4B66-878D-4AC6-B684-7F20CA36CFAE}</x14:id>
        </ext>
      </extLst>
    </cfRule>
  </conditionalFormatting>
  <conditionalFormatting sqref="AL253:AM253">
    <cfRule type="dataBar" priority="7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{D373126E-0837-4012-B176-3833005C7095}</x14:id>
        </ext>
      </extLst>
    </cfRule>
  </conditionalFormatting>
  <conditionalFormatting sqref="AL254:AM254">
    <cfRule type="dataBar" priority="7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{C658E763-98AD-4353-8C1B-20B5F7EFA596}</x14:id>
        </ext>
      </extLst>
    </cfRule>
  </conditionalFormatting>
  <conditionalFormatting sqref="AL255:AM255">
    <cfRule type="dataBar" priority="7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{308D98C1-F7B9-4437-9CF5-9FD3D2D197CF}</x14:id>
        </ext>
      </extLst>
    </cfRule>
  </conditionalFormatting>
  <conditionalFormatting sqref="AL256:AM256">
    <cfRule type="dataBar" priority="7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{D16025D8-8B7F-45AF-BD55-C6B03BFC2871}</x14:id>
        </ext>
      </extLst>
    </cfRule>
  </conditionalFormatting>
  <conditionalFormatting sqref="AL257:AM257">
    <cfRule type="dataBar" priority="8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{28B3F4B6-13A4-4174-8733-830EEF77BF46}</x14:id>
        </ext>
      </extLst>
    </cfRule>
  </conditionalFormatting>
  <conditionalFormatting sqref="AL258:AM258">
    <cfRule type="dataBar" priority="2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{D98D2A76-0F01-4190-B33A-270551D06A56}</x14:id>
        </ext>
      </extLst>
    </cfRule>
  </conditionalFormatting>
  <conditionalFormatting sqref="AL259:AM259">
    <cfRule type="dataBar" priority="2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{65E65126-A08D-4003-AD08-9CB2E09ABB79}</x14:id>
        </ext>
      </extLst>
    </cfRule>
  </conditionalFormatting>
  <conditionalFormatting sqref="AL260:AM260">
    <cfRule type="dataBar" priority="8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{D8B563FC-B468-4F77-800C-BD551B57A6DA}</x14:id>
        </ext>
      </extLst>
    </cfRule>
  </conditionalFormatting>
  <conditionalFormatting sqref="AL261:AM261">
    <cfRule type="dataBar" priority="8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{5767DAF9-AC60-41A4-8970-8EC51486B975}</x14:id>
        </ext>
      </extLst>
    </cfRule>
  </conditionalFormatting>
  <conditionalFormatting sqref="AL262:AM262">
    <cfRule type="dataBar" priority="8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{4AEA34E7-CF23-4054-92C4-6A4F7CF51983}</x14:id>
        </ext>
      </extLst>
    </cfRule>
  </conditionalFormatting>
  <conditionalFormatting sqref="AL263:AM263">
    <cfRule type="dataBar" priority="8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{B92CDF97-C710-485F-9972-5CCCC4496AF5}</x14:id>
        </ext>
      </extLst>
    </cfRule>
  </conditionalFormatting>
  <conditionalFormatting sqref="AL264:AM264">
    <cfRule type="dataBar" priority="8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{51978CF6-292A-46BE-8420-0D4E86A598CF}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8139D2-ED93-4CEE-9BAA-ED87480AB02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7AA49D3-F80A-4308-9314-8405DB7EDC1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A5F4F89-97BE-4F8A-A95B-63738387BF4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738AEBD-E663-4715-9619-756E7C295F4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3177E84-225D-4546-A3B6-ADF3D61305D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74618C2E-C01D-431F-A75B-D7328467B58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3CBDBF1-DC2E-46F7-A297-4410D48BC51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9F38BBB-F774-4D5A-979D-A931F3CB58F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5DF9F5E-CDDA-48F0-9440-D466619C2E9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2A6BC9F-6927-4679-9F82-3303A0F57F5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A38ADF3-3F35-4444-891A-797F78EB8E1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A3C9D4D-275C-49FE-AAF4-FD841D9715E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048163D-A99E-423F-B819-D9775B63399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FF1B2C6-E2F2-450E-AFE3-D5A683ED063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1980FB4-B523-4B8C-B10D-30F928E07CB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F3BD576-AF57-458B-8729-14B0F7D3F48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37010C1-9154-4541-8EF5-963542B8D04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FDC082E-122F-44A0-B0FB-3B0DBE39CCB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751D5B7-DFD0-4E84-B179-E0FAF04FEE1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B32ECDD-BC98-45F9-B177-6A080A2BBA5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CEBDC77-6B22-4181-8EB9-DDFC4F1FE38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B23406A-8FA6-4B68-8BA6-A6915711E81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66B2CFC-A09A-4B56-B13D-2C457E8B505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05A2D03-92EC-43D6-A8A7-D6CFEA7BDE1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3DA8512-0BAC-4A33-9FF4-B81A18AC385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2F0CF62-0179-4248-A503-1EC07F0B814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F3BF197-FC07-4605-B394-E02E46F5E5A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D14ACDC-C772-41E2-80FE-13BD1CB90E0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C2F9361-3BF7-4E36-B79E-6BFEC16ADA2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FCBC4B5-E0FD-4458-AE6E-58B67F4BFFA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63FBE37-793B-4B77-BA6C-A1218ED7893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87A35F7-1EAC-4CEE-99DE-FD0B1B676CB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848A8EB-D3C3-4561-AAA2-CB63060D3FC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5943152-3A75-47D7-BE88-CDD09EA82A6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3269EF6-48D7-4154-9A88-74877A7A76A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EB7A5D5-099E-41ED-B5D3-A5EF697B3ED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80E855C-C973-4699-8096-AE73D6A0900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EC963D8-E439-4723-A210-9CDEAD27174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AFB0C5B-F7D4-457A-B44D-C37AEFED452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8C62CF1-0B56-4EA1-B9BD-3D5E10A5E7F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9E633BE-D060-45EC-A87A-2C10F2B11F9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A84A58D-2C8C-49B1-A241-5F0A16562DE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F272606-BE7D-46EA-9793-FF273D970DF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5B53D67-4DF7-4052-9E0F-0BD70182C53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4D985DC-09B9-4257-BA2C-DF2D714D960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456C1A5-E239-48AB-9534-820CECEC0B6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B956F34-716D-43AD-AF73-E5615BBF065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36BF5BB-DCD5-4FF2-BF31-C6186636B86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C1B4B66-878D-4AC6-B684-7F20CA36CFA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373126E-0837-4012-B176-3833005C709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658E763-98AD-4353-8C1B-20B5F7EFA59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08D98C1-F7B9-4437-9CF5-9FD3D2D197C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16025D8-8B7F-45AF-BD55-C6B03BFC287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8B3F4B6-13A4-4174-8733-830EEF77BF4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98D2A76-0F01-4190-B33A-270551D06A5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5E65126-A08D-4003-AD08-9CB2E09ABB7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8B563FC-B468-4F77-800C-BD551B57A6D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767DAF9-AC60-41A4-8970-8EC51486B97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AEA34E7-CF23-4054-92C4-6A4F7CF5198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92CDF97-C710-485F-9972-5CCCC4496AF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1978CF6-292A-46BE-8420-0D4E86A598C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6B4F-1564-4BF1-8D82-3336F15B36E3}">
  <dimension ref="A1:AR267"/>
  <sheetViews>
    <sheetView rightToLeft="1" topLeftCell="I1" workbookViewId="0">
      <selection activeCell="L11" sqref="L11:L1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9.44140625" style="28" bestFit="1" customWidth="1"/>
    <col min="9" max="9" width="21.4414062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0.77734375" style="24" bestFit="1" customWidth="1"/>
    <col min="28" max="28" width="112.441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44140625" style="24" bestFit="1" customWidth="1"/>
    <col min="34" max="34" width="24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285759085373</v>
      </c>
      <c r="I2" s="25" t="s">
        <v>705</v>
      </c>
      <c r="J2" s="9"/>
      <c r="K2" s="11" t="str">
        <f t="shared" ref="K2:K65" ca="1" si="0">IF(C2, TODAY(), "" )</f>
        <v/>
      </c>
      <c r="L2" s="12" t="s">
        <v>134</v>
      </c>
      <c r="M2" s="12" t="s">
        <v>653</v>
      </c>
      <c r="N2" s="12" t="s">
        <v>654</v>
      </c>
      <c r="O2" s="9">
        <v>5525.2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13350000</v>
      </c>
      <c r="Y2" s="17"/>
      <c r="Z2" s="14">
        <f t="shared" ref="Z2:Z65" si="4">X2-Y2</f>
        <v>13350000</v>
      </c>
      <c r="AA2" s="18" t="s">
        <v>171</v>
      </c>
      <c r="AB2" s="13" t="s">
        <v>655</v>
      </c>
      <c r="AC2" s="19" t="s">
        <v>656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قزوین چهار راه فلسطین کافه ریور - مهدی کاظم‌لو 09376907572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988978</v>
      </c>
      <c r="I3" s="25" t="s">
        <v>705</v>
      </c>
      <c r="J3" s="9" t="s">
        <v>76</v>
      </c>
      <c r="K3" s="11" t="str">
        <f t="shared" ca="1" si="0"/>
        <v/>
      </c>
      <c r="L3" s="12" t="s">
        <v>155</v>
      </c>
      <c r="M3" s="12" t="s">
        <v>432</v>
      </c>
      <c r="N3" s="12" t="s">
        <v>433</v>
      </c>
      <c r="O3" s="9">
        <v>5501.3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18" t="s">
        <v>79</v>
      </c>
      <c r="AB3" s="13" t="s">
        <v>434</v>
      </c>
      <c r="AC3" s="19" t="s">
        <v>435</v>
      </c>
      <c r="AD3" s="20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285785248419</v>
      </c>
      <c r="I4" s="25" t="s">
        <v>705</v>
      </c>
      <c r="J4" s="9"/>
      <c r="K4" s="11" t="str">
        <f t="shared" ca="1" si="0"/>
        <v/>
      </c>
      <c r="L4" s="12" t="s">
        <v>193</v>
      </c>
      <c r="M4" s="12" t="s">
        <v>666</v>
      </c>
      <c r="N4" s="12"/>
      <c r="O4" s="9">
        <v>5511.2</v>
      </c>
      <c r="P4" s="9">
        <v>2</v>
      </c>
      <c r="Q4" s="13" t="str">
        <f>VLOOKUP(O4, '[1]لیست محصولات شهریور ۱۴۰۳'!B:C,2,0)</f>
        <v>هامبلا | Hambella</v>
      </c>
      <c r="R4" s="9" t="s">
        <v>297</v>
      </c>
      <c r="S4" s="12">
        <f>VLOOKUP(O4, '[1]لیست محصولات شهریور ۱۴۰۳'!B:F,5,0)</f>
        <v>750</v>
      </c>
      <c r="T4" s="14">
        <f>VLOOKUP(O4, '[1]لیست محصولات شهریور ۱۴۰۳'!B:G,6,0)</f>
        <v>14550000</v>
      </c>
      <c r="U4" s="15"/>
      <c r="V4" s="16">
        <f t="shared" si="1"/>
        <v>0</v>
      </c>
      <c r="W4" s="12">
        <f t="shared" si="2"/>
        <v>2</v>
      </c>
      <c r="X4" s="14">
        <f t="shared" si="3"/>
        <v>29100000</v>
      </c>
      <c r="Y4" s="17"/>
      <c r="Z4" s="14">
        <f t="shared" si="4"/>
        <v>29100000</v>
      </c>
      <c r="AA4" s="18" t="s">
        <v>472</v>
      </c>
      <c r="AB4" s="13" t="s">
        <v>667</v>
      </c>
      <c r="AC4" s="104" t="s">
        <v>668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هرمزگان بندرعباس،چهاراه دامایی گوهران ۱۱،ساختمان گوهران،ط۲،واحد۱۵  - حسین ادریسی پور 09173617827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285802735769</v>
      </c>
      <c r="I5" s="25" t="s">
        <v>705</v>
      </c>
      <c r="J5" s="9"/>
      <c r="K5" s="11" t="str">
        <f t="shared" ca="1" si="0"/>
        <v/>
      </c>
      <c r="L5" s="12" t="s">
        <v>669</v>
      </c>
      <c r="M5" s="12" t="s">
        <v>185</v>
      </c>
      <c r="N5" s="12"/>
      <c r="O5" s="9">
        <v>5511.1</v>
      </c>
      <c r="P5" s="9">
        <v>1</v>
      </c>
      <c r="Q5" s="13" t="str">
        <f>VLOOKUP(O5, '[1]لیست محصولات شهریور ۱۴۰۳'!B:C,2,0)</f>
        <v>هامبلا | Hambella</v>
      </c>
      <c r="R5" s="9" t="s">
        <v>297</v>
      </c>
      <c r="S5" s="12">
        <f>VLOOKUP(O5, '[1]لیست محصولات شهریور ۱۴۰۳'!B:F,5,0)</f>
        <v>150</v>
      </c>
      <c r="T5" s="14">
        <f>VLOOKUP(O5, '[1]لیست محصولات شهریور ۱۴۰۳'!B:G,6,0)</f>
        <v>3000000</v>
      </c>
      <c r="U5" s="15"/>
      <c r="V5" s="16">
        <f t="shared" si="1"/>
        <v>0</v>
      </c>
      <c r="W5" s="12">
        <f t="shared" si="2"/>
        <v>1</v>
      </c>
      <c r="X5" s="14">
        <f t="shared" si="3"/>
        <v>3000000</v>
      </c>
      <c r="Y5" s="17"/>
      <c r="Z5" s="14">
        <f t="shared" si="4"/>
        <v>3000000</v>
      </c>
      <c r="AA5" s="18" t="s">
        <v>670</v>
      </c>
      <c r="AB5" s="13" t="s">
        <v>671</v>
      </c>
      <c r="AC5" s="19" t="s">
        <v>672</v>
      </c>
      <c r="AD5" s="20"/>
      <c r="AE5" s="19"/>
      <c r="AF5" s="21"/>
      <c r="AG5" s="22" t="str">
        <f t="shared" si="5"/>
        <v>TRUE</v>
      </c>
      <c r="AH5" s="23" t="str">
        <f t="shared" si="6"/>
        <v>چهارمحال و بختیاری شهرستان فارسان خیابان شهید داوودی کوچه شهید اسدی  - محمدحسین جعفری 09031559108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5</v>
      </c>
      <c r="H6" s="228">
        <v>285807884825</v>
      </c>
      <c r="I6" s="226" t="s">
        <v>704</v>
      </c>
      <c r="J6" s="9"/>
      <c r="K6" s="11" t="str">
        <f t="shared" ca="1" si="0"/>
        <v/>
      </c>
      <c r="L6" s="224" t="s">
        <v>674</v>
      </c>
      <c r="M6" s="224" t="s">
        <v>675</v>
      </c>
      <c r="N6" s="12"/>
      <c r="O6" s="9">
        <v>5524.2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 t="s">
        <v>297</v>
      </c>
      <c r="S6" s="12">
        <f>VLOOKUP(O6, '[1]لیست محصولات شهریور ۱۴۰۳'!B:F,5,0)</f>
        <v>750</v>
      </c>
      <c r="T6" s="14">
        <f>VLOOKUP(O6, '[1]لیست محصولات شهریور ۱۴۰۳'!B:G,6,0)</f>
        <v>12450000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12450000</v>
      </c>
      <c r="Y6" s="17"/>
      <c r="Z6" s="14">
        <f t="shared" si="4"/>
        <v>12450000</v>
      </c>
      <c r="AA6" s="222" t="s">
        <v>79</v>
      </c>
      <c r="AB6" s="220" t="s">
        <v>676</v>
      </c>
      <c r="AC6" s="218" t="s">
        <v>677</v>
      </c>
      <c r="AD6" s="20"/>
      <c r="AE6" s="19"/>
      <c r="AF6" s="21"/>
      <c r="AG6" s="22" t="str">
        <f t="shared" si="5"/>
        <v>TRUE</v>
      </c>
      <c r="AH6" s="23" t="str">
        <f t="shared" si="6"/>
        <v>تهران ورامين بلوار رسالت خيابان زواره بن بست غزال پلاك پنج طبقه اول تا سوم  - دینا خانی 09351417508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9"/>
      <c r="K7" s="11" t="str">
        <f t="shared" ca="1" si="0"/>
        <v/>
      </c>
      <c r="L7" s="225"/>
      <c r="M7" s="225"/>
      <c r="N7" s="12"/>
      <c r="O7" s="9">
        <v>5524.1</v>
      </c>
      <c r="P7" s="9">
        <v>1</v>
      </c>
      <c r="Q7" s="13" t="str">
        <f>VLOOKUP(O7, '[1]لیست محصولات شهریور ۱۴۰۳'!B:C,2,0)</f>
        <v>برزیل کوکاپیل کاناریو | Brazil Cocapil Canario</v>
      </c>
      <c r="R7" s="9" t="s">
        <v>297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2550000</v>
      </c>
      <c r="U7" s="26"/>
      <c r="V7" s="16">
        <f t="shared" si="1"/>
        <v>0</v>
      </c>
      <c r="W7" s="12">
        <f t="shared" si="2"/>
        <v>1</v>
      </c>
      <c r="X7" s="14">
        <f t="shared" si="3"/>
        <v>2550000</v>
      </c>
      <c r="Y7" s="17"/>
      <c r="Z7" s="14">
        <f t="shared" si="4"/>
        <v>2550000</v>
      </c>
      <c r="AA7" s="223"/>
      <c r="AB7" s="221"/>
      <c r="AC7" s="219"/>
      <c r="AD7" s="2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6</v>
      </c>
      <c r="H8" s="228">
        <v>285810754111</v>
      </c>
      <c r="I8" s="226" t="s">
        <v>704</v>
      </c>
      <c r="J8" s="9"/>
      <c r="K8" s="11" t="str">
        <f t="shared" ca="1" si="0"/>
        <v/>
      </c>
      <c r="L8" s="224" t="s">
        <v>527</v>
      </c>
      <c r="M8" s="224" t="s">
        <v>678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222" t="s">
        <v>425</v>
      </c>
      <c r="AB8" s="220" t="s">
        <v>679</v>
      </c>
      <c r="AC8" s="279" t="s">
        <v>680</v>
      </c>
      <c r="AD8" s="20"/>
      <c r="AE8" s="19"/>
      <c r="AF8" s="21"/>
      <c r="AG8" s="22" t="str">
        <f t="shared" si="5"/>
        <v>TRUE</v>
      </c>
      <c r="AH8" s="23" t="str">
        <f t="shared" si="6"/>
        <v>مازندران بابل، محله خورشید کلا، نبش معراج 14، ساختمان املاک صبا، واحد ۶  - محمد  محامدی 09360099045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7"/>
      <c r="H9" s="229"/>
      <c r="I9" s="227"/>
      <c r="J9" s="9"/>
      <c r="K9" s="11" t="str">
        <f t="shared" ca="1" si="0"/>
        <v/>
      </c>
      <c r="L9" s="225"/>
      <c r="M9" s="225"/>
      <c r="N9" s="12"/>
      <c r="O9" s="9">
        <v>5524.1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1"/>
        <v>0</v>
      </c>
      <c r="W9" s="12">
        <f t="shared" si="2"/>
        <v>1</v>
      </c>
      <c r="X9" s="14">
        <f t="shared" si="3"/>
        <v>2550000</v>
      </c>
      <c r="Y9" s="17"/>
      <c r="Z9" s="14">
        <f t="shared" si="4"/>
        <v>2550000</v>
      </c>
      <c r="AA9" s="223"/>
      <c r="AB9" s="221"/>
      <c r="AC9" s="219"/>
      <c r="AD9" s="2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285824782651</v>
      </c>
      <c r="I10" s="25" t="s">
        <v>704</v>
      </c>
      <c r="J10" s="9"/>
      <c r="K10" s="11" t="str">
        <f t="shared" ca="1" si="0"/>
        <v/>
      </c>
      <c r="L10" s="27" t="s">
        <v>681</v>
      </c>
      <c r="M10" s="27" t="s">
        <v>682</v>
      </c>
      <c r="N10" s="12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18" t="s">
        <v>623</v>
      </c>
      <c r="AB10" s="13" t="s">
        <v>683</v>
      </c>
      <c r="AC10" s="19" t="s">
        <v>684</v>
      </c>
      <c r="AD10" s="20"/>
      <c r="AE10" s="19"/>
      <c r="AF10" s="21"/>
      <c r="AG10" s="22" t="str">
        <f t="shared" si="5"/>
        <v>TRUE</v>
      </c>
      <c r="AH10" s="23" t="str">
        <f t="shared" si="6"/>
        <v>خراسان رضوی مشهد،مصلی ۱۳و۱۵ پلاستیک عباسی  - جواد عباسی 09397165509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8</v>
      </c>
      <c r="H11" s="228">
        <v>285834421169</v>
      </c>
      <c r="I11" s="226" t="s">
        <v>704</v>
      </c>
      <c r="J11" s="9"/>
      <c r="K11" s="11" t="str">
        <f t="shared" ca="1" si="0"/>
        <v/>
      </c>
      <c r="L11" s="224" t="s">
        <v>685</v>
      </c>
      <c r="M11" s="224" t="s">
        <v>686</v>
      </c>
      <c r="N11" s="224" t="s">
        <v>687</v>
      </c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22" t="s">
        <v>425</v>
      </c>
      <c r="AB11" s="220" t="s">
        <v>688</v>
      </c>
      <c r="AC11" s="218" t="s">
        <v>689</v>
      </c>
      <c r="AD11" s="20"/>
      <c r="AE11" s="19"/>
      <c r="AF11" s="21"/>
      <c r="AG11" s="22" t="str">
        <f t="shared" si="5"/>
        <v>TRUE</v>
      </c>
      <c r="AH11" s="23" t="str">
        <f t="shared" si="6"/>
        <v>مازندران ساری، مازندران ساری خیابان پیام نور نبش بهمن غربی و فدک شهرکتاب ساری - هانیه  نوری 09334316932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9"/>
      <c r="K12" s="11" t="str">
        <f t="shared" ca="1" si="0"/>
        <v/>
      </c>
      <c r="L12" s="243"/>
      <c r="M12" s="243"/>
      <c r="N12" s="243"/>
      <c r="O12" s="9">
        <v>3328.1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242"/>
      <c r="AB12" s="241"/>
      <c r="AC12" s="240"/>
      <c r="AD12" s="2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9"/>
      <c r="K13" s="11" t="str">
        <f t="shared" ca="1" si="0"/>
        <v/>
      </c>
      <c r="L13" s="225"/>
      <c r="M13" s="225"/>
      <c r="N13" s="225"/>
      <c r="O13" s="9">
        <v>5501.1</v>
      </c>
      <c r="P13" s="9">
        <v>1</v>
      </c>
      <c r="Q13" s="13" t="str">
        <f>VLOOKUP(O13, '[1]لیست محصولات شهریور ۱۴۰۳'!B:C,2,0)</f>
        <v>ورتکس | Vortex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2300000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2300000</v>
      </c>
      <c r="Y13" s="17"/>
      <c r="Z13" s="14">
        <f t="shared" si="4"/>
        <v>2300000</v>
      </c>
      <c r="AA13" s="223"/>
      <c r="AB13" s="221"/>
      <c r="AC13" s="219"/>
      <c r="AD13" s="2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285843888376</v>
      </c>
      <c r="I14" s="9" t="s">
        <v>673</v>
      </c>
      <c r="J14" s="9"/>
      <c r="K14" s="11" t="str">
        <f t="shared" ca="1" si="0"/>
        <v/>
      </c>
      <c r="L14" s="12" t="s">
        <v>690</v>
      </c>
      <c r="M14" s="12" t="s">
        <v>416</v>
      </c>
      <c r="N14" s="12"/>
      <c r="O14" s="9">
        <v>5501.1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2300000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2300000</v>
      </c>
      <c r="Y14" s="17"/>
      <c r="Z14" s="14">
        <f t="shared" si="4"/>
        <v>2300000</v>
      </c>
      <c r="AA14" s="18" t="s">
        <v>403</v>
      </c>
      <c r="AB14" s="13" t="s">
        <v>691</v>
      </c>
      <c r="AC14" s="19" t="s">
        <v>692</v>
      </c>
      <c r="AD14" s="20"/>
      <c r="AE14" s="19"/>
      <c r="AF14" s="21"/>
      <c r="AG14" s="22" t="str">
        <f t="shared" si="5"/>
        <v>TRUE</v>
      </c>
      <c r="AH14" s="23" t="str">
        <f t="shared" si="6"/>
        <v>کردستان سنندج، پاسداران. جنب خانه معلم ـ اداره کل نوسازی مدارس استان کردستان  - اسماعیل سلحشور 09183705596</v>
      </c>
    </row>
    <row r="15" spans="1:34" ht="22.2" customHeight="1">
      <c r="A15" s="7"/>
      <c r="B15" s="7"/>
      <c r="C15" s="7"/>
      <c r="D15" s="7"/>
      <c r="E15" s="7"/>
      <c r="F15" s="8"/>
      <c r="G15" s="66">
        <v>10</v>
      </c>
      <c r="H15" s="67" t="s">
        <v>693</v>
      </c>
      <c r="I15" s="66" t="s">
        <v>673</v>
      </c>
      <c r="J15" s="9"/>
      <c r="K15" s="11" t="str">
        <f t="shared" ca="1" si="0"/>
        <v/>
      </c>
      <c r="L15" s="12" t="s">
        <v>694</v>
      </c>
      <c r="M15" s="12" t="s">
        <v>695</v>
      </c>
      <c r="N15" s="12" t="s">
        <v>696</v>
      </c>
      <c r="O15" s="9">
        <v>5501.3</v>
      </c>
      <c r="P15" s="9">
        <v>4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204800000</v>
      </c>
      <c r="Y15" s="17"/>
      <c r="Z15" s="14">
        <f t="shared" si="4"/>
        <v>204800000</v>
      </c>
      <c r="AA15" s="18" t="s">
        <v>79</v>
      </c>
      <c r="AB15" s="13" t="s">
        <v>70</v>
      </c>
      <c r="AC15" s="19" t="s">
        <v>697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- کافه نولان پونک - آرین بیکد لی 09125690775</v>
      </c>
    </row>
    <row r="16" spans="1:34" ht="22.2" customHeight="1">
      <c r="A16" s="7"/>
      <c r="B16" s="7"/>
      <c r="C16" s="7"/>
      <c r="D16" s="7"/>
      <c r="E16" s="7"/>
      <c r="F16" s="8"/>
      <c r="G16" s="214">
        <v>11</v>
      </c>
      <c r="H16" s="212" t="s">
        <v>693</v>
      </c>
      <c r="I16" s="214" t="s">
        <v>704</v>
      </c>
      <c r="J16" s="226" t="s">
        <v>76</v>
      </c>
      <c r="K16" s="11" t="str">
        <f t="shared" ca="1" si="0"/>
        <v/>
      </c>
      <c r="L16" s="224" t="s">
        <v>698</v>
      </c>
      <c r="M16" s="224" t="s">
        <v>699</v>
      </c>
      <c r="N16" s="224" t="s">
        <v>700</v>
      </c>
      <c r="O16" s="9">
        <v>5501.2</v>
      </c>
      <c r="P16" s="9">
        <v>6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11100000</v>
      </c>
      <c r="U16" s="15"/>
      <c r="V16" s="16">
        <f t="shared" si="1"/>
        <v>0</v>
      </c>
      <c r="W16" s="12">
        <f t="shared" si="2"/>
        <v>6</v>
      </c>
      <c r="X16" s="14">
        <f t="shared" si="3"/>
        <v>66600000</v>
      </c>
      <c r="Y16" s="17"/>
      <c r="Z16" s="14">
        <f t="shared" si="4"/>
        <v>66600000</v>
      </c>
      <c r="AA16" s="222" t="s">
        <v>233</v>
      </c>
      <c r="AB16" s="220" t="s">
        <v>701</v>
      </c>
      <c r="AC16" s="218" t="s">
        <v>702</v>
      </c>
      <c r="AD16" s="20"/>
      <c r="AE16" s="19"/>
      <c r="AF16" s="21"/>
      <c r="AG16" s="22" t="str">
        <f t="shared" si="5"/>
        <v>TRUE</v>
      </c>
      <c r="AH16" s="23" t="str">
        <f t="shared" si="6"/>
        <v>ارومیه ميدان امام علي به سمت پل قويون، كنارگذر باقري، نرسيده به پارك سلامت کافه متینز(فروشگاه) - متین بابایان 09391415264</v>
      </c>
    </row>
    <row r="17" spans="1:34" ht="22.2" customHeight="1">
      <c r="A17" s="7"/>
      <c r="B17" s="7"/>
      <c r="C17" s="7"/>
      <c r="D17" s="7"/>
      <c r="E17" s="7"/>
      <c r="F17" s="8"/>
      <c r="G17" s="235"/>
      <c r="H17" s="234"/>
      <c r="I17" s="235"/>
      <c r="J17" s="244"/>
      <c r="K17" s="11" t="str">
        <f t="shared" ca="1" si="0"/>
        <v/>
      </c>
      <c r="L17" s="243"/>
      <c r="M17" s="243"/>
      <c r="N17" s="243"/>
      <c r="O17" s="9">
        <v>3328.1</v>
      </c>
      <c r="P17" s="9">
        <v>4</v>
      </c>
      <c r="Q17" s="13" t="str">
        <f>VLOOKUP(O17, '[1]لیست محصولات شهریور ۱۴۰۳'!B:C,2,0)</f>
        <v>اینماکولادا مزارع فلو | Inmaculada Fellows Farms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7900000</v>
      </c>
      <c r="U17" s="15"/>
      <c r="V17" s="16">
        <f t="shared" si="1"/>
        <v>0</v>
      </c>
      <c r="W17" s="12">
        <f t="shared" si="2"/>
        <v>4</v>
      </c>
      <c r="X17" s="14">
        <f t="shared" si="3"/>
        <v>31600000</v>
      </c>
      <c r="Y17" s="17"/>
      <c r="Z17" s="14">
        <f t="shared" si="4"/>
        <v>31600000</v>
      </c>
      <c r="AA17" s="242"/>
      <c r="AB17" s="241"/>
      <c r="AC17" s="240"/>
      <c r="AD17" s="20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35"/>
      <c r="H18" s="234"/>
      <c r="I18" s="235"/>
      <c r="J18" s="244"/>
      <c r="K18" s="11" t="str">
        <f t="shared" ca="1" si="0"/>
        <v/>
      </c>
      <c r="L18" s="243"/>
      <c r="M18" s="243"/>
      <c r="N18" s="243"/>
      <c r="O18" s="9">
        <v>3328.2</v>
      </c>
      <c r="P18" s="9">
        <v>2</v>
      </c>
      <c r="Q18" s="13" t="str">
        <f>VLOOKUP(O18, '[1]لیست محصولات شهریور ۱۴۰۳'!B:C,2,0)</f>
        <v>اینماکولادا مزارع فلو | Inmaculada Fellows Farms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39000000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78000000</v>
      </c>
      <c r="Y18" s="17"/>
      <c r="Z18" s="14">
        <f t="shared" si="4"/>
        <v>78000000</v>
      </c>
      <c r="AA18" s="242"/>
      <c r="AB18" s="241"/>
      <c r="AC18" s="240"/>
      <c r="AD18" s="2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235"/>
      <c r="H19" s="234"/>
      <c r="I19" s="235"/>
      <c r="J19" s="244"/>
      <c r="K19" s="11" t="str">
        <f t="shared" ca="1" si="0"/>
        <v/>
      </c>
      <c r="L19" s="243"/>
      <c r="M19" s="243"/>
      <c r="N19" s="243"/>
      <c r="O19" s="9">
        <v>5511.1</v>
      </c>
      <c r="P19" s="9">
        <v>3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3</v>
      </c>
      <c r="X19" s="14">
        <f t="shared" si="3"/>
        <v>9000000</v>
      </c>
      <c r="Y19" s="17"/>
      <c r="Z19" s="14">
        <f t="shared" si="4"/>
        <v>9000000</v>
      </c>
      <c r="AA19" s="242"/>
      <c r="AB19" s="241"/>
      <c r="AC19" s="240"/>
      <c r="AD19" s="2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15"/>
      <c r="H20" s="213"/>
      <c r="I20" s="215"/>
      <c r="J20" s="227"/>
      <c r="K20" s="11" t="str">
        <f t="shared" ca="1" si="0"/>
        <v/>
      </c>
      <c r="L20" s="225"/>
      <c r="M20" s="225"/>
      <c r="N20" s="225"/>
      <c r="O20" s="9">
        <v>5511.2</v>
      </c>
      <c r="P20" s="9">
        <v>3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14550000</v>
      </c>
      <c r="U20" s="15"/>
      <c r="V20" s="16">
        <f t="shared" si="1"/>
        <v>0</v>
      </c>
      <c r="W20" s="12">
        <f t="shared" si="2"/>
        <v>3</v>
      </c>
      <c r="X20" s="14">
        <f t="shared" si="3"/>
        <v>43650000</v>
      </c>
      <c r="Y20" s="17"/>
      <c r="Z20" s="14">
        <f t="shared" si="4"/>
        <v>43650000</v>
      </c>
      <c r="AA20" s="223"/>
      <c r="AB20" s="221"/>
      <c r="AC20" s="219"/>
      <c r="AD20" s="2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14">
        <v>12</v>
      </c>
      <c r="H21" s="212" t="s">
        <v>693</v>
      </c>
      <c r="I21" s="214" t="s">
        <v>704</v>
      </c>
      <c r="J21" s="226" t="s">
        <v>76</v>
      </c>
      <c r="K21" s="11" t="str">
        <f t="shared" ca="1" si="0"/>
        <v/>
      </c>
      <c r="L21" s="224" t="s">
        <v>698</v>
      </c>
      <c r="M21" s="224" t="s">
        <v>699</v>
      </c>
      <c r="N21" s="224" t="s">
        <v>703</v>
      </c>
      <c r="O21" s="9">
        <v>5501.3</v>
      </c>
      <c r="P21" s="9">
        <v>3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3</v>
      </c>
      <c r="X21" s="14">
        <f t="shared" si="3"/>
        <v>153600000</v>
      </c>
      <c r="Y21" s="17"/>
      <c r="Z21" s="14">
        <f t="shared" si="4"/>
        <v>153600000</v>
      </c>
      <c r="AA21" s="222" t="s">
        <v>233</v>
      </c>
      <c r="AB21" s="220" t="s">
        <v>701</v>
      </c>
      <c r="AC21" s="218" t="s">
        <v>702</v>
      </c>
      <c r="AD21" s="20"/>
      <c r="AE21" s="19"/>
      <c r="AF21" s="21"/>
      <c r="AG21" s="22" t="str">
        <f t="shared" si="5"/>
        <v>TRUE</v>
      </c>
      <c r="AH21" s="23" t="str">
        <f t="shared" si="6"/>
        <v>ارومیه ميدان امام علي به سمت پل قويون، كنارگذر باقري، نرسيده به پارك سلامت کافه متینز  - متین بابایان 09391415264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15"/>
      <c r="H22" s="213"/>
      <c r="I22" s="215"/>
      <c r="J22" s="227"/>
      <c r="K22" s="11" t="str">
        <f t="shared" ca="1" si="0"/>
        <v/>
      </c>
      <c r="L22" s="225"/>
      <c r="M22" s="225"/>
      <c r="N22" s="225"/>
      <c r="O22" s="9">
        <v>5511.3</v>
      </c>
      <c r="P22" s="9">
        <v>8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69600000</v>
      </c>
      <c r="U22" s="15"/>
      <c r="V22" s="16">
        <f t="shared" si="1"/>
        <v>0</v>
      </c>
      <c r="W22" s="12">
        <f t="shared" si="2"/>
        <v>8</v>
      </c>
      <c r="X22" s="14">
        <f t="shared" si="3"/>
        <v>556800000</v>
      </c>
      <c r="Y22" s="17"/>
      <c r="Z22" s="14">
        <f t="shared" si="4"/>
        <v>556800000</v>
      </c>
      <c r="AA22" s="223"/>
      <c r="AB22" s="221"/>
      <c r="AC22" s="219"/>
      <c r="AD22" s="20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9">
    <mergeCell ref="A1:B1"/>
    <mergeCell ref="C1:D1"/>
    <mergeCell ref="E1:F1"/>
    <mergeCell ref="U1:V1"/>
    <mergeCell ref="G6:G7"/>
    <mergeCell ref="H6:H7"/>
    <mergeCell ref="I6:I7"/>
    <mergeCell ref="L6:L7"/>
    <mergeCell ref="M6:M7"/>
    <mergeCell ref="AA6:AA7"/>
    <mergeCell ref="AB6:AB7"/>
    <mergeCell ref="AC6:AC7"/>
    <mergeCell ref="G8:G9"/>
    <mergeCell ref="H8:H9"/>
    <mergeCell ref="I8:I9"/>
    <mergeCell ref="L8:L9"/>
    <mergeCell ref="M8:M9"/>
    <mergeCell ref="AA8:AA9"/>
    <mergeCell ref="AB8:AB9"/>
    <mergeCell ref="AC8:AC9"/>
    <mergeCell ref="N11:N13"/>
    <mergeCell ref="AA11:AA13"/>
    <mergeCell ref="AB11:AB13"/>
    <mergeCell ref="AC11:AC13"/>
    <mergeCell ref="G16:G20"/>
    <mergeCell ref="H16:H20"/>
    <mergeCell ref="I16:I20"/>
    <mergeCell ref="G11:G13"/>
    <mergeCell ref="H11:H13"/>
    <mergeCell ref="I11:I13"/>
    <mergeCell ref="L11:L13"/>
    <mergeCell ref="M11:M13"/>
    <mergeCell ref="J16:J20"/>
    <mergeCell ref="AC16:AC20"/>
    <mergeCell ref="G21:G22"/>
    <mergeCell ref="H21:H22"/>
    <mergeCell ref="I21:I22"/>
    <mergeCell ref="L21:L22"/>
    <mergeCell ref="M21:M22"/>
    <mergeCell ref="J21:J22"/>
    <mergeCell ref="N21:N22"/>
    <mergeCell ref="AA21:AA22"/>
    <mergeCell ref="AB21:AB22"/>
    <mergeCell ref="AC21:AC22"/>
    <mergeCell ref="L16:L20"/>
    <mergeCell ref="M16:M20"/>
    <mergeCell ref="N16:N20"/>
    <mergeCell ref="AA16:AA20"/>
    <mergeCell ref="AB16:AB20"/>
  </mergeCells>
  <conditionalFormatting sqref="G2:H3 J2:J16 Z2:Z200 AD2:AD200 G11:I11 G14:I16 G21:J21 G23:J200">
    <cfRule type="expression" dxfId="118" priority="63">
      <formula>$A2</formula>
    </cfRule>
    <cfRule type="expression" dxfId="117" priority="65">
      <formula>$E2</formula>
    </cfRule>
  </conditionalFormatting>
  <conditionalFormatting sqref="J2:Z2 G2:H3 AA2:AF6 J3:P3 Q3:Z200 J4:K9 AD7:AF7 AA8:AF8 AD9:AF9 AA10:AF11 J10:J16 G11:I11 AD12:AF13 G14:I16 AA14:AF16 AD17:AF20 G21:P21 AA21:AF21 AD22:AF22 G23:P200 AA23:AF200 H4:H6 O4:P10 H8 H10 K10 K11:P11 K12:K13 O12:P13 K14:P16 K17:K20 O17:P20 K22 O22:P22">
    <cfRule type="expression" dxfId="116" priority="64">
      <formula>$C2</formula>
    </cfRule>
  </conditionalFormatting>
  <conditionalFormatting sqref="W2:W200">
    <cfRule type="expression" dxfId="11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{E0E56BDF-0412-4BCA-8931-014A655E3F7B}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{94F0D02F-93BD-40E5-A878-14F502B77330}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{2D1B3C8B-E830-4065-8A36-3FA852B091EA}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{6EC055B8-7130-4E81-A87E-F33F663F6BE2}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{270C10D2-E16B-4D34-9D3A-976AEE65F945}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{DEC5437D-AF38-45E1-9366-9C0EB6B21D04}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{72ACDEAB-520F-4C08-BC67-78531B2D07A3}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{2953AC21-2766-48A5-A2F2-210136D7006B}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{36B064D0-F99D-476D-9BCC-65AC3D406768}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{0C38B476-FA2F-4BC4-9861-B1453A3117B2}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{3F4FF405-136E-4BD4-B821-B845FE7B2488}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{F987B516-8B0F-44A8-ADC7-2F75CF29C8A6}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{91822826-EB73-47B4-8A1E-AD64B9F87BF0}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{5158FDE6-EF15-4CEC-AE6E-606C08CA1113}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{9EBE3D45-0C38-451B-B912-2EF63F94F2BB}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{EB44804C-DA62-488C-A275-A2D1587B18CD}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{7A82694D-CCFD-4E8C-A82C-C4EC69E56E9C}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{3E87399F-94A8-4114-9252-A92F63AF9AE5}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{9864AA01-06F0-4024-9A89-E1F5E5AE5B03}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{DE105AC4-9757-46AA-96A1-B6BD7AAA5FDB}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{F9700E4B-3CF4-4471-ABEF-17203559E948}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{CBF89B8F-8378-41B5-8C52-0C83D76D3963}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{191FAB92-FCC5-4BD9-B3D8-F3D064FFCC4F}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{9B3D5357-F782-4683-8AA2-E4F74CC5A011}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{5D0A2AC2-2DE7-45F3-A932-32BFBC5E7A83}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{2684CCE2-E296-432B-9BB6-C4B02DF09DDC}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{60A3378C-B0F6-4117-BD9B-497A8BB5CE97}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{795B4215-EB68-416C-980A-4467B34CF6B5}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{CF885BE9-5BAB-48D2-B8EA-7BAC71AF60DC}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{2E9E8D6A-C97D-47D4-953C-984B445A1175}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{17920D92-BE11-4C91-BA0E-40AF9BD56FD6}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{373D5ABB-2B8C-4775-A575-617CA8AD70AE}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{5DE097E0-1795-4B01-A82C-E6CDCC7F5168}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{4E2ED262-473F-4CB9-BD1F-00FE6085C658}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{5BB5089C-0324-4B45-B7D6-44F5857DEFF7}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{DC96CB36-0495-4BB9-B3A1-DFC07843706D}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{929A159D-0A25-4733-BD03-5DEA0CD7DA49}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{DDF9FEAE-FCFA-42F4-AB25-D5059C86F335}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{F09C673E-F3B3-4773-90BA-892EB27FBCC9}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{A3365A2B-04E5-4E1F-AB07-437CD8231501}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{88229980-587E-488A-A151-62800F474C7A}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{CB5E6A35-A7FF-4CF2-BB70-ED7F9E5D42F3}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{EB9B346E-13DB-426D-9506-D2DA150778CE}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{06D167BC-F811-4209-A4F0-B85273AFC99D}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{93949D9C-AE34-4699-84B9-6EDAAB8C59D8}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{ADCE759A-D0CD-4BFE-9ADC-39D06397FC50}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{12154118-D583-478B-9BB3-1F8BF1F1AF62}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{86114CC1-F0CD-4072-9F46-610DABA5E735}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{E4CA4F04-1ECB-45F9-A5CD-9FD6CB21ACD9}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{72E888A4-B389-4663-9DFC-A22C70BC98A5}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{E5E53542-4EB8-4AA5-A1C4-7B6F0805E000}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{858EE612-3BAE-4A89-AD77-7015049F150D}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{A73D94E7-8D02-4AEA-A8D3-CD16663C56F4}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{B1FACE0A-6E96-4D64-BBE3-144C71FE0034}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{A5C6F266-FF8B-410C-9741-CE046C66112F}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{F2B5D66F-A01D-4B0B-BC06-A71373B9CF6A}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{2CE555DE-23D6-4A07-837B-B430106D3069}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{BEAAAC6D-DBC7-4B37-A85A-6A96D4040172}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{C769D32B-AB16-491C-BA69-FDCDC23D3246}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{33CD5635-DAA8-494C-A588-37F7DAE540B3}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{1442D67D-343C-4048-8D73-1FC72B97B961}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E56BDF-0412-4BCA-8931-014A655E3F7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4F0D02F-93BD-40E5-A878-14F502B7733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D1B3C8B-E830-4065-8A36-3FA852B091E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EC055B8-7130-4E81-A87E-F33F663F6BE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70C10D2-E16B-4D34-9D3A-976AEE65F94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EC5437D-AF38-45E1-9366-9C0EB6B21D0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2ACDEAB-520F-4C08-BC67-78531B2D07A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953AC21-2766-48A5-A2F2-210136D7006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6B064D0-F99D-476D-9BCC-65AC3D40676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C38B476-FA2F-4BC4-9861-B1453A3117B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F4FF405-136E-4BD4-B821-B845FE7B248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987B516-8B0F-44A8-ADC7-2F75CF29C8A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1822826-EB73-47B4-8A1E-AD64B9F87BF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158FDE6-EF15-4CEC-AE6E-606C08CA111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EBE3D45-0C38-451B-B912-2EF63F94F2B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B44804C-DA62-488C-A275-A2D1587B18C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A82694D-CCFD-4E8C-A82C-C4EC69E56E9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E87399F-94A8-4114-9252-A92F63AF9AE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864AA01-06F0-4024-9A89-E1F5E5AE5B0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E105AC4-9757-46AA-96A1-B6BD7AAA5FD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9700E4B-3CF4-4471-ABEF-17203559E94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BF89B8F-8378-41B5-8C52-0C83D76D396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91FAB92-FCC5-4BD9-B3D8-F3D064FFCC4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B3D5357-F782-4683-8AA2-E4F74CC5A01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D0A2AC2-2DE7-45F3-A932-32BFBC5E7A8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684CCE2-E296-432B-9BB6-C4B02DF09DD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0A3378C-B0F6-4117-BD9B-497A8BB5CE9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95B4215-EB68-416C-980A-4467B34CF6B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F885BE9-5BAB-48D2-B8EA-7BAC71AF60D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E9E8D6A-C97D-47D4-953C-984B445A117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7920D92-BE11-4C91-BA0E-40AF9BD56FD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3D5ABB-2B8C-4775-A575-617CA8AD70A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DE097E0-1795-4B01-A82C-E6CDCC7F516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E2ED262-473F-4CB9-BD1F-00FE6085C65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BB5089C-0324-4B45-B7D6-44F5857DEFF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C96CB36-0495-4BB9-B3A1-DFC07843706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29A159D-0A25-4733-BD03-5DEA0CD7DA4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DF9FEAE-FCFA-42F4-AB25-D5059C86F33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09C673E-F3B3-4773-90BA-892EB27FBCC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3365A2B-04E5-4E1F-AB07-437CD823150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8229980-587E-488A-A151-62800F474C7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B5E6A35-A7FF-4CF2-BB70-ED7F9E5D42F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B9B346E-13DB-426D-9506-D2DA150778C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6D167BC-F811-4209-A4F0-B85273AFC99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3949D9C-AE34-4699-84B9-6EDAAB8C59D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DCE759A-D0CD-4BFE-9ADC-39D06397FC5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2154118-D583-478B-9BB3-1F8BF1F1AF6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6114CC1-F0CD-4072-9F46-610DABA5E73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4CA4F04-1ECB-45F9-A5CD-9FD6CB21ACD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2E888A4-B389-4663-9DFC-A22C70BC98A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5E53542-4EB8-4AA5-A1C4-7B6F0805E00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58EE612-3BAE-4A89-AD77-7015049F150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73D94E7-8D02-4AEA-A8D3-CD16663C56F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1FACE0A-6E96-4D64-BBE3-144C71FE003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5C6F266-FF8B-410C-9741-CE046C66112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2B5D66F-A01D-4B0B-BC06-A71373B9CF6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CE555DE-23D6-4A07-837B-B430106D306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EAAAC6D-DBC7-4B37-A85A-6A96D404017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769D32B-AB16-491C-BA69-FDCDC23D324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3CD5635-DAA8-494C-A588-37F7DAE540B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42D67D-343C-4048-8D73-1FC72B97B96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C033-53DF-4940-ACA6-562477B7BC31}">
  <dimension ref="A1:AR267"/>
  <sheetViews>
    <sheetView rightToLeft="1" topLeftCell="G1" zoomScale="70" zoomScaleNormal="70" workbookViewId="0">
      <selection activeCell="L23" sqref="L2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1.664062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86.33203125" style="24" bestFit="1" customWidth="1"/>
    <col min="29" max="29" width="15.77734375" style="31" bestFit="1" customWidth="1"/>
    <col min="30" max="30" width="14.44140625" style="32" bestFit="1" customWidth="1"/>
    <col min="31" max="31" width="46.33203125" style="24" customWidth="1"/>
    <col min="32" max="32" width="28.33203125" style="24" customWidth="1"/>
    <col min="33" max="33" width="13.44140625" style="24" bestFit="1" customWidth="1"/>
    <col min="34" max="34" width="110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285861126576</v>
      </c>
      <c r="I2" s="9" t="s">
        <v>660</v>
      </c>
      <c r="J2" s="9"/>
      <c r="K2" s="11" t="str">
        <f t="shared" ref="K2:K65" ca="1" si="0">IF(C2, TODAY(), "" )</f>
        <v/>
      </c>
      <c r="L2" s="12" t="s">
        <v>311</v>
      </c>
      <c r="M2" s="12" t="s">
        <v>711</v>
      </c>
      <c r="N2" s="12"/>
      <c r="O2" s="9">
        <v>5524.1</v>
      </c>
      <c r="P2" s="9">
        <v>3</v>
      </c>
      <c r="Q2" s="13" t="str">
        <f>VLOOKUP(O2, '[1]لیست محصولات شهریور ۱۴۰۳'!B:C,2,0)</f>
        <v>برزیل کوکاپیل کاناریو | Brazil Cocapil Canario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2550000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7650000</v>
      </c>
      <c r="Y2" s="17"/>
      <c r="Z2" s="14">
        <f t="shared" ref="Z2:Z65" si="4">X2-Y2</f>
        <v>7650000</v>
      </c>
      <c r="AA2" s="18" t="s">
        <v>96</v>
      </c>
      <c r="AB2" s="13" t="s">
        <v>712</v>
      </c>
      <c r="AC2" s="19" t="s">
        <v>713</v>
      </c>
      <c r="AD2" s="20"/>
      <c r="AE2" s="85" t="s">
        <v>786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فارس داراب - نرسیده به چهارراه آزادی-جنب افق کوروش-برنج فروشی ستوده  - احسان صمدی نژاد 09173473400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285933715749</v>
      </c>
      <c r="I3" s="9" t="s">
        <v>728</v>
      </c>
      <c r="J3" s="9"/>
      <c r="K3" s="11" t="str">
        <f t="shared" ca="1" si="0"/>
        <v/>
      </c>
      <c r="L3" s="12" t="s">
        <v>714</v>
      </c>
      <c r="M3" s="12" t="s">
        <v>715</v>
      </c>
      <c r="N3" s="12"/>
      <c r="O3" s="9">
        <v>5501.1</v>
      </c>
      <c r="P3" s="9">
        <v>1</v>
      </c>
      <c r="Q3" s="13" t="str">
        <f>VLOOKUP(O3, '[1]لیست محصولات شهریور ۱۴۰۳'!B:C,2,0)</f>
        <v>ورتکس | Vortex</v>
      </c>
      <c r="R3" s="9" t="s">
        <v>297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2300000</v>
      </c>
      <c r="U3" s="15"/>
      <c r="V3" s="16">
        <f t="shared" si="1"/>
        <v>0</v>
      </c>
      <c r="W3" s="12">
        <f t="shared" si="2"/>
        <v>1</v>
      </c>
      <c r="X3" s="14">
        <f t="shared" si="3"/>
        <v>2300000</v>
      </c>
      <c r="Y3" s="17"/>
      <c r="Z3" s="14">
        <f t="shared" si="4"/>
        <v>2300000</v>
      </c>
      <c r="AA3" s="18" t="s">
        <v>79</v>
      </c>
      <c r="AB3" s="13" t="s">
        <v>716</v>
      </c>
      <c r="AC3" s="19" t="s">
        <v>717</v>
      </c>
      <c r="AD3" s="20" t="s">
        <v>132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بلوار ارتش- ازگل- خیابان هاشم ازگلی-کوچه امید- بن بست رعنا-پلاک۷- واحد۳  - دانیال بهرام پور 09392255405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285948821067</v>
      </c>
      <c r="I4" s="25" t="s">
        <v>728</v>
      </c>
      <c r="J4" s="9"/>
      <c r="K4" s="11" t="str">
        <f t="shared" ca="1" si="0"/>
        <v/>
      </c>
      <c r="L4" s="12" t="s">
        <v>718</v>
      </c>
      <c r="M4" s="12" t="s">
        <v>719</v>
      </c>
      <c r="N4" s="12" t="s">
        <v>720</v>
      </c>
      <c r="O4" s="9">
        <v>3327.1</v>
      </c>
      <c r="P4" s="9">
        <v>1</v>
      </c>
      <c r="Q4" s="13" t="str">
        <f>VLOOKUP(O4, '[1]لیست محصولات شهریور ۱۴۰۳'!B:C,2,0)</f>
        <v>پامپوجیلا | pampojila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5950000</v>
      </c>
      <c r="U4" s="15"/>
      <c r="V4" s="16">
        <f t="shared" si="1"/>
        <v>0</v>
      </c>
      <c r="W4" s="12">
        <f t="shared" si="2"/>
        <v>1</v>
      </c>
      <c r="X4" s="14">
        <f t="shared" si="3"/>
        <v>5950000</v>
      </c>
      <c r="Y4" s="17"/>
      <c r="Z4" s="14">
        <f t="shared" si="4"/>
        <v>5950000</v>
      </c>
      <c r="AA4" s="18" t="s">
        <v>85</v>
      </c>
      <c r="AB4" s="13" t="s">
        <v>721</v>
      </c>
      <c r="AC4" s="19" t="s">
        <v>722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یزد بلوار فردوسی ٫خیابان نگارستان،نبش نگارستان۳ کافه مجال - سینا صدری 09135297230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285953556737</v>
      </c>
      <c r="I5" s="226" t="s">
        <v>728</v>
      </c>
      <c r="J5" s="226"/>
      <c r="K5" s="11" t="str">
        <f t="shared" ca="1" si="0"/>
        <v/>
      </c>
      <c r="L5" s="224" t="s">
        <v>723</v>
      </c>
      <c r="M5" s="224" t="s">
        <v>724</v>
      </c>
      <c r="N5" s="224"/>
      <c r="O5" s="9">
        <v>5525.1</v>
      </c>
      <c r="P5" s="9">
        <v>2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2</v>
      </c>
      <c r="X5" s="14">
        <f t="shared" si="3"/>
        <v>5500000</v>
      </c>
      <c r="Y5" s="17"/>
      <c r="Z5" s="14">
        <f t="shared" si="4"/>
        <v>5500000</v>
      </c>
      <c r="AA5" s="222" t="s">
        <v>623</v>
      </c>
      <c r="AB5" s="220" t="s">
        <v>725</v>
      </c>
      <c r="AC5" s="218" t="s">
        <v>726</v>
      </c>
      <c r="AD5" s="216"/>
      <c r="AE5" s="236" t="s">
        <v>727</v>
      </c>
      <c r="AF5" s="21"/>
      <c r="AG5" s="22" t="str">
        <f t="shared" si="5"/>
        <v>TRUE</v>
      </c>
      <c r="AH5" s="23" t="str">
        <f t="shared" si="6"/>
        <v>خراسان رضوی خلیل آباد - خیابان امام جنب امام ۲۱  - سیدرضا محمودی 09158351622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5501.1</v>
      </c>
      <c r="P6" s="9">
        <v>1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1"/>
        <v>0</v>
      </c>
      <c r="W6" s="12">
        <f t="shared" si="2"/>
        <v>1</v>
      </c>
      <c r="X6" s="14">
        <f t="shared" si="3"/>
        <v>2300000</v>
      </c>
      <c r="Y6" s="17"/>
      <c r="Z6" s="14">
        <f t="shared" si="4"/>
        <v>2300000</v>
      </c>
      <c r="AA6" s="223"/>
      <c r="AB6" s="221"/>
      <c r="AC6" s="219"/>
      <c r="AD6" s="217"/>
      <c r="AE6" s="238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285972692223</v>
      </c>
      <c r="I7" s="9" t="s">
        <v>728</v>
      </c>
      <c r="J7" s="9"/>
      <c r="K7" s="11" t="str">
        <f t="shared" ca="1" si="0"/>
        <v/>
      </c>
      <c r="L7" s="12" t="s">
        <v>93</v>
      </c>
      <c r="M7" s="12" t="s">
        <v>729</v>
      </c>
      <c r="N7" s="12" t="s">
        <v>730</v>
      </c>
      <c r="O7" s="9">
        <v>5525.3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63200000</v>
      </c>
      <c r="U7" s="26"/>
      <c r="V7" s="16">
        <f t="shared" si="1"/>
        <v>0</v>
      </c>
      <c r="W7" s="12">
        <f t="shared" si="2"/>
        <v>1</v>
      </c>
      <c r="X7" s="14">
        <f t="shared" si="3"/>
        <v>63200000</v>
      </c>
      <c r="Y7" s="17"/>
      <c r="Z7" s="14">
        <f t="shared" si="4"/>
        <v>63200000</v>
      </c>
      <c r="AA7" s="18" t="s">
        <v>224</v>
      </c>
      <c r="AB7" s="13" t="s">
        <v>731</v>
      </c>
      <c r="AC7" s="19" t="s">
        <v>732</v>
      </c>
      <c r="AD7" s="20"/>
      <c r="AE7" s="19"/>
      <c r="AF7" s="21"/>
      <c r="AG7" s="22" t="str">
        <f t="shared" si="5"/>
        <v>TRUE</v>
      </c>
      <c r="AH7" s="23" t="str">
        <f t="shared" si="6"/>
        <v>کرمان شهربابک - خیابان حقانی روبروی مدرسه عدالت کافه برزیل - سعید عباسی نسب 09198157580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6</v>
      </c>
      <c r="H8" s="228">
        <v>977673</v>
      </c>
      <c r="I8" s="226" t="s">
        <v>728</v>
      </c>
      <c r="J8" s="226"/>
      <c r="K8" s="11" t="str">
        <f t="shared" ca="1" si="0"/>
        <v/>
      </c>
      <c r="L8" s="224" t="s">
        <v>733</v>
      </c>
      <c r="M8" s="224" t="s">
        <v>734</v>
      </c>
      <c r="N8" s="224"/>
      <c r="O8" s="9">
        <v>5524.1</v>
      </c>
      <c r="P8" s="9">
        <v>1</v>
      </c>
      <c r="Q8" s="13" t="str">
        <f>VLOOKUP(O8, '[1]لیست محصولات شهریور ۱۴۰۳'!B:C,2,0)</f>
        <v>برزیل کوکاپیل کاناریو | Brazil Cocapil Canario</v>
      </c>
      <c r="R8" s="9" t="s">
        <v>297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2550000</v>
      </c>
      <c r="U8" s="15"/>
      <c r="V8" s="16">
        <f t="shared" si="1"/>
        <v>0</v>
      </c>
      <c r="W8" s="12">
        <f t="shared" si="2"/>
        <v>1</v>
      </c>
      <c r="X8" s="14">
        <f t="shared" si="3"/>
        <v>2550000</v>
      </c>
      <c r="Y8" s="17"/>
      <c r="Z8" s="14">
        <f t="shared" si="4"/>
        <v>2550000</v>
      </c>
      <c r="AA8" s="222" t="s">
        <v>79</v>
      </c>
      <c r="AB8" s="220" t="s">
        <v>735</v>
      </c>
      <c r="AC8" s="218" t="s">
        <v>736</v>
      </c>
      <c r="AD8" s="216" t="s">
        <v>92</v>
      </c>
      <c r="AE8" s="19"/>
      <c r="AF8" s="21"/>
      <c r="AG8" s="22" t="str">
        <f t="shared" si="5"/>
        <v>TRUE</v>
      </c>
      <c r="AH8" s="23" t="str">
        <f t="shared" si="6"/>
        <v>تهران شهرک غرب انتهای دادمان خ ارغوان غربی خ سروناز کوچه سروناز ۲ پلاک ۱۱  - سحر مجیدی 09358705900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7"/>
      <c r="H9" s="229"/>
      <c r="I9" s="227"/>
      <c r="J9" s="227"/>
      <c r="K9" s="11" t="str">
        <f t="shared" ca="1" si="0"/>
        <v/>
      </c>
      <c r="L9" s="225"/>
      <c r="M9" s="225"/>
      <c r="N9" s="225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 t="s">
        <v>297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23"/>
      <c r="AB9" s="221"/>
      <c r="AC9" s="219"/>
      <c r="AD9" s="21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127905</v>
      </c>
      <c r="I10" s="25" t="s">
        <v>728</v>
      </c>
      <c r="J10" s="9"/>
      <c r="K10" s="11" t="str">
        <f t="shared" ca="1" si="0"/>
        <v/>
      </c>
      <c r="L10" s="27" t="s">
        <v>737</v>
      </c>
      <c r="M10" s="27" t="s">
        <v>738</v>
      </c>
      <c r="N10" s="12"/>
      <c r="O10" s="9">
        <v>5501.1</v>
      </c>
      <c r="P10" s="9">
        <v>4</v>
      </c>
      <c r="Q10" s="13" t="str">
        <f>VLOOKUP(O10, '[1]لیست محصولات شهریور ۱۴۰۳'!B:C,2,0)</f>
        <v>ورتکس | Vortex</v>
      </c>
      <c r="R10" s="9" t="s">
        <v>102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2300000</v>
      </c>
      <c r="U10" s="15"/>
      <c r="V10" s="16">
        <f t="shared" si="1"/>
        <v>0</v>
      </c>
      <c r="W10" s="12">
        <f t="shared" si="2"/>
        <v>4</v>
      </c>
      <c r="X10" s="14">
        <f t="shared" si="3"/>
        <v>9200000</v>
      </c>
      <c r="Y10" s="17"/>
      <c r="Z10" s="14">
        <f t="shared" si="4"/>
        <v>9200000</v>
      </c>
      <c r="AA10" s="18" t="s">
        <v>79</v>
      </c>
      <c r="AB10" s="13" t="s">
        <v>739</v>
      </c>
      <c r="AC10" s="19" t="s">
        <v>740</v>
      </c>
      <c r="AD10" s="20" t="s">
        <v>132</v>
      </c>
      <c r="AE10" s="19"/>
      <c r="AF10" s="21"/>
      <c r="AG10" s="22" t="str">
        <f t="shared" si="5"/>
        <v>TRUE</v>
      </c>
      <c r="AH10" s="23" t="str">
        <f t="shared" si="6"/>
        <v>تهران جنت آباد جنوبی، پایین تر از لاله غربی، والفجر ۸، پلاک ۱  - امیررضا نجاتی 09389719363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8</v>
      </c>
      <c r="H11" s="228">
        <v>152237</v>
      </c>
      <c r="I11" s="226" t="s">
        <v>728</v>
      </c>
      <c r="J11" s="226"/>
      <c r="K11" s="11" t="str">
        <f t="shared" ca="1" si="0"/>
        <v/>
      </c>
      <c r="L11" s="224" t="s">
        <v>741</v>
      </c>
      <c r="M11" s="224" t="s">
        <v>742</v>
      </c>
      <c r="N11" s="224" t="s">
        <v>743</v>
      </c>
      <c r="O11" s="9">
        <v>5501.3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222" t="s">
        <v>108</v>
      </c>
      <c r="AB11" s="220" t="s">
        <v>744</v>
      </c>
      <c r="AC11" s="218" t="s">
        <v>745</v>
      </c>
      <c r="AD11" s="216"/>
      <c r="AE11" s="19"/>
      <c r="AF11" s="21"/>
      <c r="AG11" s="22" t="str">
        <f t="shared" si="5"/>
        <v>TRUE</v>
      </c>
      <c r="AH11" s="23" t="str">
        <f t="shared" si="6"/>
        <v>مشهد هاشمیه ۲۸، بین هاشمیه ۲۸/۶ و ۲۸/۸، جنب پلاک ۷ کافه بی سان - فهیمه قاسمی 09356814779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0"/>
        <v/>
      </c>
      <c r="L12" s="243"/>
      <c r="M12" s="243"/>
      <c r="N12" s="243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5950000</v>
      </c>
      <c r="Y12" s="17"/>
      <c r="Z12" s="14">
        <f t="shared" si="4"/>
        <v>5950000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5525.1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2750000</v>
      </c>
      <c r="Y13" s="17"/>
      <c r="Z13" s="14">
        <f t="shared" si="4"/>
        <v>2750000</v>
      </c>
      <c r="AA13" s="223"/>
      <c r="AB13" s="221"/>
      <c r="AC13" s="219"/>
      <c r="AD13" s="21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9</v>
      </c>
      <c r="H14" s="228">
        <v>285984293820</v>
      </c>
      <c r="I14" s="226" t="s">
        <v>728</v>
      </c>
      <c r="J14" s="226"/>
      <c r="K14" s="11" t="str">
        <f t="shared" ca="1" si="0"/>
        <v/>
      </c>
      <c r="L14" s="224" t="s">
        <v>221</v>
      </c>
      <c r="M14" s="224" t="s">
        <v>746</v>
      </c>
      <c r="N14" s="224" t="s">
        <v>747</v>
      </c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222" t="s">
        <v>748</v>
      </c>
      <c r="AB14" s="220" t="s">
        <v>749</v>
      </c>
      <c r="AC14" s="218" t="s">
        <v>750</v>
      </c>
      <c r="AD14" s="216"/>
      <c r="AE14" s="19"/>
      <c r="AF14" s="21"/>
      <c r="AG14" s="22" t="str">
        <f t="shared" si="5"/>
        <v>TRUE</v>
      </c>
      <c r="AH14" s="23" t="str">
        <f t="shared" si="6"/>
        <v>گرگان عدالت ۵۷، نبش جام جم۲ پیرو بیسترو - وحید عزیزی 09123693830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5511.1</v>
      </c>
      <c r="P15" s="9">
        <v>1</v>
      </c>
      <c r="Q15" s="13" t="str">
        <f>VLOOKUP(O15, '[1]لیست محصولات شهریور ۱۴۰۳'!B:C,2,0)</f>
        <v>هامبلا | Hambella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3000000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3000000</v>
      </c>
      <c r="Y15" s="17"/>
      <c r="Z15" s="14">
        <f t="shared" si="4"/>
        <v>3000000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6">
        <v>10</v>
      </c>
      <c r="H16" s="228">
        <v>285984714304</v>
      </c>
      <c r="I16" s="226" t="s">
        <v>728</v>
      </c>
      <c r="J16" s="226"/>
      <c r="K16" s="11" t="str">
        <f t="shared" ca="1" si="0"/>
        <v/>
      </c>
      <c r="L16" s="224" t="s">
        <v>151</v>
      </c>
      <c r="M16" s="224" t="s">
        <v>751</v>
      </c>
      <c r="N16" s="224" t="s">
        <v>752</v>
      </c>
      <c r="O16" s="9">
        <v>3329.1</v>
      </c>
      <c r="P16" s="9">
        <v>1</v>
      </c>
      <c r="Q16" s="13" t="str">
        <f>VLOOKUP(O16, '[1]لیست محصولات شهریور ۱۴۰۳'!B:C,2,0)</f>
        <v>بنتی ننکا | Benti Nenka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9850000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9850000</v>
      </c>
      <c r="Y16" s="17"/>
      <c r="Z16" s="14">
        <f t="shared" si="4"/>
        <v>9850000</v>
      </c>
      <c r="AA16" s="222" t="s">
        <v>748</v>
      </c>
      <c r="AB16" s="220" t="s">
        <v>753</v>
      </c>
      <c r="AC16" s="218" t="s">
        <v>754</v>
      </c>
      <c r="AD16" s="216"/>
      <c r="AE16" s="236" t="s">
        <v>755</v>
      </c>
      <c r="AF16" s="21"/>
      <c r="AG16" s="22" t="str">
        <f t="shared" si="5"/>
        <v>TRUE</v>
      </c>
      <c r="AH16" s="23" t="str">
        <f t="shared" si="6"/>
        <v>گرگان گرگانپارس- مرداد مرکزی-ربروی اموزشگاه موسیقی روزبه کافه فیوره - عرفان صفرنژاد 09396923769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223"/>
      <c r="AB17" s="221"/>
      <c r="AC17" s="219"/>
      <c r="AD17" s="217"/>
      <c r="AE17" s="238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66">
        <v>11</v>
      </c>
      <c r="H18" s="67" t="s">
        <v>74</v>
      </c>
      <c r="I18" s="66" t="s">
        <v>756</v>
      </c>
      <c r="J18" s="9" t="s">
        <v>76</v>
      </c>
      <c r="K18" s="11" t="str">
        <f t="shared" ca="1" si="0"/>
        <v/>
      </c>
      <c r="L18" s="12" t="s">
        <v>141</v>
      </c>
      <c r="M18" s="12" t="s">
        <v>142</v>
      </c>
      <c r="N18" s="12" t="s">
        <v>143</v>
      </c>
      <c r="O18" s="9">
        <v>5511.2</v>
      </c>
      <c r="P18" s="9">
        <v>10</v>
      </c>
      <c r="Q18" s="13" t="str">
        <f>VLOOKUP(O18, '[1]لیست محصولات شهریور ۱۴۰۳'!B:C,2,0)</f>
        <v>هامبلا | Hambella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14550000</v>
      </c>
      <c r="U18" s="15"/>
      <c r="V18" s="16">
        <f t="shared" si="1"/>
        <v>0</v>
      </c>
      <c r="W18" s="12">
        <f t="shared" si="2"/>
        <v>10</v>
      </c>
      <c r="X18" s="14">
        <f t="shared" si="3"/>
        <v>145500000</v>
      </c>
      <c r="Y18" s="17"/>
      <c r="Z18" s="14">
        <f t="shared" si="4"/>
        <v>145500000</v>
      </c>
      <c r="AA18" s="18" t="s">
        <v>79</v>
      </c>
      <c r="AB18" s="13" t="s">
        <v>70</v>
      </c>
      <c r="AC18" s="19" t="s">
        <v>144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- کافه پرا - افشین امیری 09123060890</v>
      </c>
    </row>
    <row r="19" spans="1:34" ht="22.2" customHeight="1">
      <c r="A19" s="7"/>
      <c r="B19" s="7"/>
      <c r="C19" s="7"/>
      <c r="D19" s="7"/>
      <c r="E19" s="7"/>
      <c r="F19" s="8"/>
      <c r="G19" s="9">
        <v>12</v>
      </c>
      <c r="H19" s="10">
        <v>760815</v>
      </c>
      <c r="I19" s="9" t="s">
        <v>756</v>
      </c>
      <c r="J19" s="9"/>
      <c r="K19" s="11" t="str">
        <f t="shared" ca="1" si="0"/>
        <v/>
      </c>
      <c r="L19" s="12" t="s">
        <v>422</v>
      </c>
      <c r="M19" s="12" t="s">
        <v>423</v>
      </c>
      <c r="N19" s="12" t="s">
        <v>424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18" t="s">
        <v>218</v>
      </c>
      <c r="AB19" s="13" t="s">
        <v>757</v>
      </c>
      <c r="AC19" s="19" t="s">
        <v>427</v>
      </c>
      <c r="AD19" s="20"/>
      <c r="AE19" s="19"/>
      <c r="AF19" s="21"/>
      <c r="AG19" s="22" t="str">
        <f t="shared" si="5"/>
        <v>TRUE</v>
      </c>
      <c r="AH19" s="23" t="str">
        <f t="shared" si="6"/>
        <v>آمل میدان قائم - نبش کوچه آموزش و پرورش  کافه بلوار - میلاد فروحی 09351251733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286010322799</v>
      </c>
      <c r="I20" s="9" t="s">
        <v>756</v>
      </c>
      <c r="J20" s="9"/>
      <c r="K20" s="11" t="str">
        <f t="shared" ca="1" si="0"/>
        <v/>
      </c>
      <c r="L20" s="12" t="s">
        <v>758</v>
      </c>
      <c r="M20" s="12" t="s">
        <v>759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 t="s">
        <v>349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8" t="s">
        <v>79</v>
      </c>
      <c r="AB20" s="13" t="s">
        <v>760</v>
      </c>
      <c r="AC20" s="19" t="s">
        <v>761</v>
      </c>
      <c r="AD20" s="20" t="s">
        <v>92</v>
      </c>
      <c r="AE20" s="19"/>
      <c r="AF20" s="21"/>
      <c r="AG20" s="22" t="str">
        <f t="shared" si="5"/>
        <v>TRUE</v>
      </c>
      <c r="AH20" s="23" t="str">
        <f t="shared" si="6"/>
        <v>تهران  پاسداران سه راه ضرابخانه ،سروستان ۵، کوچه اول، پلاک ۱ ،واحد ۳  - فرشاد مقدسی 09147894009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6">
        <v>14</v>
      </c>
      <c r="H21" s="228">
        <v>286010697095</v>
      </c>
      <c r="I21" s="226" t="s">
        <v>756</v>
      </c>
      <c r="J21" s="226"/>
      <c r="K21" s="11" t="str">
        <f t="shared" ca="1" si="0"/>
        <v/>
      </c>
      <c r="L21" s="224" t="s">
        <v>221</v>
      </c>
      <c r="M21" s="224" t="s">
        <v>762</v>
      </c>
      <c r="N21" s="224" t="s">
        <v>763</v>
      </c>
      <c r="O21" s="9">
        <v>5501.1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2300000</v>
      </c>
      <c r="Y21" s="17"/>
      <c r="Z21" s="14">
        <f t="shared" si="4"/>
        <v>2300000</v>
      </c>
      <c r="AA21" s="222" t="s">
        <v>764</v>
      </c>
      <c r="AB21" s="220" t="s">
        <v>765</v>
      </c>
      <c r="AC21" s="218" t="s">
        <v>766</v>
      </c>
      <c r="AD21" s="216"/>
      <c r="AE21" s="19"/>
      <c r="AF21" s="21"/>
      <c r="AG21" s="22" t="str">
        <f t="shared" si="5"/>
        <v>TRUE</v>
      </c>
      <c r="AH21" s="23" t="str">
        <f t="shared" si="6"/>
        <v>نوشهر بلوار شهید کریمی .بازار بزرگ ساحلی لاین ۴ طبقه ۱ واحد ۱۱۹ شرکت لسکو - وحید اکبری 09128886707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7"/>
      <c r="H22" s="229"/>
      <c r="I22" s="227"/>
      <c r="J22" s="227"/>
      <c r="K22" s="11" t="str">
        <f t="shared" ca="1" si="0"/>
        <v/>
      </c>
      <c r="L22" s="225"/>
      <c r="M22" s="225"/>
      <c r="N22" s="225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23"/>
      <c r="AB22" s="221"/>
      <c r="AC22" s="219"/>
      <c r="AD22" s="21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66">
        <v>15</v>
      </c>
      <c r="H23" s="67"/>
      <c r="I23" s="66" t="s">
        <v>756</v>
      </c>
      <c r="J23" s="9" t="s">
        <v>76</v>
      </c>
      <c r="K23" s="11" t="str">
        <f t="shared" ca="1" si="0"/>
        <v/>
      </c>
      <c r="L23" s="12"/>
      <c r="M23" s="12" t="s">
        <v>769</v>
      </c>
      <c r="N23" s="12" t="s">
        <v>767</v>
      </c>
      <c r="O23" s="9">
        <v>5501.3</v>
      </c>
      <c r="P23" s="9">
        <v>5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5</v>
      </c>
      <c r="X23" s="14">
        <f t="shared" si="3"/>
        <v>256000000</v>
      </c>
      <c r="Y23" s="17"/>
      <c r="Z23" s="14">
        <f t="shared" si="4"/>
        <v>256000000</v>
      </c>
      <c r="AA23" s="18" t="s">
        <v>79</v>
      </c>
      <c r="AB23" s="13" t="s">
        <v>70</v>
      </c>
      <c r="AC23" s="19" t="s">
        <v>768</v>
      </c>
      <c r="AD23" s="20"/>
      <c r="AE23" s="19"/>
      <c r="AF23" s="21"/>
      <c r="AG23" s="22" t="str">
        <f t="shared" si="5"/>
        <v>TRUE</v>
      </c>
      <c r="AH23" s="23" t="str">
        <f t="shared" si="6"/>
        <v>تهران - آورین لانژ -  محمودیان 09362636774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6">
        <v>16</v>
      </c>
      <c r="H24" s="228">
        <v>286014143462</v>
      </c>
      <c r="I24" s="226" t="s">
        <v>756</v>
      </c>
      <c r="J24" s="226"/>
      <c r="K24" s="11" t="str">
        <f t="shared" ca="1" si="0"/>
        <v/>
      </c>
      <c r="L24" s="224" t="s">
        <v>770</v>
      </c>
      <c r="M24" s="224" t="s">
        <v>771</v>
      </c>
      <c r="N24" s="224" t="s">
        <v>772</v>
      </c>
      <c r="O24" s="9">
        <v>3329.1</v>
      </c>
      <c r="P24" s="9">
        <v>1</v>
      </c>
      <c r="Q24" s="13" t="str">
        <f>VLOOKUP(O24, '[1]لیست محصولات شهریور ۱۴۰۳'!B:C,2,0)</f>
        <v>بنتی ننکا | Benti Nenka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9850000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9850000</v>
      </c>
      <c r="Y24" s="17"/>
      <c r="Z24" s="14">
        <f t="shared" si="4"/>
        <v>9850000</v>
      </c>
      <c r="AA24" s="222" t="s">
        <v>108</v>
      </c>
      <c r="AB24" s="220" t="s">
        <v>773</v>
      </c>
      <c r="AC24" s="218" t="s">
        <v>774</v>
      </c>
      <c r="AD24" s="216"/>
      <c r="AE24" s="19"/>
      <c r="AF24" s="21"/>
      <c r="AG24" s="22" t="str">
        <f t="shared" si="5"/>
        <v>TRUE</v>
      </c>
      <c r="AH24" s="23" t="str">
        <f t="shared" si="6"/>
        <v>مشهد بلوار صارمی-صارمی۲۳-داخل کوچه - پلاک۹۵ کافه دالاهو - نازنین هاشمی 09153018691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27"/>
      <c r="H25" s="229"/>
      <c r="I25" s="227"/>
      <c r="J25" s="227"/>
      <c r="K25" s="11" t="str">
        <f t="shared" ca="1" si="0"/>
        <v/>
      </c>
      <c r="L25" s="225"/>
      <c r="M25" s="225"/>
      <c r="N25" s="225"/>
      <c r="O25" s="9">
        <v>3327.1</v>
      </c>
      <c r="P25" s="9">
        <v>1</v>
      </c>
      <c r="Q25" s="13" t="str">
        <f>VLOOKUP(O25, '[1]لیست محصولات شهریور ۱۴۰۳'!B:C,2,0)</f>
        <v>پامپوجیلا | pampojila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5950000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5950000</v>
      </c>
      <c r="Y25" s="17"/>
      <c r="Z25" s="14">
        <f t="shared" si="4"/>
        <v>5950000</v>
      </c>
      <c r="AA25" s="223"/>
      <c r="AB25" s="221"/>
      <c r="AC25" s="219"/>
      <c r="AD25" s="21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17</v>
      </c>
      <c r="H26" s="10">
        <v>286014805858</v>
      </c>
      <c r="I26" s="9" t="s">
        <v>756</v>
      </c>
      <c r="J26" s="9"/>
      <c r="K26" s="11" t="str">
        <f t="shared" ca="1" si="0"/>
        <v/>
      </c>
      <c r="L26" s="12" t="s">
        <v>775</v>
      </c>
      <c r="M26" s="12" t="s">
        <v>776</v>
      </c>
      <c r="N26" s="12"/>
      <c r="O26" s="9">
        <v>5501.2</v>
      </c>
      <c r="P26" s="9">
        <v>1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11100000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11100000</v>
      </c>
      <c r="Y26" s="17"/>
      <c r="Z26" s="14">
        <f t="shared" si="4"/>
        <v>11100000</v>
      </c>
      <c r="AA26" s="18" t="s">
        <v>79</v>
      </c>
      <c r="AB26" s="13" t="s">
        <v>777</v>
      </c>
      <c r="AC26" s="19" t="s">
        <v>778</v>
      </c>
      <c r="AD26" s="20" t="s">
        <v>132</v>
      </c>
      <c r="AE26" s="19"/>
      <c r="AF26" s="21"/>
      <c r="AG26" s="22" t="str">
        <f t="shared" si="5"/>
        <v>TRUE</v>
      </c>
      <c r="AH26" s="23" t="str">
        <f t="shared" si="6"/>
        <v>تهران خیابان اندرزگو، بین بلوار کاوه و بلوار قیطریه، کوچه بلوچ شمالی، بن بست بهزاد، ساختمان ریبون  - یاسمین خطیب زاده 09124301150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18</v>
      </c>
      <c r="H27" s="228">
        <v>286017628409</v>
      </c>
      <c r="I27" s="226" t="s">
        <v>756</v>
      </c>
      <c r="J27" s="226"/>
      <c r="K27" s="11" t="str">
        <f t="shared" ca="1" si="0"/>
        <v/>
      </c>
      <c r="L27" s="224" t="s">
        <v>212</v>
      </c>
      <c r="M27" s="224" t="s">
        <v>779</v>
      </c>
      <c r="N27" s="224" t="s">
        <v>780</v>
      </c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2750000</v>
      </c>
      <c r="Y27" s="17"/>
      <c r="Z27" s="14">
        <f t="shared" si="4"/>
        <v>2750000</v>
      </c>
      <c r="AA27" s="222" t="s">
        <v>781</v>
      </c>
      <c r="AB27" s="220" t="s">
        <v>782</v>
      </c>
      <c r="AC27" s="218" t="s">
        <v>783</v>
      </c>
      <c r="AD27" s="216"/>
      <c r="AE27" s="19"/>
      <c r="AF27" s="21"/>
      <c r="AG27" s="22" t="str">
        <f t="shared" si="5"/>
        <v>TRUE</v>
      </c>
      <c r="AH27" s="23" t="str">
        <f t="shared" si="6"/>
        <v>ساوه خیابان جمهوری نبش جمهوری ۱۶ جنب کنتاکی کافه کاکتوس - محسن صادقی 09374621778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14">
        <v>19</v>
      </c>
      <c r="H29" s="212"/>
      <c r="I29" s="214" t="s">
        <v>756</v>
      </c>
      <c r="J29" s="226" t="s">
        <v>76</v>
      </c>
      <c r="K29" s="11" t="str">
        <f t="shared" ca="1" si="0"/>
        <v/>
      </c>
      <c r="L29" s="224" t="s">
        <v>184</v>
      </c>
      <c r="M29" s="224" t="s">
        <v>784</v>
      </c>
      <c r="N29" s="224" t="s">
        <v>785</v>
      </c>
      <c r="O29" s="9">
        <v>5525.3</v>
      </c>
      <c r="P29" s="9">
        <v>5</v>
      </c>
      <c r="Q29" s="13" t="str">
        <f>VLOOKUP(O29, '[1]لیست محصولات شهریور ۱۴۰۳'!B:C,2,0)</f>
        <v>اتیوپی آناسورا | Ethiopia Anasora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63200000</v>
      </c>
      <c r="U29" s="15"/>
      <c r="V29" s="16">
        <f t="shared" si="1"/>
        <v>0</v>
      </c>
      <c r="W29" s="12">
        <f t="shared" si="2"/>
        <v>5</v>
      </c>
      <c r="X29" s="14">
        <f t="shared" si="3"/>
        <v>316000000</v>
      </c>
      <c r="Y29" s="17"/>
      <c r="Z29" s="14">
        <f t="shared" si="4"/>
        <v>316000000</v>
      </c>
      <c r="AA29" s="222" t="s">
        <v>79</v>
      </c>
      <c r="AB29" s="220" t="s">
        <v>70</v>
      </c>
      <c r="AC29" s="218" t="s">
        <v>787</v>
      </c>
      <c r="AD29" s="216"/>
      <c r="AE29" s="236" t="s">
        <v>788</v>
      </c>
      <c r="AF29" s="21"/>
      <c r="AG29" s="22" t="str">
        <f t="shared" si="5"/>
        <v>TRUE</v>
      </c>
      <c r="AH29" s="23" t="str">
        <f t="shared" si="6"/>
        <v>تهران - ویکافه - محمدرضا دلجو 09051534303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35"/>
      <c r="H30" s="234"/>
      <c r="I30" s="235"/>
      <c r="J30" s="244"/>
      <c r="K30" s="11" t="str">
        <f t="shared" ca="1" si="0"/>
        <v/>
      </c>
      <c r="L30" s="243"/>
      <c r="M30" s="243"/>
      <c r="N30" s="243"/>
      <c r="O30" s="9">
        <v>5511.1</v>
      </c>
      <c r="P30" s="9">
        <v>12</v>
      </c>
      <c r="Q30" s="13" t="str">
        <f>VLOOKUP(O30, '[1]لیست محصولات شهریور ۱۴۰۳'!B:C,2,0)</f>
        <v>هامبلا | Hambella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3000000</v>
      </c>
      <c r="U30" s="15"/>
      <c r="V30" s="16">
        <f t="shared" si="1"/>
        <v>0</v>
      </c>
      <c r="W30" s="12">
        <f t="shared" si="2"/>
        <v>12</v>
      </c>
      <c r="X30" s="14">
        <f t="shared" si="3"/>
        <v>36000000</v>
      </c>
      <c r="Y30" s="17"/>
      <c r="Z30" s="14">
        <f t="shared" si="4"/>
        <v>36000000</v>
      </c>
      <c r="AA30" s="242"/>
      <c r="AB30" s="241"/>
      <c r="AC30" s="240"/>
      <c r="AD30" s="239"/>
      <c r="AE30" s="237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35"/>
      <c r="H31" s="234"/>
      <c r="I31" s="235"/>
      <c r="J31" s="244"/>
      <c r="K31" s="11" t="str">
        <f t="shared" ca="1" si="0"/>
        <v/>
      </c>
      <c r="L31" s="243"/>
      <c r="M31" s="243"/>
      <c r="N31" s="243"/>
      <c r="O31" s="9">
        <v>5511.2</v>
      </c>
      <c r="P31" s="9">
        <v>2</v>
      </c>
      <c r="Q31" s="13" t="str">
        <f>VLOOKUP(O31, '[1]لیست محصولات شهریور ۱۴۰۳'!B:C,2,0)</f>
        <v>هامبلا | Hambella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14550000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29100000</v>
      </c>
      <c r="Y31" s="17"/>
      <c r="Z31" s="14">
        <f t="shared" si="4"/>
        <v>29100000</v>
      </c>
      <c r="AA31" s="242"/>
      <c r="AB31" s="241"/>
      <c r="AC31" s="240"/>
      <c r="AD31" s="239"/>
      <c r="AE31" s="237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235"/>
      <c r="H32" s="234"/>
      <c r="I32" s="235"/>
      <c r="J32" s="244"/>
      <c r="K32" s="11" t="str">
        <f t="shared" ca="1" si="0"/>
        <v/>
      </c>
      <c r="L32" s="243"/>
      <c r="M32" s="243"/>
      <c r="N32" s="243"/>
      <c r="O32" s="9">
        <v>3327.1</v>
      </c>
      <c r="P32" s="9">
        <v>1</v>
      </c>
      <c r="Q32" s="13" t="str">
        <f>VLOOKUP(O32, '[1]لیست محصولات شهریور ۱۴۰۳'!B:C,2,0)</f>
        <v>پامپوجیلا | pampojila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5950000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5950000</v>
      </c>
      <c r="Y32" s="17"/>
      <c r="Z32" s="14">
        <f t="shared" si="4"/>
        <v>5950000</v>
      </c>
      <c r="AA32" s="242"/>
      <c r="AB32" s="241"/>
      <c r="AC32" s="240"/>
      <c r="AD32" s="239"/>
      <c r="AE32" s="237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35"/>
      <c r="H33" s="234"/>
      <c r="I33" s="235"/>
      <c r="J33" s="244"/>
      <c r="K33" s="11" t="str">
        <f t="shared" ca="1" si="0"/>
        <v/>
      </c>
      <c r="L33" s="243"/>
      <c r="M33" s="243"/>
      <c r="N33" s="243"/>
      <c r="O33" s="9">
        <v>3328.1</v>
      </c>
      <c r="P33" s="9">
        <v>1</v>
      </c>
      <c r="Q33" s="13" t="str">
        <f>VLOOKUP(O33, '[1]لیست محصولات شهریور ۱۴۰۳'!B:C,2,0)</f>
        <v>اینماکولادا مزارع فلو | Inmaculada Fellows Farms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7900000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7900000</v>
      </c>
      <c r="Y33" s="17"/>
      <c r="Z33" s="14">
        <f t="shared" si="4"/>
        <v>7900000</v>
      </c>
      <c r="AA33" s="242"/>
      <c r="AB33" s="241"/>
      <c r="AC33" s="240"/>
      <c r="AD33" s="239"/>
      <c r="AE33" s="237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15"/>
      <c r="H34" s="213"/>
      <c r="I34" s="215"/>
      <c r="J34" s="227"/>
      <c r="K34" s="11" t="str">
        <f t="shared" ca="1" si="0"/>
        <v/>
      </c>
      <c r="L34" s="225"/>
      <c r="M34" s="225"/>
      <c r="N34" s="225"/>
      <c r="O34" s="9">
        <v>3329.1</v>
      </c>
      <c r="P34" s="9">
        <v>1</v>
      </c>
      <c r="Q34" s="13" t="str">
        <f>VLOOKUP(O34, '[1]لیست محصولات شهریور ۱۴۰۳'!B:C,2,0)</f>
        <v>بنتی ننکا | Benti Nenka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9850000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9850000</v>
      </c>
      <c r="Y34" s="17"/>
      <c r="Z34" s="14">
        <f t="shared" si="4"/>
        <v>9850000</v>
      </c>
      <c r="AA34" s="223"/>
      <c r="AB34" s="221"/>
      <c r="AC34" s="219"/>
      <c r="AD34" s="217"/>
      <c r="AE34" s="238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226">
        <v>20</v>
      </c>
      <c r="H35" s="228">
        <v>286018645792</v>
      </c>
      <c r="I35" s="226" t="s">
        <v>756</v>
      </c>
      <c r="J35" s="226"/>
      <c r="K35" s="11" t="str">
        <f t="shared" ca="1" si="0"/>
        <v/>
      </c>
      <c r="L35" s="224" t="s">
        <v>789</v>
      </c>
      <c r="M35" s="224" t="s">
        <v>790</v>
      </c>
      <c r="N35" s="224" t="s">
        <v>791</v>
      </c>
      <c r="O35" s="9">
        <v>3328.1</v>
      </c>
      <c r="P35" s="9">
        <v>1</v>
      </c>
      <c r="Q35" s="13" t="str">
        <f>VLOOKUP(O35, '[1]لیست محصولات شهریور ۱۴۰۳'!B:C,2,0)</f>
        <v>اینماکولادا مزارع فلو | Inmaculada Fellows Farms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7900000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7900000</v>
      </c>
      <c r="Y35" s="17"/>
      <c r="Z35" s="14">
        <f t="shared" si="4"/>
        <v>7900000</v>
      </c>
      <c r="AA35" s="222" t="s">
        <v>85</v>
      </c>
      <c r="AB35" s="220" t="s">
        <v>792</v>
      </c>
      <c r="AC35" s="218" t="s">
        <v>793</v>
      </c>
      <c r="AD35" s="216"/>
      <c r="AE35" s="19"/>
      <c r="AF35" s="21"/>
      <c r="AG35" s="22" t="str">
        <f t="shared" si="5"/>
        <v>TRUE</v>
      </c>
      <c r="AH35" s="23" t="str">
        <f t="shared" si="6"/>
        <v>یزد صفاییه-بلوار دانشگاه-مجتمع بهاران جدید کارگاه نور - امیرعلی نوری ماجلان 09100871757</v>
      </c>
    </row>
    <row r="36" spans="1:34" ht="22.2" customHeight="1">
      <c r="A36" s="7"/>
      <c r="B36" s="7"/>
      <c r="C36" s="7"/>
      <c r="D36" s="7"/>
      <c r="E36" s="7"/>
      <c r="F36" s="8"/>
      <c r="G36" s="244"/>
      <c r="H36" s="248"/>
      <c r="I36" s="244"/>
      <c r="J36" s="244"/>
      <c r="K36" s="11" t="str">
        <f t="shared" ca="1" si="0"/>
        <v/>
      </c>
      <c r="L36" s="243"/>
      <c r="M36" s="243"/>
      <c r="N36" s="243"/>
      <c r="O36" s="9">
        <v>5525.1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2750000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2750000</v>
      </c>
      <c r="Y36" s="17"/>
      <c r="Z36" s="14">
        <f t="shared" si="4"/>
        <v>2750000</v>
      </c>
      <c r="AA36" s="242"/>
      <c r="AB36" s="241"/>
      <c r="AC36" s="240"/>
      <c r="AD36" s="239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244"/>
      <c r="H37" s="248"/>
      <c r="I37" s="244"/>
      <c r="J37" s="244"/>
      <c r="K37" s="11" t="str">
        <f t="shared" ca="1" si="0"/>
        <v/>
      </c>
      <c r="L37" s="243"/>
      <c r="M37" s="243"/>
      <c r="N37" s="243"/>
      <c r="O37" s="9">
        <v>5524.1</v>
      </c>
      <c r="P37" s="9">
        <v>1</v>
      </c>
      <c r="Q37" s="13" t="str">
        <f>VLOOKUP(O37, '[1]لیست محصولات شهریور ۱۴۰۳'!B:C,2,0)</f>
        <v>برزیل کوکاپیل کاناریو | Brazil Cocapil Canario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2550000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2550000</v>
      </c>
      <c r="Y37" s="17"/>
      <c r="Z37" s="14">
        <f t="shared" si="4"/>
        <v>2550000</v>
      </c>
      <c r="AA37" s="242"/>
      <c r="AB37" s="241"/>
      <c r="AC37" s="240"/>
      <c r="AD37" s="239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244"/>
      <c r="H38" s="248"/>
      <c r="I38" s="244"/>
      <c r="J38" s="244"/>
      <c r="K38" s="11" t="str">
        <f t="shared" ca="1" si="0"/>
        <v/>
      </c>
      <c r="L38" s="243"/>
      <c r="M38" s="243"/>
      <c r="N38" s="243"/>
      <c r="O38" s="9">
        <v>3327.1</v>
      </c>
      <c r="P38" s="9">
        <v>1</v>
      </c>
      <c r="Q38" s="13" t="str">
        <f>VLOOKUP(O38, '[1]لیست محصولات شهریور ۱۴۰۳'!B:C,2,0)</f>
        <v>پامپوجیلا | pampojila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5950000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5950000</v>
      </c>
      <c r="Y38" s="17"/>
      <c r="Z38" s="14">
        <f t="shared" si="4"/>
        <v>5950000</v>
      </c>
      <c r="AA38" s="242"/>
      <c r="AB38" s="241"/>
      <c r="AC38" s="240"/>
      <c r="AD38" s="239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227"/>
      <c r="H39" s="229"/>
      <c r="I39" s="227"/>
      <c r="J39" s="227"/>
      <c r="K39" s="11" t="str">
        <f t="shared" ca="1" si="0"/>
        <v/>
      </c>
      <c r="L39" s="225"/>
      <c r="M39" s="225"/>
      <c r="N39" s="225"/>
      <c r="O39" s="9">
        <v>5501.3</v>
      </c>
      <c r="P39" s="9">
        <v>1</v>
      </c>
      <c r="Q39" s="13" t="str">
        <f>VLOOKUP(O39, '[1]لیست محصولات شهریور ۱۴۰۳'!B:C,2,0)</f>
        <v>ورتکس | Vortex</v>
      </c>
      <c r="R39" s="9"/>
      <c r="S39" s="12">
        <f>VLOOKUP(O39, '[1]لیست محصولات شهریور ۱۴۰۳'!B:F,5,0)</f>
        <v>4000</v>
      </c>
      <c r="T39" s="14">
        <f>VLOOKUP(O39, '[1]لیست محصولات شهریور ۱۴۰۳'!B:G,6,0)</f>
        <v>51200000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51200000</v>
      </c>
      <c r="Y39" s="17"/>
      <c r="Z39" s="14">
        <f t="shared" si="4"/>
        <v>51200000</v>
      </c>
      <c r="AA39" s="223"/>
      <c r="AB39" s="221"/>
      <c r="AC39" s="219"/>
      <c r="AD39" s="21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226">
        <v>21</v>
      </c>
      <c r="H40" s="228">
        <v>286021542742</v>
      </c>
      <c r="I40" s="226" t="s">
        <v>756</v>
      </c>
      <c r="J40" s="226"/>
      <c r="K40" s="11" t="str">
        <f t="shared" ca="1" si="0"/>
        <v/>
      </c>
      <c r="L40" s="224" t="s">
        <v>184</v>
      </c>
      <c r="M40" s="224" t="s">
        <v>428</v>
      </c>
      <c r="N40" s="224" t="s">
        <v>429</v>
      </c>
      <c r="O40" s="9">
        <v>5525.3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63200000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63200000</v>
      </c>
      <c r="Y40" s="17"/>
      <c r="Z40" s="14">
        <f t="shared" si="4"/>
        <v>63200000</v>
      </c>
      <c r="AA40" s="222" t="s">
        <v>287</v>
      </c>
      <c r="AB40" s="220" t="s">
        <v>430</v>
      </c>
      <c r="AC40" s="218" t="s">
        <v>431</v>
      </c>
      <c r="AD40" s="216"/>
      <c r="AE40" s="19"/>
      <c r="AF40" s="21"/>
      <c r="AG40" s="22" t="str">
        <f t="shared" si="5"/>
        <v>TRUE</v>
      </c>
      <c r="AH40" s="23" t="str">
        <f t="shared" si="6"/>
        <v>زنجان چهارراه سعدی به سمت دروازه ارک کوچه شادمان قهوه آفریقا - محمدرضا جلدی 09195241245</v>
      </c>
    </row>
    <row r="41" spans="1:34" ht="22.2" customHeight="1">
      <c r="A41" s="7"/>
      <c r="B41" s="7"/>
      <c r="C41" s="7"/>
      <c r="D41" s="7"/>
      <c r="E41" s="7"/>
      <c r="F41" s="8"/>
      <c r="G41" s="227"/>
      <c r="H41" s="229"/>
      <c r="I41" s="227"/>
      <c r="J41" s="227"/>
      <c r="K41" s="11" t="str">
        <f t="shared" ca="1" si="0"/>
        <v/>
      </c>
      <c r="L41" s="225"/>
      <c r="M41" s="225"/>
      <c r="N41" s="225"/>
      <c r="O41" s="9">
        <v>3329.2</v>
      </c>
      <c r="P41" s="9">
        <v>1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750</v>
      </c>
      <c r="T41" s="14">
        <f>VLOOKUP(O41, '[1]لیست محصولات شهریور ۱۴۰۳'!B:G,6,0)</f>
        <v>48750000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48750000</v>
      </c>
      <c r="Y41" s="17"/>
      <c r="Z41" s="14">
        <f t="shared" si="4"/>
        <v>48750000</v>
      </c>
      <c r="AA41" s="223"/>
      <c r="AB41" s="221"/>
      <c r="AC41" s="219"/>
      <c r="AD41" s="21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226">
        <v>22</v>
      </c>
      <c r="H42" s="10">
        <v>286022887979</v>
      </c>
      <c r="I42" s="226" t="s">
        <v>756</v>
      </c>
      <c r="J42" s="226"/>
      <c r="K42" s="11" t="str">
        <f t="shared" ca="1" si="0"/>
        <v/>
      </c>
      <c r="L42" s="224" t="s">
        <v>105</v>
      </c>
      <c r="M42" s="224" t="s">
        <v>236</v>
      </c>
      <c r="N42" s="224" t="s">
        <v>237</v>
      </c>
      <c r="O42" s="9">
        <v>5501.2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11100000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11100000</v>
      </c>
      <c r="Y42" s="17"/>
      <c r="Z42" s="14">
        <f t="shared" si="4"/>
        <v>11100000</v>
      </c>
      <c r="AA42" s="222" t="s">
        <v>79</v>
      </c>
      <c r="AB42" s="220" t="s">
        <v>238</v>
      </c>
      <c r="AC42" s="218" t="s">
        <v>239</v>
      </c>
      <c r="AD42" s="216" t="s">
        <v>132</v>
      </c>
      <c r="AE42" s="19"/>
      <c r="AF42" s="21"/>
      <c r="AG42" s="22" t="str">
        <f t="shared" si="5"/>
        <v>TRUE</v>
      </c>
      <c r="AH42" s="23" t="str">
        <f t="shared" si="6"/>
        <v>تهران شهرک اکباتان فاز یک خیابان علیزاده بازارچه ۱۰ پلاک ۱ کافه پاپیلون - علی سجادی 09124042172</v>
      </c>
    </row>
    <row r="43" spans="1:34" s="117" customFormat="1" ht="22.2" customHeight="1">
      <c r="A43" s="106"/>
      <c r="B43" s="106"/>
      <c r="C43" s="106"/>
      <c r="D43" s="106"/>
      <c r="E43" s="106"/>
      <c r="F43" s="106"/>
      <c r="G43" s="244"/>
      <c r="H43" s="280" t="s">
        <v>542</v>
      </c>
      <c r="I43" s="244"/>
      <c r="J43" s="244"/>
      <c r="K43" s="107" t="str">
        <f t="shared" ca="1" si="0"/>
        <v/>
      </c>
      <c r="L43" s="243"/>
      <c r="M43" s="243"/>
      <c r="N43" s="243"/>
      <c r="O43" s="108">
        <v>3327.3</v>
      </c>
      <c r="P43" s="108">
        <v>1</v>
      </c>
      <c r="Q43" s="109" t="str">
        <f>VLOOKUP(O43, '[1]لیست محصولات شهریور ۱۴۰۳'!B:C,2,0)</f>
        <v>پامپوجیلا | pampojila</v>
      </c>
      <c r="R43" s="108"/>
      <c r="S43" s="110">
        <f>VLOOKUP(O43, '[1]لیست محصولات شهریور ۱۴۰۳'!B:F,5,0)</f>
        <v>40</v>
      </c>
      <c r="T43" s="111">
        <f>VLOOKUP(O43, '[1]لیست محصولات شهریور ۱۴۰۳'!B:G,6,0)</f>
        <v>1600000</v>
      </c>
      <c r="U43" s="112"/>
      <c r="V43" s="113">
        <f t="shared" si="1"/>
        <v>0</v>
      </c>
      <c r="W43" s="110">
        <f t="shared" si="2"/>
        <v>1</v>
      </c>
      <c r="X43" s="111">
        <f t="shared" si="3"/>
        <v>1600000</v>
      </c>
      <c r="Y43" s="114"/>
      <c r="Z43" s="111">
        <f t="shared" si="4"/>
        <v>1600000</v>
      </c>
      <c r="AA43" s="242"/>
      <c r="AB43" s="241"/>
      <c r="AC43" s="240"/>
      <c r="AD43" s="239"/>
      <c r="AE43" s="115"/>
      <c r="AF43" s="116"/>
      <c r="AH43" s="118" t="str">
        <f t="shared" si="6"/>
        <v xml:space="preserve">   -   </v>
      </c>
    </row>
    <row r="44" spans="1:34" s="117" customFormat="1" ht="22.2" customHeight="1">
      <c r="A44" s="106"/>
      <c r="B44" s="106"/>
      <c r="C44" s="106"/>
      <c r="D44" s="106"/>
      <c r="E44" s="106"/>
      <c r="F44" s="106"/>
      <c r="G44" s="244"/>
      <c r="H44" s="281"/>
      <c r="I44" s="244"/>
      <c r="J44" s="244"/>
      <c r="K44" s="107" t="str">
        <f t="shared" ca="1" si="0"/>
        <v/>
      </c>
      <c r="L44" s="243"/>
      <c r="M44" s="243"/>
      <c r="N44" s="243"/>
      <c r="O44" s="108">
        <v>3328.3</v>
      </c>
      <c r="P44" s="108">
        <v>1</v>
      </c>
      <c r="Q44" s="109" t="str">
        <f>VLOOKUP(O44, '[1]لیست محصولات شهریور ۱۴۰۳'!B:C,2,0)</f>
        <v>اینماکولادا مزارع فلو | Inmaculada Fellows Farms</v>
      </c>
      <c r="R44" s="108"/>
      <c r="S44" s="110">
        <f>VLOOKUP(O44, '[1]لیست محصولات شهریور ۱۴۰۳'!B:F,5,0)</f>
        <v>40</v>
      </c>
      <c r="T44" s="111">
        <f>VLOOKUP(O44, '[1]لیست محصولات شهریور ۱۴۰۳'!B:G,6,0)</f>
        <v>2150000</v>
      </c>
      <c r="U44" s="112"/>
      <c r="V44" s="113">
        <f t="shared" si="1"/>
        <v>0</v>
      </c>
      <c r="W44" s="110">
        <f t="shared" si="2"/>
        <v>1</v>
      </c>
      <c r="X44" s="111">
        <f t="shared" si="3"/>
        <v>2150000</v>
      </c>
      <c r="Y44" s="114"/>
      <c r="Z44" s="111">
        <f t="shared" si="4"/>
        <v>2150000</v>
      </c>
      <c r="AA44" s="242"/>
      <c r="AB44" s="241"/>
      <c r="AC44" s="240"/>
      <c r="AD44" s="239"/>
      <c r="AE44" s="115"/>
      <c r="AF44" s="116"/>
      <c r="AH44" s="118" t="str">
        <f t="shared" si="6"/>
        <v xml:space="preserve">   -   </v>
      </c>
    </row>
    <row r="45" spans="1:34" s="117" customFormat="1" ht="22.2" customHeight="1">
      <c r="A45" s="106"/>
      <c r="B45" s="106"/>
      <c r="C45" s="106"/>
      <c r="D45" s="106"/>
      <c r="E45" s="106"/>
      <c r="F45" s="106"/>
      <c r="G45" s="227"/>
      <c r="H45" s="282"/>
      <c r="I45" s="227"/>
      <c r="J45" s="227"/>
      <c r="K45" s="107" t="str">
        <f t="shared" ca="1" si="0"/>
        <v/>
      </c>
      <c r="L45" s="225"/>
      <c r="M45" s="225"/>
      <c r="N45" s="225"/>
      <c r="O45" s="108">
        <v>3329.3</v>
      </c>
      <c r="P45" s="108">
        <v>1</v>
      </c>
      <c r="Q45" s="109" t="str">
        <f>VLOOKUP(O45, '[1]لیست محصولات شهریور ۱۴۰۳'!B:C,2,0)</f>
        <v>بنتی ننکا | Benti Nenka</v>
      </c>
      <c r="R45" s="108"/>
      <c r="S45" s="110">
        <f>VLOOKUP(O45, '[1]لیست محصولات شهریور ۱۴۰۳'!B:F,5,0)</f>
        <v>40</v>
      </c>
      <c r="T45" s="111">
        <f>VLOOKUP(O45, '[1]لیست محصولات شهریور ۱۴۰۳'!B:G,6,0)</f>
        <v>2650000</v>
      </c>
      <c r="U45" s="119"/>
      <c r="V45" s="113">
        <f t="shared" si="1"/>
        <v>0</v>
      </c>
      <c r="W45" s="110">
        <f t="shared" si="2"/>
        <v>1</v>
      </c>
      <c r="X45" s="111">
        <f t="shared" si="3"/>
        <v>2650000</v>
      </c>
      <c r="Y45" s="114"/>
      <c r="Z45" s="111">
        <f t="shared" si="4"/>
        <v>2650000</v>
      </c>
      <c r="AA45" s="223"/>
      <c r="AB45" s="221"/>
      <c r="AC45" s="219"/>
      <c r="AD45" s="217"/>
      <c r="AE45" s="115"/>
      <c r="AF45" s="116"/>
      <c r="AH45" s="118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214">
        <v>23</v>
      </c>
      <c r="H46" s="212" t="s">
        <v>198</v>
      </c>
      <c r="I46" s="214" t="s">
        <v>709</v>
      </c>
      <c r="J46" s="226" t="s">
        <v>76</v>
      </c>
      <c r="K46" s="11" t="str">
        <f t="shared" ca="1" si="0"/>
        <v/>
      </c>
      <c r="L46" s="224" t="s">
        <v>311</v>
      </c>
      <c r="M46" s="224" t="s">
        <v>846</v>
      </c>
      <c r="N46" s="224" t="s">
        <v>847</v>
      </c>
      <c r="O46" s="9">
        <v>3327.1</v>
      </c>
      <c r="P46" s="9">
        <v>1</v>
      </c>
      <c r="Q46" s="13" t="str">
        <f>VLOOKUP(O46, '[1]لیست محصولات شهریور ۱۴۰۳'!B:C,2,0)</f>
        <v>پامپوجیلا | pampojila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5950000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5950000</v>
      </c>
      <c r="Y46" s="17"/>
      <c r="Z46" s="14">
        <f t="shared" si="4"/>
        <v>5950000</v>
      </c>
      <c r="AA46" s="222" t="s">
        <v>108</v>
      </c>
      <c r="AB46" s="220" t="s">
        <v>848</v>
      </c>
      <c r="AC46" s="218" t="s">
        <v>849</v>
      </c>
      <c r="AD46" s="216"/>
      <c r="AE46" s="19"/>
      <c r="AF46" s="21"/>
      <c r="AG46" s="22"/>
      <c r="AH46" s="23" t="str">
        <f t="shared" si="6"/>
        <v>مشهد حاشیه وکیل آباد، نبش وکیل آباد 25 بین سید رضی و دانش آموز طبقه دوم، چوب رنگ کافه زمین - احسان غلامی 09158241306</v>
      </c>
    </row>
    <row r="47" spans="1:34" ht="22.2" customHeight="1">
      <c r="A47" s="7"/>
      <c r="B47" s="7"/>
      <c r="C47" s="7"/>
      <c r="D47" s="7"/>
      <c r="E47" s="7"/>
      <c r="F47" s="8"/>
      <c r="G47" s="235"/>
      <c r="H47" s="213"/>
      <c r="I47" s="235"/>
      <c r="J47" s="244"/>
      <c r="K47" s="11" t="str">
        <f t="shared" ca="1" si="0"/>
        <v/>
      </c>
      <c r="L47" s="243"/>
      <c r="M47" s="243"/>
      <c r="N47" s="243"/>
      <c r="O47" s="9">
        <v>3328.1</v>
      </c>
      <c r="P47" s="9">
        <v>1</v>
      </c>
      <c r="Q47" s="13" t="str">
        <f>VLOOKUP(O47, '[1]لیست محصولات شهریور ۱۴۰۳'!B:C,2,0)</f>
        <v>اینماکولادا مزارع فلو | Inmaculada Fellows Farms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7900000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7900000</v>
      </c>
      <c r="Y47" s="17"/>
      <c r="Z47" s="14">
        <f t="shared" si="4"/>
        <v>7900000</v>
      </c>
      <c r="AA47" s="242"/>
      <c r="AB47" s="241"/>
      <c r="AC47" s="240"/>
      <c r="AD47" s="239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s="117" customFormat="1" ht="22.2" customHeight="1">
      <c r="A48" s="106" t="b">
        <v>0</v>
      </c>
      <c r="B48" s="106"/>
      <c r="C48" s="106"/>
      <c r="D48" s="106"/>
      <c r="E48" s="106"/>
      <c r="F48" s="106"/>
      <c r="G48" s="215"/>
      <c r="H48" s="120" t="s">
        <v>542</v>
      </c>
      <c r="I48" s="215"/>
      <c r="J48" s="227"/>
      <c r="K48" s="107" t="str">
        <f t="shared" ca="1" si="0"/>
        <v/>
      </c>
      <c r="L48" s="225"/>
      <c r="M48" s="225"/>
      <c r="N48" s="225"/>
      <c r="O48" s="108">
        <v>5501.1</v>
      </c>
      <c r="P48" s="108">
        <v>1</v>
      </c>
      <c r="Q48" s="109" t="str">
        <f>VLOOKUP(O48, '[1]لیست محصولات شهریور ۱۴۰۳'!B:C,2,0)</f>
        <v>ورتکس | Vortex</v>
      </c>
      <c r="R48" s="108"/>
      <c r="S48" s="110">
        <f>VLOOKUP(O48, '[1]لیست محصولات شهریور ۱۴۰۳'!B:F,5,0)</f>
        <v>150</v>
      </c>
      <c r="T48" s="111">
        <f>VLOOKUP(O48, '[1]لیست محصولات شهریور ۱۴۰۳'!B:G,6,0)</f>
        <v>2300000</v>
      </c>
      <c r="U48" s="112"/>
      <c r="V48" s="113">
        <f t="shared" si="1"/>
        <v>0</v>
      </c>
      <c r="W48" s="110">
        <f t="shared" si="2"/>
        <v>1</v>
      </c>
      <c r="X48" s="111">
        <f t="shared" si="3"/>
        <v>2300000</v>
      </c>
      <c r="Y48" s="114"/>
      <c r="Z48" s="111">
        <f t="shared" si="4"/>
        <v>2300000</v>
      </c>
      <c r="AA48" s="223"/>
      <c r="AB48" s="221"/>
      <c r="AC48" s="219"/>
      <c r="AD48" s="217"/>
      <c r="AE48" s="115"/>
      <c r="AF48" s="116"/>
      <c r="AH48" s="118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14</v>
      </c>
      <c r="AI251" s="56">
        <f t="shared" si="19"/>
        <v>0</v>
      </c>
      <c r="AJ251" s="57">
        <f t="shared" si="27"/>
        <v>14</v>
      </c>
      <c r="AK251" s="58">
        <f t="shared" si="28"/>
        <v>2.1</v>
      </c>
      <c r="AL251" s="59">
        <f>AO251+AQ251-[2]Sheet1!$AH252</f>
        <v>0</v>
      </c>
      <c r="AM251" s="59">
        <f t="shared" si="25"/>
        <v>-14</v>
      </c>
      <c r="AN251" s="58">
        <f t="shared" si="21"/>
        <v>0</v>
      </c>
      <c r="AO251" s="59"/>
      <c r="AP251" s="58">
        <f t="shared" si="22"/>
        <v>-2.1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12</v>
      </c>
      <c r="AI252" s="56">
        <f t="shared" si="19"/>
        <v>0</v>
      </c>
      <c r="AJ252" s="57">
        <f t="shared" si="27"/>
        <v>12</v>
      </c>
      <c r="AK252" s="58">
        <f t="shared" si="28"/>
        <v>9</v>
      </c>
      <c r="AL252" s="59">
        <f>AO252+AQ252-[2]Sheet1!$AH253</f>
        <v>0</v>
      </c>
      <c r="AM252" s="59">
        <f t="shared" si="25"/>
        <v>-12</v>
      </c>
      <c r="AN252" s="58">
        <f t="shared" si="21"/>
        <v>0</v>
      </c>
      <c r="AO252" s="59"/>
      <c r="AP252" s="58">
        <f t="shared" si="22"/>
        <v>-9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0">
    <mergeCell ref="N46:N48"/>
    <mergeCell ref="M46:M48"/>
    <mergeCell ref="L46:L48"/>
    <mergeCell ref="J46:J48"/>
    <mergeCell ref="I46:I48"/>
    <mergeCell ref="H46:H47"/>
    <mergeCell ref="G46:G48"/>
    <mergeCell ref="AD46:AD48"/>
    <mergeCell ref="AC46:AC48"/>
    <mergeCell ref="AB46:AB48"/>
    <mergeCell ref="AA46:AA48"/>
    <mergeCell ref="AB5:AB6"/>
    <mergeCell ref="AC5:AC6"/>
    <mergeCell ref="AD5:AD6"/>
    <mergeCell ref="AE5:AE6"/>
    <mergeCell ref="N5:N6"/>
    <mergeCell ref="A1:B1"/>
    <mergeCell ref="C1:D1"/>
    <mergeCell ref="E1:F1"/>
    <mergeCell ref="U1:V1"/>
    <mergeCell ref="AA5:AA6"/>
    <mergeCell ref="M5:M6"/>
    <mergeCell ref="L5:L6"/>
    <mergeCell ref="J5:J6"/>
    <mergeCell ref="I5:I6"/>
    <mergeCell ref="H5:H6"/>
    <mergeCell ref="G5:G6"/>
    <mergeCell ref="N14:N15"/>
    <mergeCell ref="G8:G9"/>
    <mergeCell ref="AD11:AD13"/>
    <mergeCell ref="AC11:AC13"/>
    <mergeCell ref="AB11:AB13"/>
    <mergeCell ref="AA11:AA13"/>
    <mergeCell ref="G11:G13"/>
    <mergeCell ref="H11:H13"/>
    <mergeCell ref="I11:I13"/>
    <mergeCell ref="J11:J13"/>
    <mergeCell ref="L11:L13"/>
    <mergeCell ref="M11:M13"/>
    <mergeCell ref="N11:N13"/>
    <mergeCell ref="M8:M9"/>
    <mergeCell ref="L8:L9"/>
    <mergeCell ref="J8:J9"/>
    <mergeCell ref="I8:I9"/>
    <mergeCell ref="H8:H9"/>
    <mergeCell ref="AD8:AD9"/>
    <mergeCell ref="AC8:AC9"/>
    <mergeCell ref="AB8:AB9"/>
    <mergeCell ref="AA8:AA9"/>
    <mergeCell ref="N8:N9"/>
    <mergeCell ref="AA21:AA22"/>
    <mergeCell ref="N21:N22"/>
    <mergeCell ref="G14:G15"/>
    <mergeCell ref="AE16:AE17"/>
    <mergeCell ref="AA16:AA17"/>
    <mergeCell ref="AB16:AB17"/>
    <mergeCell ref="AC16:AC17"/>
    <mergeCell ref="AD16:AD17"/>
    <mergeCell ref="N16:N17"/>
    <mergeCell ref="M16:M17"/>
    <mergeCell ref="L16:L17"/>
    <mergeCell ref="J16:J17"/>
    <mergeCell ref="I16:I17"/>
    <mergeCell ref="H16:H17"/>
    <mergeCell ref="G16:G17"/>
    <mergeCell ref="M14:M15"/>
    <mergeCell ref="L14:L15"/>
    <mergeCell ref="J14:J15"/>
    <mergeCell ref="I14:I15"/>
    <mergeCell ref="H14:H15"/>
    <mergeCell ref="AD14:AD15"/>
    <mergeCell ref="AC14:AC15"/>
    <mergeCell ref="AB14:AB15"/>
    <mergeCell ref="AA14:AA15"/>
    <mergeCell ref="AD24:AD25"/>
    <mergeCell ref="AC24:AC25"/>
    <mergeCell ref="AB24:AB25"/>
    <mergeCell ref="AA24:AA25"/>
    <mergeCell ref="AD27:AD28"/>
    <mergeCell ref="AC27:AC28"/>
    <mergeCell ref="AB27:AB28"/>
    <mergeCell ref="AA27:AA28"/>
    <mergeCell ref="G21:G22"/>
    <mergeCell ref="N24:N25"/>
    <mergeCell ref="M24:M25"/>
    <mergeCell ref="L24:L25"/>
    <mergeCell ref="J24:J25"/>
    <mergeCell ref="I24:I25"/>
    <mergeCell ref="H24:H25"/>
    <mergeCell ref="G24:G25"/>
    <mergeCell ref="M21:M22"/>
    <mergeCell ref="L21:L22"/>
    <mergeCell ref="J21:J22"/>
    <mergeCell ref="I21:I22"/>
    <mergeCell ref="H21:H22"/>
    <mergeCell ref="AD21:AD22"/>
    <mergeCell ref="AC21:AC22"/>
    <mergeCell ref="AB21:AB22"/>
    <mergeCell ref="AD29:AD34"/>
    <mergeCell ref="AE29:AE34"/>
    <mergeCell ref="AC29:AC34"/>
    <mergeCell ref="AB29:AB34"/>
    <mergeCell ref="AA29:AA34"/>
    <mergeCell ref="M27:M28"/>
    <mergeCell ref="N27:N28"/>
    <mergeCell ref="G29:G34"/>
    <mergeCell ref="H29:H34"/>
    <mergeCell ref="I29:I34"/>
    <mergeCell ref="J29:J34"/>
    <mergeCell ref="L29:L34"/>
    <mergeCell ref="M29:M34"/>
    <mergeCell ref="N29:N34"/>
    <mergeCell ref="G27:G28"/>
    <mergeCell ref="H27:H28"/>
    <mergeCell ref="I27:I28"/>
    <mergeCell ref="J27:J28"/>
    <mergeCell ref="L27:L28"/>
    <mergeCell ref="AD35:AD39"/>
    <mergeCell ref="AC35:AC39"/>
    <mergeCell ref="AB35:AB39"/>
    <mergeCell ref="AA35:AA39"/>
    <mergeCell ref="G35:G39"/>
    <mergeCell ref="H35:H39"/>
    <mergeCell ref="I35:I39"/>
    <mergeCell ref="J35:J39"/>
    <mergeCell ref="L35:L39"/>
    <mergeCell ref="M35:M39"/>
    <mergeCell ref="N35:N39"/>
    <mergeCell ref="G40:G41"/>
    <mergeCell ref="AD42:AD45"/>
    <mergeCell ref="AC42:AC45"/>
    <mergeCell ref="AB42:AB45"/>
    <mergeCell ref="AA42:AA45"/>
    <mergeCell ref="G42:G45"/>
    <mergeCell ref="I42:I45"/>
    <mergeCell ref="J42:J45"/>
    <mergeCell ref="L42:L45"/>
    <mergeCell ref="M42:M45"/>
    <mergeCell ref="N42:N45"/>
    <mergeCell ref="H43:H45"/>
    <mergeCell ref="M40:M41"/>
    <mergeCell ref="L40:L41"/>
    <mergeCell ref="J40:J41"/>
    <mergeCell ref="I40:I41"/>
    <mergeCell ref="H40:H41"/>
    <mergeCell ref="AD40:AD41"/>
    <mergeCell ref="AC40:AC41"/>
    <mergeCell ref="AB40:AB41"/>
    <mergeCell ref="AA40:AA41"/>
    <mergeCell ref="N40:N41"/>
  </mergeCells>
  <conditionalFormatting sqref="G2:J3 AD2:AD5 Z2:Z200 J4:J5 J7:J8 AD7:AD8 J10:J11 AD10:AD11 G11:I11 G14:J14 AD14 G16:J16 AD16 G18:J21 AD18:AD21 G23:J24 AD23:AD24 G26:J27 AD26:AD27 G29:J29 AD29 G35:J35 AD35 G40:J40 AD40 G42:J42 AD42 H43 G46:J46 AD46 H48 G49:J200 AD49:AD200">
    <cfRule type="expression" dxfId="114" priority="63">
      <formula>$A2</formula>
    </cfRule>
    <cfRule type="expression" dxfId="113" priority="65">
      <formula>$E2</formula>
    </cfRule>
  </conditionalFormatting>
  <conditionalFormatting sqref="K2:Z2 G2:J3 AA2:AF5 Q3:Z200 J4:J5 J7:J8 AA7:AF8 J10:J11 AA10:AF11 G11:I11 G14:P14 AA14:AF14 G16:P16 AA16:AF16 G18:P21 AA18:AF21 G23:P24 AA23:AF24 G26:P27 AA26:AF27 G29:P29 AA29:AF29 G35:P35 AA35:AF35 G40:P40 AA40:AF40 G42:P42 AA42:AF42 H43 G46:P46 AA46:AF46 H48 G49:P200 AA49:AF200 K3:P3 H4:H5 K4:K10 O4:P10 AF6 H7:H8 AE9:AF9 H10 K11:P11 K12:K13 O12:P13 AE12:AF13 K15 O15:P15 AE15:AF15 K17 O17:P17 AF17 K22 O22:P22 AE22:AF22 K25 O25:P25 AE25:AF25 K28 O28:P28 AE28:AF28 K30:K34 O30:P34 AF30:AF34 K36:K39 O36:P39 AE36:AF39 K41 O41:P41 AE41:AF41 K43:K45 O43:P45 AE43:AF45 K47:K48 O47:P48 AE47:AF48">
    <cfRule type="expression" dxfId="112" priority="64">
      <formula>$C2</formula>
    </cfRule>
  </conditionalFormatting>
  <conditionalFormatting sqref="W2:W200">
    <cfRule type="expression" dxfId="11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{E0D4B255-04A1-41F6-989F-2B56013B8356}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{CCE174FF-0B76-4054-8A8A-AB7C49B648A5}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{BAFC2FD8-F476-4DBE-A523-245FACD64566}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{B12CB24C-7074-4675-8CBF-F0495DBFFA9F}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{B51F2A15-957B-45B4-A321-102BB74E43F7}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{97C98A1A-CC32-4B78-AFA3-4505F8AE946F}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{6893186F-8631-443A-8D22-487A317CB0A0}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{2ECBE302-3D47-4664-82E9-336E598BCB57}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{767C5FF0-21A1-42B3-A3D2-88929713194B}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{CDC367A2-26CD-4E63-A1F8-B55A243B8D40}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{B833C551-D94A-4A4F-A390-CAB0A9E4B3FF}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{38643AC1-186B-4564-9372-E465BA148220}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{30900793-8B0F-405E-B161-7ED14815AABE}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{9E144571-61AD-4CF4-8F5F-08046BA5D142}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{E7D65B1B-FE2F-4309-813B-4D05251E5ADC}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{A82E88B0-90A3-428B-A3F6-3F58CAB67533}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{699EA04C-4BD6-4EB2-8C94-DEA60F6B0BD5}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{EBF58DD4-FC2A-4513-A211-211B234D578A}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{0FCB61EC-A7DC-4FE4-8AB4-113B366F23A1}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{E104C627-3F22-4CC8-A1EF-6ABD3FF1B21A}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{F7CEAC1A-E937-4C9B-9214-5904664F6840}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{95B20D7B-711A-4FE4-88BF-24D7EBCD3796}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{71CBC74C-41A3-4A68-9F83-4AF35C9F39FC}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{B37712D8-87D4-4F8D-950F-727E1BD0272E}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{D055B1C4-1FF6-4CA1-AF67-3548DC61B89C}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{FC3DD9AA-B6A1-44FD-B43D-465322A4613C}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{05118AF5-CE5B-47A0-BD1A-0BE03766E74E}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{3B597700-0FFA-4849-9443-0405382D05D2}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{31040C63-6D84-453E-9B79-F0E6125CF43E}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{DF55C60E-EAB4-46F9-94B9-791DDC26A8E3}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{9151ADA2-2A0F-4757-BF3B-B1971E6D4242}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{B6A14B58-3D1B-41A3-9571-79EF38D6C9D4}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{F0D91BE6-27E9-48CA-8C47-33D9DD29240E}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{07D8031F-C72B-4908-A210-374641EC300C}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{2FE007E4-8680-4F53-8D83-9C87B47605AC}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{72146AE1-0AA2-4FBD-9F8E-9B1202C22BC7}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{A587210E-2E2D-48BC-9F6F-EF6F7DC3DF05}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{94AF2664-B82D-47A7-B327-AD3BD5337FCD}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{EEC77D4F-0061-4E5E-AED0-2FDCCE66E736}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{BB3C9199-B99B-4730-9505-E421FF77DCDD}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{C8C83A15-4EF3-40C5-9F94-669E3023381E}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{083B609C-6CA2-4758-885C-1502E4D54634}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{D950748D-D01A-4A30-82C4-6FDCD9860293}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{A62CECF3-229D-420A-A0B2-1757A2F54C09}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{A5F60859-4C5D-4196-8AF0-027BA4F05368}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{84BF9CEA-4250-4F5E-8B95-8F333447DEE2}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{D0A20C35-472B-479F-A692-7D4265FC6B63}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{F65DCD24-2DA7-40BD-A86F-9A9826EE2691}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{FC48FDED-B70F-4FA5-9749-0C15BC023FE0}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{37B7FE30-2EA0-4109-82DB-5CABE9FC6A14}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{D3434674-5AE0-4C51-A7B1-0FB6FC0E23B8}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{DB2DB8D0-A54F-43D5-9CE8-E49B834C121B}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{56AFD5AA-49F2-462D-9772-58AD84E8BF72}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{523E8599-675D-44EB-A69A-399DF69BC14B}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{C9CC55A5-FEF2-4EF4-A2CF-2CBB1655F7F4}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{7C492527-7544-48F0-8F70-15B32019D784}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{94D58C36-A3AD-4EC0-9E60-166054D66AF8}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{62B6767A-1D19-4E6A-A4C4-A20F80382CEC}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{0FC67C17-137A-49A2-A1A5-95716C9C1D4C}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{569CDCC5-70C0-48F6-9962-F278246B4711}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{F52A95E3-99CA-4F41-A320-64B4FB4D0087}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4B255-04A1-41F6-989F-2B56013B835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CE174FF-0B76-4054-8A8A-AB7C49B648A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AFC2FD8-F476-4DBE-A523-245FACD6456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12CB24C-7074-4675-8CBF-F0495DBFFA9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51F2A15-957B-45B4-A321-102BB74E43F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7C98A1A-CC32-4B78-AFA3-4505F8AE946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893186F-8631-443A-8D22-487A317CB0A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ECBE302-3D47-4664-82E9-336E598BCB5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67C5FF0-21A1-42B3-A3D2-88929713194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DC367A2-26CD-4E63-A1F8-B55A243B8D4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833C551-D94A-4A4F-A390-CAB0A9E4B3F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8643AC1-186B-4564-9372-E465BA14822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0900793-8B0F-405E-B161-7ED14815AAB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E144571-61AD-4CF4-8F5F-08046BA5D14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7D65B1B-FE2F-4309-813B-4D05251E5AD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82E88B0-90A3-428B-A3F6-3F58CAB6753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99EA04C-4BD6-4EB2-8C94-DEA60F6B0BD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BF58DD4-FC2A-4513-A211-211B234D578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FCB61EC-A7DC-4FE4-8AB4-113B366F23A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104C627-3F22-4CC8-A1EF-6ABD3FF1B21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CEAC1A-E937-4C9B-9214-5904664F684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5B20D7B-711A-4FE4-88BF-24D7EBCD379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1CBC74C-41A3-4A68-9F83-4AF35C9F39F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37712D8-87D4-4F8D-950F-727E1BD0272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055B1C4-1FF6-4CA1-AF67-3548DC61B89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C3DD9AA-B6A1-44FD-B43D-465322A4613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5118AF5-CE5B-47A0-BD1A-0BE03766E74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B597700-0FFA-4849-9443-0405382D05D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1040C63-6D84-453E-9B79-F0E6125CF43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F55C60E-EAB4-46F9-94B9-791DDC26A8E3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151ADA2-2A0F-4757-BF3B-B1971E6D424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6A14B58-3D1B-41A3-9571-79EF38D6C9D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0D91BE6-27E9-48CA-8C47-33D9DD29240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7D8031F-C72B-4908-A210-374641EC300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FE007E4-8680-4F53-8D83-9C87B47605A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2146AE1-0AA2-4FBD-9F8E-9B1202C22BC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587210E-2E2D-48BC-9F6F-EF6F7DC3DF0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4AF2664-B82D-47A7-B327-AD3BD5337FC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EC77D4F-0061-4E5E-AED0-2FDCCE66E73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B3C9199-B99B-4730-9505-E421FF77DCD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8C83A15-4EF3-40C5-9F94-669E3023381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83B609C-6CA2-4758-885C-1502E4D5463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950748D-D01A-4A30-82C4-6FDCD986029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62CECF3-229D-420A-A0B2-1757A2F54C0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5F60859-4C5D-4196-8AF0-027BA4F0536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4BF9CEA-4250-4F5E-8B95-8F333447DEE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0A20C35-472B-479F-A692-7D4265FC6B6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65DCD24-2DA7-40BD-A86F-9A9826EE269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C48FDED-B70F-4FA5-9749-0C15BC023FE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7B7FE30-2EA0-4109-82DB-5CABE9FC6A1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3434674-5AE0-4C51-A7B1-0FB6FC0E23B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B2DB8D0-A54F-43D5-9CE8-E49B834C121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6AFD5AA-49F2-462D-9772-58AD84E8BF7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23E8599-675D-44EB-A69A-399DF69BC14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9CC55A5-FEF2-4EF4-A2CF-2CBB1655F7F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C492527-7544-48F0-8F70-15B32019D78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4D58C36-A3AD-4EC0-9E60-166054D66AF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2B6767A-1D19-4E6A-A4C4-A20F80382CE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FC67C17-137A-49A2-A1A5-95716C9C1D4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69CDCC5-70C0-48F6-9962-F278246B471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52A95E3-99CA-4F41-A320-64B4FB4D008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CBA7-B8A6-40B2-B1E0-C3448470830A}">
  <dimension ref="A1:AR267"/>
  <sheetViews>
    <sheetView rightToLeft="1" topLeftCell="G1" zoomScale="70" zoomScaleNormal="70" workbookViewId="0">
      <selection activeCell="AD42" sqref="AD4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19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1.21875" style="24" bestFit="1" customWidth="1"/>
    <col min="29" max="29" width="15.77734375" style="31" bestFit="1" customWidth="1"/>
    <col min="30" max="30" width="13.6640625" style="32" bestFit="1" customWidth="1"/>
    <col min="31" max="31" width="36.88671875" style="24" bestFit="1" customWidth="1"/>
    <col min="32" max="32" width="28.33203125" style="24" bestFit="1" customWidth="1"/>
    <col min="33" max="33" width="13.44140625" style="24" bestFit="1" customWidth="1"/>
    <col min="34" max="34" width="117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26">
        <v>1</v>
      </c>
      <c r="H2" s="228">
        <v>286036049703</v>
      </c>
      <c r="I2" s="226" t="s">
        <v>756</v>
      </c>
      <c r="J2" s="226"/>
      <c r="K2" s="11" t="str">
        <f t="shared" ref="K2:K65" ca="1" si="0">IF(C2, TODAY(), "" )</f>
        <v/>
      </c>
      <c r="L2" s="224" t="s">
        <v>794</v>
      </c>
      <c r="M2" s="224" t="s">
        <v>795</v>
      </c>
      <c r="N2" s="224" t="s">
        <v>796</v>
      </c>
      <c r="O2" s="9">
        <v>5501.3</v>
      </c>
      <c r="P2" s="9">
        <v>3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153600000</v>
      </c>
      <c r="Y2" s="17"/>
      <c r="Z2" s="14">
        <f t="shared" ref="Z2:Z65" si="4">X2-Y2</f>
        <v>153600000</v>
      </c>
      <c r="AA2" s="222" t="s">
        <v>797</v>
      </c>
      <c r="AB2" s="220" t="s">
        <v>798</v>
      </c>
      <c r="AC2" s="218" t="s">
        <v>799</v>
      </c>
      <c r="AD2" s="216"/>
      <c r="AE2" s="236" t="s">
        <v>800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زاهدان خیابان بزرگمهر نبش بزرگمهر 7 کافه رستوران کازابلانکا - سراج شاوزی پور 09374288009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44"/>
      <c r="H3" s="248"/>
      <c r="I3" s="244"/>
      <c r="J3" s="244"/>
      <c r="K3" s="11" t="str">
        <f t="shared" ca="1" si="0"/>
        <v/>
      </c>
      <c r="L3" s="243"/>
      <c r="M3" s="243"/>
      <c r="N3" s="243"/>
      <c r="O3" s="9">
        <v>3327.1</v>
      </c>
      <c r="P3" s="9">
        <v>5</v>
      </c>
      <c r="Q3" s="13" t="str">
        <f>VLOOKUP(O3, '[1]لیست محصولات شهریور ۱۴۰۳'!B:C,2,0)</f>
        <v>پامپوجیلا | pampojila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5950000</v>
      </c>
      <c r="U3" s="15"/>
      <c r="V3" s="16">
        <f t="shared" si="1"/>
        <v>0</v>
      </c>
      <c r="W3" s="12">
        <f t="shared" si="2"/>
        <v>5</v>
      </c>
      <c r="X3" s="14">
        <f t="shared" si="3"/>
        <v>29750000</v>
      </c>
      <c r="Y3" s="17"/>
      <c r="Z3" s="14">
        <f t="shared" si="4"/>
        <v>29750000</v>
      </c>
      <c r="AA3" s="242"/>
      <c r="AB3" s="241"/>
      <c r="AC3" s="240"/>
      <c r="AD3" s="239"/>
      <c r="AE3" s="237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7"/>
      <c r="H4" s="229"/>
      <c r="I4" s="227"/>
      <c r="J4" s="227"/>
      <c r="K4" s="11" t="str">
        <f t="shared" ca="1" si="0"/>
        <v/>
      </c>
      <c r="L4" s="225"/>
      <c r="M4" s="225"/>
      <c r="N4" s="225"/>
      <c r="O4" s="9">
        <v>3328.1</v>
      </c>
      <c r="P4" s="9">
        <v>2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2</v>
      </c>
      <c r="X4" s="14">
        <f t="shared" si="3"/>
        <v>15800000</v>
      </c>
      <c r="Y4" s="17"/>
      <c r="Z4" s="14">
        <f t="shared" si="4"/>
        <v>15800000</v>
      </c>
      <c r="AA4" s="223"/>
      <c r="AB4" s="221"/>
      <c r="AC4" s="219"/>
      <c r="AD4" s="217"/>
      <c r="AE4" s="238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2</v>
      </c>
      <c r="H5" s="228">
        <v>286040182024</v>
      </c>
      <c r="I5" s="226" t="s">
        <v>756</v>
      </c>
      <c r="J5" s="226"/>
      <c r="K5" s="11" t="str">
        <f t="shared" ca="1" si="0"/>
        <v/>
      </c>
      <c r="L5" s="224" t="s">
        <v>155</v>
      </c>
      <c r="M5" s="224" t="s">
        <v>280</v>
      </c>
      <c r="N5" s="224" t="s">
        <v>281</v>
      </c>
      <c r="O5" s="9">
        <v>5524.3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58400000</v>
      </c>
      <c r="U5" s="15"/>
      <c r="V5" s="16">
        <f t="shared" si="1"/>
        <v>0</v>
      </c>
      <c r="W5" s="12">
        <f t="shared" si="2"/>
        <v>1</v>
      </c>
      <c r="X5" s="14">
        <f t="shared" si="3"/>
        <v>58400000</v>
      </c>
      <c r="Y5" s="17"/>
      <c r="Z5" s="14">
        <f t="shared" si="4"/>
        <v>58400000</v>
      </c>
      <c r="AA5" s="222" t="s">
        <v>253</v>
      </c>
      <c r="AB5" s="220" t="s">
        <v>801</v>
      </c>
      <c r="AC5" s="218" t="s">
        <v>283</v>
      </c>
      <c r="AD5" s="216"/>
      <c r="AE5" s="19"/>
      <c r="AF5" s="21"/>
      <c r="AG5" s="22" t="str">
        <f t="shared" si="5"/>
        <v>TRUE</v>
      </c>
      <c r="AH5" s="23" t="str">
        <f t="shared" si="6"/>
        <v>کاشان خیابان جانبازان نرسیده به میدان ۱۲ فروردین  کافه ریبار - علیرضا امانتی 09386353223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5524.2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12450000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12450000</v>
      </c>
      <c r="Y6" s="17"/>
      <c r="Z6" s="14">
        <f t="shared" si="4"/>
        <v>12450000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6">
        <v>3</v>
      </c>
      <c r="H7" s="228">
        <v>286041258308</v>
      </c>
      <c r="I7" s="226" t="s">
        <v>756</v>
      </c>
      <c r="J7" s="226" t="s">
        <v>76</v>
      </c>
      <c r="K7" s="11" t="str">
        <f t="shared" ca="1" si="0"/>
        <v/>
      </c>
      <c r="L7" s="224" t="s">
        <v>802</v>
      </c>
      <c r="M7" s="224" t="s">
        <v>803</v>
      </c>
      <c r="N7" s="224" t="s">
        <v>804</v>
      </c>
      <c r="O7" s="9">
        <v>5501.3</v>
      </c>
      <c r="P7" s="9">
        <v>2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2</v>
      </c>
      <c r="X7" s="14">
        <f t="shared" si="3"/>
        <v>102400000</v>
      </c>
      <c r="Y7" s="17"/>
      <c r="Z7" s="14">
        <f t="shared" si="4"/>
        <v>102400000</v>
      </c>
      <c r="AA7" s="222" t="s">
        <v>79</v>
      </c>
      <c r="AB7" s="220" t="s">
        <v>805</v>
      </c>
      <c r="AC7" s="218" t="s">
        <v>806</v>
      </c>
      <c r="AD7" s="216"/>
      <c r="AE7" s="19"/>
      <c r="AF7" s="21"/>
      <c r="AG7" s="22" t="str">
        <f t="shared" si="5"/>
        <v>TRUE</v>
      </c>
      <c r="AH7" s="23" t="str">
        <f t="shared" si="6"/>
        <v>تهران دزاشیب کوچه افشار کافه پاز - ملیکا بیات 09102110518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7"/>
      <c r="H8" s="229"/>
      <c r="I8" s="227"/>
      <c r="J8" s="227"/>
      <c r="K8" s="11" t="str">
        <f t="shared" ca="1" si="0"/>
        <v/>
      </c>
      <c r="L8" s="225"/>
      <c r="M8" s="225"/>
      <c r="N8" s="225"/>
      <c r="O8" s="9">
        <v>5525.2</v>
      </c>
      <c r="P8" s="9">
        <v>2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13350000</v>
      </c>
      <c r="U8" s="15"/>
      <c r="V8" s="16">
        <f t="shared" si="1"/>
        <v>0</v>
      </c>
      <c r="W8" s="12">
        <f t="shared" si="2"/>
        <v>2</v>
      </c>
      <c r="X8" s="14">
        <f t="shared" si="3"/>
        <v>26700000</v>
      </c>
      <c r="Y8" s="17"/>
      <c r="Z8" s="14">
        <f t="shared" si="4"/>
        <v>26700000</v>
      </c>
      <c r="AA8" s="223"/>
      <c r="AB8" s="221"/>
      <c r="AC8" s="219"/>
      <c r="AD8" s="217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6">
        <v>4</v>
      </c>
      <c r="H9" s="228">
        <v>286062251805</v>
      </c>
      <c r="I9" s="226" t="s">
        <v>756</v>
      </c>
      <c r="J9" s="226"/>
      <c r="K9" s="11" t="str">
        <f t="shared" ca="1" si="0"/>
        <v/>
      </c>
      <c r="L9" s="224" t="s">
        <v>422</v>
      </c>
      <c r="M9" s="224" t="s">
        <v>807</v>
      </c>
      <c r="N9" s="224" t="s">
        <v>808</v>
      </c>
      <c r="O9" s="9">
        <v>5501.3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222" t="s">
        <v>809</v>
      </c>
      <c r="AB9" s="220" t="s">
        <v>810</v>
      </c>
      <c r="AC9" s="218" t="s">
        <v>811</v>
      </c>
      <c r="AD9" s="216"/>
      <c r="AE9" s="19"/>
      <c r="AF9" s="21"/>
      <c r="AG9" s="22" t="str">
        <f t="shared" si="5"/>
        <v>TRUE</v>
      </c>
      <c r="AH9" s="23" t="str">
        <f t="shared" si="6"/>
        <v>سنندج خیابان بوستان نرسیده به استخر شین کافه آفریقا - میلاد اسحقی 09010145254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44"/>
      <c r="H10" s="248"/>
      <c r="I10" s="244"/>
      <c r="J10" s="244"/>
      <c r="K10" s="11" t="str">
        <f t="shared" ca="1" si="0"/>
        <v/>
      </c>
      <c r="L10" s="243"/>
      <c r="M10" s="243"/>
      <c r="N10" s="243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/>
      <c r="H11" s="248"/>
      <c r="I11" s="244"/>
      <c r="J11" s="244"/>
      <c r="K11" s="11" t="str">
        <f t="shared" ca="1" si="0"/>
        <v/>
      </c>
      <c r="L11" s="243"/>
      <c r="M11" s="243"/>
      <c r="N11" s="243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0"/>
        <v/>
      </c>
      <c r="L12" s="243"/>
      <c r="M12" s="243"/>
      <c r="N12" s="243"/>
      <c r="O12" s="9">
        <v>3328.1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4"/>
      <c r="H13" s="248"/>
      <c r="I13" s="244"/>
      <c r="J13" s="244"/>
      <c r="K13" s="11" t="str">
        <f t="shared" ca="1" si="0"/>
        <v/>
      </c>
      <c r="L13" s="243"/>
      <c r="M13" s="243"/>
      <c r="N13" s="243"/>
      <c r="O13" s="9">
        <v>3327.1</v>
      </c>
      <c r="P13" s="9">
        <v>1</v>
      </c>
      <c r="Q13" s="13" t="str">
        <f>VLOOKUP(O13, '[1]لیست محصولات شهریور ۱۴۰۳'!B:C,2,0)</f>
        <v>پامپوجیلا | pampojila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5950000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5950000</v>
      </c>
      <c r="Y13" s="17"/>
      <c r="Z13" s="14">
        <f t="shared" si="4"/>
        <v>5950000</v>
      </c>
      <c r="AA13" s="242"/>
      <c r="AB13" s="241"/>
      <c r="AC13" s="240"/>
      <c r="AD13" s="239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7"/>
      <c r="H14" s="229"/>
      <c r="I14" s="227"/>
      <c r="J14" s="227"/>
      <c r="K14" s="11" t="str">
        <f t="shared" ca="1" si="0"/>
        <v/>
      </c>
      <c r="L14" s="225"/>
      <c r="M14" s="225"/>
      <c r="N14" s="225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223"/>
      <c r="AB14" s="221"/>
      <c r="AC14" s="219"/>
      <c r="AD14" s="21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>
        <v>5</v>
      </c>
      <c r="H15" s="10">
        <v>286067005907</v>
      </c>
      <c r="I15" s="9" t="s">
        <v>756</v>
      </c>
      <c r="J15" s="9"/>
      <c r="K15" s="11" t="str">
        <f t="shared" ca="1" si="0"/>
        <v/>
      </c>
      <c r="L15" s="12" t="s">
        <v>789</v>
      </c>
      <c r="M15" s="12" t="s">
        <v>812</v>
      </c>
      <c r="N15" s="12"/>
      <c r="O15" s="9">
        <v>5525.3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63200000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63200000</v>
      </c>
      <c r="Y15" s="17"/>
      <c r="Z15" s="14">
        <f t="shared" si="4"/>
        <v>63200000</v>
      </c>
      <c r="AA15" s="18" t="s">
        <v>123</v>
      </c>
      <c r="AB15" s="13" t="s">
        <v>813</v>
      </c>
      <c r="AC15" s="19" t="s">
        <v>814</v>
      </c>
      <c r="AD15" s="20"/>
      <c r="AE15" s="19"/>
      <c r="AF15" s="21"/>
      <c r="AG15" s="22" t="str">
        <f t="shared" si="5"/>
        <v>TRUE</v>
      </c>
      <c r="AH15" s="23" t="str">
        <f t="shared" si="6"/>
        <v>اصفهان خ استانداری خ حکیم کوچه٧ هتل سنتى اصفهان  - امیرعلی سیدحسینی 09133508028</v>
      </c>
    </row>
    <row r="16" spans="1:34" ht="22.2" customHeight="1">
      <c r="A16" s="7"/>
      <c r="B16" s="7"/>
      <c r="C16" s="7"/>
      <c r="D16" s="7"/>
      <c r="E16" s="7"/>
      <c r="F16" s="8"/>
      <c r="G16" s="226">
        <v>6</v>
      </c>
      <c r="H16" s="228">
        <v>286079410259</v>
      </c>
      <c r="I16" s="226" t="s">
        <v>756</v>
      </c>
      <c r="J16" s="226"/>
      <c r="K16" s="11" t="str">
        <f t="shared" ca="1" si="0"/>
        <v/>
      </c>
      <c r="L16" s="224" t="s">
        <v>415</v>
      </c>
      <c r="M16" s="224" t="s">
        <v>815</v>
      </c>
      <c r="N16" s="224" t="s">
        <v>654</v>
      </c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22" t="s">
        <v>425</v>
      </c>
      <c r="AB16" s="220" t="s">
        <v>816</v>
      </c>
      <c r="AC16" s="218" t="s">
        <v>817</v>
      </c>
      <c r="AD16" s="216"/>
      <c r="AE16" s="19"/>
      <c r="AF16" s="21"/>
      <c r="AG16" s="22" t="str">
        <f t="shared" si="5"/>
        <v>TRUE</v>
      </c>
      <c r="AH16" s="23" t="str">
        <f t="shared" si="6"/>
        <v>مازندران رویانشهر - نبش طبیعت ۲۲ کافه ریور - محمد رضایی 09378546800</v>
      </c>
    </row>
    <row r="17" spans="1:34" ht="22.2" customHeight="1">
      <c r="A17" s="7"/>
      <c r="B17" s="7"/>
      <c r="C17" s="7"/>
      <c r="D17" s="7"/>
      <c r="E17" s="7"/>
      <c r="F17" s="8"/>
      <c r="G17" s="244"/>
      <c r="H17" s="248"/>
      <c r="I17" s="244"/>
      <c r="J17" s="244"/>
      <c r="K17" s="11" t="str">
        <f t="shared" ca="1" si="0"/>
        <v/>
      </c>
      <c r="L17" s="243"/>
      <c r="M17" s="243"/>
      <c r="N17" s="243"/>
      <c r="O17" s="9">
        <v>5501.1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2300000</v>
      </c>
      <c r="Y17" s="17"/>
      <c r="Z17" s="14">
        <f t="shared" si="4"/>
        <v>2300000</v>
      </c>
      <c r="AA17" s="242"/>
      <c r="AB17" s="241"/>
      <c r="AC17" s="240"/>
      <c r="AD17" s="239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27"/>
      <c r="H18" s="229"/>
      <c r="I18" s="227"/>
      <c r="J18" s="227"/>
      <c r="K18" s="11" t="str">
        <f t="shared" ca="1" si="0"/>
        <v/>
      </c>
      <c r="L18" s="225"/>
      <c r="M18" s="225"/>
      <c r="N18" s="225"/>
      <c r="O18" s="9">
        <v>3328.1</v>
      </c>
      <c r="P18" s="9">
        <v>2</v>
      </c>
      <c r="Q18" s="13" t="str">
        <f>VLOOKUP(O18, '[1]لیست محصولات شهریور ۱۴۰۳'!B:C,2,0)</f>
        <v>اینماکولادا مزارع فلو | Inmaculada Fellows Farms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7900000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15800000</v>
      </c>
      <c r="Y18" s="17"/>
      <c r="Z18" s="14">
        <f t="shared" si="4"/>
        <v>15800000</v>
      </c>
      <c r="AA18" s="223"/>
      <c r="AB18" s="221"/>
      <c r="AC18" s="219"/>
      <c r="AD18" s="21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>
        <v>7</v>
      </c>
      <c r="H19" s="10">
        <v>286080807270</v>
      </c>
      <c r="I19" s="9" t="s">
        <v>756</v>
      </c>
      <c r="J19" s="9" t="s">
        <v>76</v>
      </c>
      <c r="K19" s="11" t="str">
        <f t="shared" ca="1" si="0"/>
        <v/>
      </c>
      <c r="L19" s="12" t="s">
        <v>818</v>
      </c>
      <c r="M19" s="12" t="s">
        <v>819</v>
      </c>
      <c r="N19" s="12" t="s">
        <v>820</v>
      </c>
      <c r="O19" s="9">
        <v>5501.3</v>
      </c>
      <c r="P19" s="9">
        <v>3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3</v>
      </c>
      <c r="X19" s="14">
        <f t="shared" si="3"/>
        <v>153600000</v>
      </c>
      <c r="Y19" s="17"/>
      <c r="Z19" s="14">
        <f t="shared" si="4"/>
        <v>153600000</v>
      </c>
      <c r="AA19" s="18" t="s">
        <v>79</v>
      </c>
      <c r="AB19" s="13" t="s">
        <v>821</v>
      </c>
      <c r="AC19" s="19" t="s">
        <v>822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مرزداران-خ ابوالفضل - پ ۸ کافه فلورانس - میثم الهی 09121381407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8</v>
      </c>
      <c r="H20" s="10">
        <v>345746</v>
      </c>
      <c r="I20" s="9" t="s">
        <v>823</v>
      </c>
      <c r="J20" s="9"/>
      <c r="K20" s="11" t="str">
        <f t="shared" ca="1" si="0"/>
        <v/>
      </c>
      <c r="L20" s="12" t="s">
        <v>824</v>
      </c>
      <c r="M20" s="12" t="s">
        <v>825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 t="s">
        <v>349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8" t="s">
        <v>79</v>
      </c>
      <c r="AB20" s="13" t="s">
        <v>826</v>
      </c>
      <c r="AC20" s="19" t="s">
        <v>827</v>
      </c>
      <c r="AD20" s="20" t="s">
        <v>92</v>
      </c>
      <c r="AE20" s="19"/>
      <c r="AF20" s="21"/>
      <c r="AG20" s="22" t="str">
        <f t="shared" si="5"/>
        <v>TRUE</v>
      </c>
      <c r="AH20" s="23" t="str">
        <f t="shared" si="6"/>
        <v>تهران سهروردی شمالی ابتدای خرمشهر پلاک 3 تالار جام جم  - سهیل شاهرودی 09123360103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6">
        <v>9</v>
      </c>
      <c r="H21" s="228">
        <v>286100185217</v>
      </c>
      <c r="I21" s="226" t="s">
        <v>823</v>
      </c>
      <c r="J21" s="226"/>
      <c r="K21" s="11" t="str">
        <f t="shared" ca="1" si="0"/>
        <v/>
      </c>
      <c r="L21" s="224" t="s">
        <v>828</v>
      </c>
      <c r="M21" s="224" t="s">
        <v>829</v>
      </c>
      <c r="N21" s="224" t="s">
        <v>830</v>
      </c>
      <c r="O21" s="9">
        <v>5501.2</v>
      </c>
      <c r="P21" s="9">
        <v>13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11100000</v>
      </c>
      <c r="U21" s="15"/>
      <c r="V21" s="16">
        <f t="shared" si="1"/>
        <v>0</v>
      </c>
      <c r="W21" s="12">
        <f t="shared" si="2"/>
        <v>13</v>
      </c>
      <c r="X21" s="14">
        <f t="shared" si="3"/>
        <v>144300000</v>
      </c>
      <c r="Y21" s="17"/>
      <c r="Z21" s="14">
        <f t="shared" si="4"/>
        <v>144300000</v>
      </c>
      <c r="AA21" s="222" t="s">
        <v>259</v>
      </c>
      <c r="AB21" s="220" t="s">
        <v>831</v>
      </c>
      <c r="AC21" s="218" t="s">
        <v>832</v>
      </c>
      <c r="AD21" s="216"/>
      <c r="AE21" s="19"/>
      <c r="AF21" s="21"/>
      <c r="AG21" s="22" t="str">
        <f t="shared" si="5"/>
        <v>TRUE</v>
      </c>
      <c r="AH21" s="23" t="str">
        <f t="shared" si="6"/>
        <v>لاهیجان خیابان حشمت رو به رو ورزشگاه شهدا ما بین حشمت ۶ و ۸ کافه کیوباکس - میرپوریا سیدحاتمی 09194153151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44"/>
      <c r="H22" s="248"/>
      <c r="I22" s="244"/>
      <c r="J22" s="244"/>
      <c r="K22" s="11" t="str">
        <f t="shared" ca="1" si="0"/>
        <v/>
      </c>
      <c r="L22" s="243"/>
      <c r="M22" s="243"/>
      <c r="N22" s="243"/>
      <c r="O22" s="9">
        <v>3328.1</v>
      </c>
      <c r="P22" s="9">
        <v>1</v>
      </c>
      <c r="Q22" s="13" t="str">
        <f>VLOOKUP(O22, '[1]لیست محصولات شهریور ۱۴۰۳'!B:C,2,0)</f>
        <v>اینماکولادا مزارع فلو | Inmaculada Fellows Farms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7900000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7900000</v>
      </c>
      <c r="Y22" s="17"/>
      <c r="Z22" s="14">
        <f t="shared" si="4"/>
        <v>7900000</v>
      </c>
      <c r="AA22" s="242"/>
      <c r="AB22" s="241"/>
      <c r="AC22" s="240"/>
      <c r="AD22" s="239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7"/>
      <c r="H23" s="229"/>
      <c r="I23" s="227"/>
      <c r="J23" s="227"/>
      <c r="K23" s="11" t="str">
        <f t="shared" ca="1" si="0"/>
        <v/>
      </c>
      <c r="L23" s="225"/>
      <c r="M23" s="225"/>
      <c r="N23" s="225"/>
      <c r="O23" s="9">
        <v>5524.1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2550000</v>
      </c>
      <c r="Y23" s="17"/>
      <c r="Z23" s="14">
        <f t="shared" si="4"/>
        <v>2550000</v>
      </c>
      <c r="AA23" s="223"/>
      <c r="AB23" s="221"/>
      <c r="AC23" s="219"/>
      <c r="AD23" s="21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10</v>
      </c>
      <c r="H24" s="10">
        <v>286107121168</v>
      </c>
      <c r="I24" s="9" t="s">
        <v>823</v>
      </c>
      <c r="J24" s="9"/>
      <c r="K24" s="11" t="str">
        <f t="shared" ca="1" si="0"/>
        <v/>
      </c>
      <c r="L24" s="12" t="s">
        <v>833</v>
      </c>
      <c r="M24" s="12" t="s">
        <v>834</v>
      </c>
      <c r="N24" s="12"/>
      <c r="O24" s="9">
        <v>5524.2</v>
      </c>
      <c r="P24" s="9">
        <v>1</v>
      </c>
      <c r="Q24" s="13" t="str">
        <f>VLOOKUP(O24, '[1]لیست محصولات شهریور ۱۴۰۳'!B:C,2,0)</f>
        <v>برزیل کوکاپیل کاناریو | Brazil Cocapil Canario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12450000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12450000</v>
      </c>
      <c r="Y24" s="17"/>
      <c r="Z24" s="14">
        <f t="shared" si="4"/>
        <v>12450000</v>
      </c>
      <c r="AA24" s="18" t="s">
        <v>835</v>
      </c>
      <c r="AB24" s="13" t="s">
        <v>836</v>
      </c>
      <c r="AC24" s="19" t="s">
        <v>837</v>
      </c>
      <c r="AD24" s="20"/>
      <c r="AE24" s="19"/>
      <c r="AF24" s="21"/>
      <c r="AG24" s="22" t="str">
        <f t="shared" si="5"/>
        <v>TRUE</v>
      </c>
      <c r="AH24" s="23" t="str">
        <f t="shared" si="6"/>
        <v>دلیجان خیابان بهشتی شمالی کوچه سلامت پلاک ۷  - پیمان عبداله پور 09128841171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66">
        <v>11</v>
      </c>
      <c r="H25" s="67"/>
      <c r="I25" s="66" t="s">
        <v>823</v>
      </c>
      <c r="J25" s="9" t="s">
        <v>76</v>
      </c>
      <c r="K25" s="11" t="str">
        <f t="shared" ca="1" si="0"/>
        <v/>
      </c>
      <c r="L25" s="12"/>
      <c r="M25" s="12" t="s">
        <v>838</v>
      </c>
      <c r="N25" s="12" t="s">
        <v>839</v>
      </c>
      <c r="O25" s="9">
        <v>5501.2</v>
      </c>
      <c r="P25" s="9">
        <v>6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11100000</v>
      </c>
      <c r="U25" s="15"/>
      <c r="V25" s="16">
        <f t="shared" si="1"/>
        <v>0</v>
      </c>
      <c r="W25" s="12">
        <f t="shared" si="2"/>
        <v>6</v>
      </c>
      <c r="X25" s="14">
        <f t="shared" si="3"/>
        <v>66600000</v>
      </c>
      <c r="Y25" s="17"/>
      <c r="Z25" s="14">
        <f t="shared" si="4"/>
        <v>66600000</v>
      </c>
      <c r="AA25" s="18" t="s">
        <v>79</v>
      </c>
      <c r="AB25" s="13" t="s">
        <v>70</v>
      </c>
      <c r="AC25" s="19" t="s">
        <v>840</v>
      </c>
      <c r="AD25" s="20"/>
      <c r="AE25" s="85" t="s">
        <v>841</v>
      </c>
      <c r="AF25" s="21"/>
      <c r="AG25" s="22" t="str">
        <f t="shared" si="5"/>
        <v>TRUE</v>
      </c>
      <c r="AH25" s="23" t="str">
        <f t="shared" si="6"/>
        <v>تهران - شرکت سامسونگ گلف الکترونیکس -  قفل گری 09123504435</v>
      </c>
    </row>
    <row r="26" spans="1:34" ht="22.2" customHeight="1">
      <c r="A26" s="7"/>
      <c r="B26" s="7"/>
      <c r="C26" s="7"/>
      <c r="D26" s="7"/>
      <c r="E26" s="7"/>
      <c r="F26" s="8"/>
      <c r="G26" s="9">
        <v>12</v>
      </c>
      <c r="H26" s="10">
        <v>286108746575</v>
      </c>
      <c r="I26" s="9" t="s">
        <v>823</v>
      </c>
      <c r="J26" s="9"/>
      <c r="K26" s="11" t="str">
        <f t="shared" ca="1" si="0"/>
        <v/>
      </c>
      <c r="L26" s="12" t="s">
        <v>842</v>
      </c>
      <c r="M26" s="12" t="s">
        <v>843</v>
      </c>
      <c r="N26" s="12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 t="s">
        <v>297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18" t="s">
        <v>79</v>
      </c>
      <c r="AB26" s="13" t="s">
        <v>844</v>
      </c>
      <c r="AC26" s="19" t="s">
        <v>845</v>
      </c>
      <c r="AD26" s="20" t="s">
        <v>132</v>
      </c>
      <c r="AE26" s="19"/>
      <c r="AF26" s="21"/>
      <c r="AG26" s="22" t="str">
        <f t="shared" si="5"/>
        <v>TRUE</v>
      </c>
      <c r="AH26" s="23" t="str">
        <f t="shared" si="6"/>
        <v>تهران میدان آرژانتین - خیابان الوند - خ راشل کوری (27 ام) - پلاک 20  - اشکان کیانی 09356468717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13</v>
      </c>
      <c r="H27" s="228">
        <v>286118128581</v>
      </c>
      <c r="I27" s="226" t="s">
        <v>823</v>
      </c>
      <c r="J27" s="226"/>
      <c r="K27" s="11" t="str">
        <f t="shared" ca="1" si="0"/>
        <v/>
      </c>
      <c r="L27" s="224" t="s">
        <v>850</v>
      </c>
      <c r="M27" s="224" t="s">
        <v>851</v>
      </c>
      <c r="N27" s="224" t="s">
        <v>852</v>
      </c>
      <c r="O27" s="9">
        <v>5501.3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51200000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51200000</v>
      </c>
      <c r="Y27" s="17"/>
      <c r="Z27" s="14">
        <f t="shared" si="4"/>
        <v>51200000</v>
      </c>
      <c r="AA27" s="222" t="s">
        <v>635</v>
      </c>
      <c r="AB27" s="220" t="s">
        <v>853</v>
      </c>
      <c r="AC27" s="218" t="s">
        <v>854</v>
      </c>
      <c r="AD27" s="216"/>
      <c r="AE27" s="19"/>
      <c r="AF27" s="21"/>
      <c r="AG27" s="22" t="str">
        <f t="shared" si="5"/>
        <v>TRUE</v>
      </c>
      <c r="AH27" s="23" t="str">
        <f t="shared" si="6"/>
        <v>اهواز کیانپارس اردیبهشت شرقی بین دانشور و شهریور کافه وایب - بهنام پسندیده 09168258954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5524.2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12450000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12450000</v>
      </c>
      <c r="Y28" s="17"/>
      <c r="Z28" s="14">
        <f t="shared" si="4"/>
        <v>12450000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66">
        <v>14</v>
      </c>
      <c r="H29" s="67"/>
      <c r="I29" s="66" t="s">
        <v>823</v>
      </c>
      <c r="J29" s="9" t="s">
        <v>76</v>
      </c>
      <c r="K29" s="11" t="str">
        <f t="shared" ca="1" si="0"/>
        <v/>
      </c>
      <c r="L29" s="12"/>
      <c r="M29" s="12" t="s">
        <v>857</v>
      </c>
      <c r="N29" s="12" t="s">
        <v>855</v>
      </c>
      <c r="O29" s="9">
        <v>5511.2</v>
      </c>
      <c r="P29" s="9">
        <v>4</v>
      </c>
      <c r="Q29" s="13" t="str">
        <f>VLOOKUP(O29, '[1]لیست محصولات شهریور ۱۴۰۳'!B:C,2,0)</f>
        <v>هامبلا | Hambella</v>
      </c>
      <c r="R29" s="9"/>
      <c r="S29" s="12">
        <f>VLOOKUP(O29, '[1]لیست محصولات شهریور ۱۴۰۳'!B:F,5,0)</f>
        <v>750</v>
      </c>
      <c r="T29" s="14">
        <f>VLOOKUP(O29, '[1]لیست محصولات شهریور ۱۴۰۳'!B:G,6,0)</f>
        <v>14550000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58200000</v>
      </c>
      <c r="Y29" s="17"/>
      <c r="Z29" s="14">
        <f t="shared" si="4"/>
        <v>58200000</v>
      </c>
      <c r="AA29" s="18" t="s">
        <v>79</v>
      </c>
      <c r="AB29" s="13" t="s">
        <v>70</v>
      </c>
      <c r="AC29" s="19" t="s">
        <v>856</v>
      </c>
      <c r="AD29" s="20"/>
      <c r="AE29" s="19"/>
      <c r="AF29" s="21"/>
      <c r="AG29" s="22" t="str">
        <f t="shared" si="5"/>
        <v>TRUE</v>
      </c>
      <c r="AH29" s="23" t="str">
        <f t="shared" si="6"/>
        <v>تهران - سفارت نروژ -  فرجی 09123581972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286127551186</v>
      </c>
      <c r="I30" s="9" t="s">
        <v>823</v>
      </c>
      <c r="J30" s="9"/>
      <c r="K30" s="11" t="str">
        <f t="shared" ca="1" si="0"/>
        <v/>
      </c>
      <c r="L30" s="12" t="s">
        <v>850</v>
      </c>
      <c r="M30" s="12" t="s">
        <v>858</v>
      </c>
      <c r="N30" s="12"/>
      <c r="O30" s="9">
        <v>3329.1</v>
      </c>
      <c r="P30" s="9">
        <v>1</v>
      </c>
      <c r="Q30" s="13" t="str">
        <f>VLOOKUP(O30, '[1]لیست محصولات شهریور ۱۴۰۳'!B:C,2,0)</f>
        <v>بنتی ننکا | Benti Nenka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9850000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9850000</v>
      </c>
      <c r="Y30" s="17"/>
      <c r="Z30" s="14">
        <f t="shared" si="4"/>
        <v>9850000</v>
      </c>
      <c r="AA30" s="18" t="s">
        <v>79</v>
      </c>
      <c r="AB30" s="13" t="s">
        <v>859</v>
      </c>
      <c r="AC30" s="19" t="s">
        <v>860</v>
      </c>
      <c r="AD30" s="20" t="s">
        <v>92</v>
      </c>
      <c r="AE30" s="19"/>
      <c r="AF30" s="21"/>
      <c r="AG30" s="22" t="str">
        <f t="shared" si="5"/>
        <v>TRUE</v>
      </c>
      <c r="AH30" s="23" t="str">
        <f t="shared" si="6"/>
        <v>تهران محله تجریش، خیابان شریعتی، بالاتر از پل رومی، خیابان رضایی، کوچه جورابچی، پلاک ۱۰، زنگ پایین سمت چپ  - بهنام فخریه 09125035695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4">
        <v>16</v>
      </c>
      <c r="H31" s="212" t="s">
        <v>198</v>
      </c>
      <c r="I31" s="214" t="s">
        <v>823</v>
      </c>
      <c r="J31" s="226" t="s">
        <v>76</v>
      </c>
      <c r="K31" s="11" t="str">
        <f t="shared" ca="1" si="0"/>
        <v/>
      </c>
      <c r="L31" s="224" t="s">
        <v>548</v>
      </c>
      <c r="M31" s="224" t="s">
        <v>549</v>
      </c>
      <c r="N31" s="224" t="s">
        <v>550</v>
      </c>
      <c r="O31" s="9">
        <v>5501.3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51200000</v>
      </c>
      <c r="Y31" s="17"/>
      <c r="Z31" s="14">
        <f t="shared" si="4"/>
        <v>51200000</v>
      </c>
      <c r="AA31" s="222" t="s">
        <v>224</v>
      </c>
      <c r="AB31" s="220" t="s">
        <v>547</v>
      </c>
      <c r="AC31" s="218" t="s">
        <v>551</v>
      </c>
      <c r="AD31" s="216"/>
      <c r="AE31" s="236" t="s">
        <v>861</v>
      </c>
      <c r="AF31" s="21"/>
      <c r="AG31" s="22" t="str">
        <f t="shared" si="5"/>
        <v>TRUE</v>
      </c>
      <c r="AH31" s="23" t="str">
        <f t="shared" si="6"/>
        <v>کرمان بلوار جمهوري اسلامي همتي فر نبش كوچه شماره يك کافه دارسین - زهرا کاکوئی 09059769286</v>
      </c>
    </row>
    <row r="32" spans="1:34" ht="22.2" customHeight="1">
      <c r="A32" s="7"/>
      <c r="B32" s="7"/>
      <c r="C32" s="7"/>
      <c r="D32" s="7"/>
      <c r="E32" s="7"/>
      <c r="F32" s="8"/>
      <c r="G32" s="235"/>
      <c r="H32" s="234"/>
      <c r="I32" s="235"/>
      <c r="J32" s="244"/>
      <c r="K32" s="11" t="str">
        <f t="shared" ca="1" si="0"/>
        <v/>
      </c>
      <c r="L32" s="243"/>
      <c r="M32" s="243"/>
      <c r="N32" s="243"/>
      <c r="O32" s="9">
        <v>5524.3</v>
      </c>
      <c r="P32" s="9">
        <v>1</v>
      </c>
      <c r="Q32" s="13" t="str">
        <f>VLOOKUP(O32, '[1]لیست محصولات شهریور ۱۴۰۳'!B:C,2,0)</f>
        <v>برزیل کوکاپیل کاناریو | Brazil Cocapil Canario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58400000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58400000</v>
      </c>
      <c r="Y32" s="17"/>
      <c r="Z32" s="14">
        <f t="shared" si="4"/>
        <v>58400000</v>
      </c>
      <c r="AA32" s="242"/>
      <c r="AB32" s="241"/>
      <c r="AC32" s="240"/>
      <c r="AD32" s="239"/>
      <c r="AE32" s="237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15"/>
      <c r="H33" s="213"/>
      <c r="I33" s="215"/>
      <c r="J33" s="227"/>
      <c r="K33" s="11" t="str">
        <f t="shared" ca="1" si="0"/>
        <v/>
      </c>
      <c r="L33" s="225"/>
      <c r="M33" s="225"/>
      <c r="N33" s="225"/>
      <c r="O33" s="9">
        <v>3328.2</v>
      </c>
      <c r="P33" s="9">
        <v>1</v>
      </c>
      <c r="Q33" s="13" t="str">
        <f>VLOOKUP(O33, '[1]لیست محصولات شهریور ۱۴۰۳'!B:C,2,0)</f>
        <v>اینماکولادا مزارع فلو | Inmaculada Fellows Farms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39000000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39000000</v>
      </c>
      <c r="Y33" s="17"/>
      <c r="Z33" s="14">
        <f t="shared" si="4"/>
        <v>39000000</v>
      </c>
      <c r="AA33" s="223"/>
      <c r="AB33" s="221"/>
      <c r="AC33" s="219"/>
      <c r="AD33" s="217"/>
      <c r="AE33" s="238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66">
        <v>17</v>
      </c>
      <c r="H34" s="67"/>
      <c r="I34" s="66" t="s">
        <v>823</v>
      </c>
      <c r="J34" s="9" t="s">
        <v>76</v>
      </c>
      <c r="K34" s="11" t="str">
        <f t="shared" ca="1" si="0"/>
        <v/>
      </c>
      <c r="L34" s="12" t="s">
        <v>385</v>
      </c>
      <c r="M34" s="12" t="s">
        <v>386</v>
      </c>
      <c r="N34" s="12" t="s">
        <v>387</v>
      </c>
      <c r="O34" s="9">
        <v>5525.3</v>
      </c>
      <c r="P34" s="9">
        <v>2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63200000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126400000</v>
      </c>
      <c r="Y34" s="17"/>
      <c r="Z34" s="14">
        <f t="shared" si="4"/>
        <v>126400000</v>
      </c>
      <c r="AA34" s="18" t="s">
        <v>79</v>
      </c>
      <c r="AB34" s="13" t="s">
        <v>70</v>
      </c>
      <c r="AC34" s="19" t="s">
        <v>388</v>
      </c>
      <c r="AD34" s="20"/>
      <c r="AE34" s="19"/>
      <c r="AF34" s="21"/>
      <c r="AG34" s="22" t="str">
        <f t="shared" si="5"/>
        <v>TRUE</v>
      </c>
      <c r="AH34" s="23" t="str">
        <f t="shared" si="6"/>
        <v>تهران - کافه آرمه - اردوان یوسفی 09124047817</v>
      </c>
    </row>
    <row r="35" spans="1:34" ht="22.2" customHeight="1">
      <c r="A35" s="7"/>
      <c r="B35" s="7"/>
      <c r="C35" s="7"/>
      <c r="D35" s="7"/>
      <c r="E35" s="7"/>
      <c r="F35" s="8"/>
      <c r="G35" s="66">
        <v>18</v>
      </c>
      <c r="H35" s="67"/>
      <c r="I35" s="66" t="s">
        <v>823</v>
      </c>
      <c r="J35" s="9" t="s">
        <v>76</v>
      </c>
      <c r="K35" s="11" t="str">
        <f t="shared" ca="1" si="0"/>
        <v/>
      </c>
      <c r="L35" s="12" t="s">
        <v>568</v>
      </c>
      <c r="M35" s="12" t="s">
        <v>569</v>
      </c>
      <c r="N35" s="12" t="s">
        <v>570</v>
      </c>
      <c r="O35" s="9">
        <v>5524.2</v>
      </c>
      <c r="P35" s="9">
        <v>10</v>
      </c>
      <c r="Q35" s="13" t="str">
        <f>VLOOKUP(O35, '[1]لیست محصولات شهریور ۱۴۰۳'!B:C,2,0)</f>
        <v>برزیل کوکاپیل کاناریو | Brazil Cocapil Canario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12450000</v>
      </c>
      <c r="U35" s="15"/>
      <c r="V35" s="16">
        <f t="shared" si="1"/>
        <v>0</v>
      </c>
      <c r="W35" s="12">
        <f t="shared" si="2"/>
        <v>10</v>
      </c>
      <c r="X35" s="14">
        <f t="shared" si="3"/>
        <v>124500000</v>
      </c>
      <c r="Y35" s="17"/>
      <c r="Z35" s="14">
        <f t="shared" si="4"/>
        <v>124500000</v>
      </c>
      <c r="AA35" s="18" t="s">
        <v>233</v>
      </c>
      <c r="AB35" s="13" t="s">
        <v>866</v>
      </c>
      <c r="AC35" s="19" t="s">
        <v>572</v>
      </c>
      <c r="AD35" s="20"/>
      <c r="AE35" s="85" t="s">
        <v>870</v>
      </c>
      <c r="AF35" s="21"/>
      <c r="AG35" s="22" t="str">
        <f t="shared" si="5"/>
        <v>TRUE</v>
      </c>
      <c r="AH35" s="23" t="str">
        <f t="shared" si="6"/>
        <v>ارومیه بلوار نبوت،انتهاي كوچه 18،مغازه نبش فروشگاه پینچ - ساسان حامدی 09370999001</v>
      </c>
    </row>
    <row r="36" spans="1:34" ht="22.2" customHeight="1">
      <c r="A36" s="7"/>
      <c r="B36" s="7"/>
      <c r="C36" s="7"/>
      <c r="D36" s="7"/>
      <c r="E36" s="7"/>
      <c r="F36" s="8"/>
      <c r="G36" s="214">
        <v>19</v>
      </c>
      <c r="H36" s="212"/>
      <c r="I36" s="214" t="s">
        <v>875</v>
      </c>
      <c r="J36" s="226" t="s">
        <v>76</v>
      </c>
      <c r="K36" s="11" t="str">
        <f t="shared" ca="1" si="0"/>
        <v/>
      </c>
      <c r="L36" s="224" t="s">
        <v>184</v>
      </c>
      <c r="M36" s="224" t="s">
        <v>375</v>
      </c>
      <c r="N36" s="224" t="s">
        <v>899</v>
      </c>
      <c r="O36" s="9">
        <v>5525.1</v>
      </c>
      <c r="P36" s="9">
        <v>7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2750000</v>
      </c>
      <c r="U36" s="15"/>
      <c r="V36" s="16">
        <f t="shared" si="1"/>
        <v>0</v>
      </c>
      <c r="W36" s="12">
        <f t="shared" si="2"/>
        <v>7</v>
      </c>
      <c r="X36" s="14">
        <f t="shared" si="3"/>
        <v>19250000</v>
      </c>
      <c r="Y36" s="17"/>
      <c r="Z36" s="14">
        <f t="shared" si="4"/>
        <v>19250000</v>
      </c>
      <c r="AA36" s="222" t="s">
        <v>377</v>
      </c>
      <c r="AB36" s="220" t="s">
        <v>898</v>
      </c>
      <c r="AC36" s="218" t="s">
        <v>379</v>
      </c>
      <c r="AD36" s="216"/>
      <c r="AE36" s="19"/>
      <c r="AF36" s="21"/>
      <c r="AG36" s="22" t="str">
        <f t="shared" si="5"/>
        <v>TRUE</v>
      </c>
      <c r="AH36" s="23" t="str">
        <f t="shared" si="6"/>
        <v>لواسان بلوار امام خميني - بعد از پمپ بنزين - نبش كوچه پونه فروشگاه دیوا گاردن - محمدرضا اخوان عطار 09128237880</v>
      </c>
    </row>
    <row r="37" spans="1:34" ht="22.2" customHeight="1">
      <c r="A37" s="7"/>
      <c r="B37" s="7"/>
      <c r="C37" s="7"/>
      <c r="D37" s="7"/>
      <c r="E37" s="7"/>
      <c r="F37" s="8"/>
      <c r="G37" s="235"/>
      <c r="H37" s="234"/>
      <c r="I37" s="235"/>
      <c r="J37" s="244"/>
      <c r="K37" s="11" t="str">
        <f t="shared" ca="1" si="0"/>
        <v/>
      </c>
      <c r="L37" s="243"/>
      <c r="M37" s="243"/>
      <c r="N37" s="243"/>
      <c r="O37" s="9">
        <v>5524.1</v>
      </c>
      <c r="P37" s="9">
        <v>7</v>
      </c>
      <c r="Q37" s="13" t="str">
        <f>VLOOKUP(O37, '[1]لیست محصولات شهریور ۱۴۰۳'!B:C,2,0)</f>
        <v>برزیل کوکاپیل کاناریو | Brazil Cocapil Canario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2550000</v>
      </c>
      <c r="U37" s="15"/>
      <c r="V37" s="16">
        <f t="shared" si="1"/>
        <v>0</v>
      </c>
      <c r="W37" s="12">
        <f t="shared" si="2"/>
        <v>7</v>
      </c>
      <c r="X37" s="14">
        <f t="shared" si="3"/>
        <v>17850000</v>
      </c>
      <c r="Y37" s="17"/>
      <c r="Z37" s="14">
        <f t="shared" si="4"/>
        <v>17850000</v>
      </c>
      <c r="AA37" s="242"/>
      <c r="AB37" s="241"/>
      <c r="AC37" s="240"/>
      <c r="AD37" s="239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235"/>
      <c r="H38" s="234"/>
      <c r="I38" s="235"/>
      <c r="J38" s="244"/>
      <c r="K38" s="11" t="str">
        <f t="shared" ca="1" si="0"/>
        <v/>
      </c>
      <c r="L38" s="243"/>
      <c r="M38" s="243"/>
      <c r="N38" s="243"/>
      <c r="O38" s="9">
        <v>5501.1</v>
      </c>
      <c r="P38" s="9">
        <v>7</v>
      </c>
      <c r="Q38" s="13" t="str">
        <f>VLOOKUP(O38, '[1]لیست محصولات شهریور ۱۴۰۳'!B:C,2,0)</f>
        <v>ورتکس | Vortex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2300000</v>
      </c>
      <c r="U38" s="15"/>
      <c r="V38" s="16">
        <f t="shared" si="1"/>
        <v>0</v>
      </c>
      <c r="W38" s="12">
        <f t="shared" si="2"/>
        <v>7</v>
      </c>
      <c r="X38" s="14">
        <f t="shared" si="3"/>
        <v>16100000</v>
      </c>
      <c r="Y38" s="17"/>
      <c r="Z38" s="14">
        <f t="shared" si="4"/>
        <v>16100000</v>
      </c>
      <c r="AA38" s="242"/>
      <c r="AB38" s="241"/>
      <c r="AC38" s="240"/>
      <c r="AD38" s="239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235"/>
      <c r="H39" s="234"/>
      <c r="I39" s="235"/>
      <c r="J39" s="244"/>
      <c r="K39" s="11" t="str">
        <f t="shared" ca="1" si="0"/>
        <v/>
      </c>
      <c r="L39" s="243"/>
      <c r="M39" s="243"/>
      <c r="N39" s="243"/>
      <c r="O39" s="9">
        <v>3327.1</v>
      </c>
      <c r="P39" s="9">
        <v>3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17850000</v>
      </c>
      <c r="Y39" s="17"/>
      <c r="Z39" s="14">
        <f t="shared" si="4"/>
        <v>17850000</v>
      </c>
      <c r="AA39" s="242"/>
      <c r="AB39" s="241"/>
      <c r="AC39" s="240"/>
      <c r="AD39" s="239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235"/>
      <c r="H40" s="234"/>
      <c r="I40" s="235"/>
      <c r="J40" s="244"/>
      <c r="K40" s="11" t="str">
        <f t="shared" ca="1" si="0"/>
        <v/>
      </c>
      <c r="L40" s="243"/>
      <c r="M40" s="243"/>
      <c r="N40" s="243"/>
      <c r="O40" s="9">
        <v>3328.1</v>
      </c>
      <c r="P40" s="9">
        <v>3</v>
      </c>
      <c r="Q40" s="13" t="str">
        <f>VLOOKUP(O40, '[1]لیست محصولات شهریور ۱۴۰۳'!B:C,2,0)</f>
        <v>اینماکولادا مزارع فلو | Inmaculada Fellows Farms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7900000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23700000</v>
      </c>
      <c r="Y40" s="17"/>
      <c r="Z40" s="14">
        <f t="shared" si="4"/>
        <v>23700000</v>
      </c>
      <c r="AA40" s="242"/>
      <c r="AB40" s="241"/>
      <c r="AC40" s="240"/>
      <c r="AD40" s="239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215"/>
      <c r="H41" s="213"/>
      <c r="I41" s="215"/>
      <c r="J41" s="227"/>
      <c r="K41" s="11" t="str">
        <f t="shared" ca="1" si="0"/>
        <v/>
      </c>
      <c r="L41" s="225"/>
      <c r="M41" s="225"/>
      <c r="N41" s="225"/>
      <c r="O41" s="9">
        <v>3329.1</v>
      </c>
      <c r="P41" s="9">
        <v>3</v>
      </c>
      <c r="Q41" s="13" t="str">
        <f>VLOOKUP(O41, '[1]لیست محصولات شهریور ۱۴۰۳'!B:C,2,0)</f>
        <v>بنتی ننکا | Benti Nenka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9850000</v>
      </c>
      <c r="U41" s="15"/>
      <c r="V41" s="16">
        <f t="shared" si="1"/>
        <v>0</v>
      </c>
      <c r="W41" s="12">
        <f t="shared" si="2"/>
        <v>3</v>
      </c>
      <c r="X41" s="14">
        <f t="shared" si="3"/>
        <v>29550000</v>
      </c>
      <c r="Y41" s="17"/>
      <c r="Z41" s="14">
        <f t="shared" si="4"/>
        <v>29550000</v>
      </c>
      <c r="AA41" s="223"/>
      <c r="AB41" s="221"/>
      <c r="AC41" s="219"/>
      <c r="AD41" s="21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>
        <v>20</v>
      </c>
      <c r="H42" s="10" t="s">
        <v>70</v>
      </c>
      <c r="I42" s="9" t="s">
        <v>875</v>
      </c>
      <c r="J42" s="9"/>
      <c r="K42" s="11" t="str">
        <f t="shared" ca="1" si="0"/>
        <v/>
      </c>
      <c r="L42" s="12" t="s">
        <v>905</v>
      </c>
      <c r="M42" s="12" t="s">
        <v>906</v>
      </c>
      <c r="N42" s="12" t="s">
        <v>389</v>
      </c>
      <c r="O42" s="9">
        <v>5501.1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2300000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2300000</v>
      </c>
      <c r="Y42" s="17"/>
      <c r="Z42" s="14">
        <f t="shared" si="4"/>
        <v>2300000</v>
      </c>
      <c r="AA42" s="18"/>
      <c r="AB42" s="13"/>
      <c r="AC42" s="19"/>
      <c r="AD42" s="20"/>
      <c r="AE42" s="85" t="s">
        <v>907</v>
      </c>
      <c r="AF42" s="21"/>
      <c r="AG42" s="22" t="str">
        <f t="shared" si="5"/>
        <v>TRUE</v>
      </c>
      <c r="AH42" s="23" t="str">
        <f t="shared" si="6"/>
        <v xml:space="preserve">  (پرسنل) - آریا خاکساری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9</v>
      </c>
      <c r="AI240" s="56">
        <f t="shared" si="19"/>
        <v>0</v>
      </c>
      <c r="AJ240" s="57">
        <f>AH240-AI240</f>
        <v>9</v>
      </c>
      <c r="AK240" s="58">
        <f t="shared" si="23"/>
        <v>1.35</v>
      </c>
      <c r="AL240" s="59">
        <f>AO240+AQ240-[2]Sheet1!$AH241</f>
        <v>0</v>
      </c>
      <c r="AM240" s="59">
        <f t="shared" si="25"/>
        <v>-9</v>
      </c>
      <c r="AN240" s="58">
        <f t="shared" si="21"/>
        <v>0</v>
      </c>
      <c r="AO240" s="59"/>
      <c r="AP240" s="58">
        <f t="shared" si="22"/>
        <v>-1.35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19</v>
      </c>
      <c r="AI241" s="56">
        <f t="shared" si="19"/>
        <v>0</v>
      </c>
      <c r="AJ241" s="57">
        <f t="shared" ref="AJ241:AJ264" si="27">AH241-AI241</f>
        <v>19</v>
      </c>
      <c r="AK241" s="58">
        <f>AH241*AG241/1000</f>
        <v>14.25</v>
      </c>
      <c r="AL241" s="59">
        <f>AO241+AQ241-[2]Sheet1!$AH242</f>
        <v>0</v>
      </c>
      <c r="AM241" s="59">
        <f t="shared" si="25"/>
        <v>-19</v>
      </c>
      <c r="AN241" s="58">
        <f t="shared" si="21"/>
        <v>0</v>
      </c>
      <c r="AO241" s="59"/>
      <c r="AP241" s="58">
        <f t="shared" si="22"/>
        <v>-14.25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4</v>
      </c>
      <c r="AI252" s="56">
        <f t="shared" si="19"/>
        <v>0</v>
      </c>
      <c r="AJ252" s="57">
        <f t="shared" si="27"/>
        <v>4</v>
      </c>
      <c r="AK252" s="58">
        <f t="shared" si="28"/>
        <v>3</v>
      </c>
      <c r="AL252" s="59">
        <f>AO252+AQ252-[2]Sheet1!$AH253</f>
        <v>0</v>
      </c>
      <c r="AM252" s="59">
        <f t="shared" si="25"/>
        <v>-4</v>
      </c>
      <c r="AN252" s="58">
        <f t="shared" si="21"/>
        <v>0</v>
      </c>
      <c r="AO252" s="59"/>
      <c r="AP252" s="58">
        <f t="shared" si="22"/>
        <v>-3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5">
    <mergeCell ref="G27:G28"/>
    <mergeCell ref="H27:H28"/>
    <mergeCell ref="AA31:AA33"/>
    <mergeCell ref="AB31:AB33"/>
    <mergeCell ref="AC31:AC33"/>
    <mergeCell ref="AD31:AD33"/>
    <mergeCell ref="AE31:AE33"/>
    <mergeCell ref="M31:M33"/>
    <mergeCell ref="N31:N33"/>
    <mergeCell ref="G31:G33"/>
    <mergeCell ref="H31:H33"/>
    <mergeCell ref="I31:I33"/>
    <mergeCell ref="J31:J33"/>
    <mergeCell ref="L31:L33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AD21:AD23"/>
    <mergeCell ref="AC21:AC23"/>
    <mergeCell ref="AB21:AB23"/>
    <mergeCell ref="AA21:AA23"/>
    <mergeCell ref="G21:G23"/>
    <mergeCell ref="H21:H23"/>
    <mergeCell ref="I21:I23"/>
    <mergeCell ref="J21:J23"/>
    <mergeCell ref="L21:L23"/>
    <mergeCell ref="M21:M23"/>
    <mergeCell ref="N21:N23"/>
    <mergeCell ref="AD16:AD18"/>
    <mergeCell ref="AC16:AC18"/>
    <mergeCell ref="AB16:AB18"/>
    <mergeCell ref="AA16:AA18"/>
    <mergeCell ref="G16:G18"/>
    <mergeCell ref="H16:H18"/>
    <mergeCell ref="I16:I18"/>
    <mergeCell ref="J16:J18"/>
    <mergeCell ref="L16:L18"/>
    <mergeCell ref="M16:M18"/>
    <mergeCell ref="N16:N18"/>
    <mergeCell ref="AD9:AD14"/>
    <mergeCell ref="AC9:AC14"/>
    <mergeCell ref="AB9:AB14"/>
    <mergeCell ref="AA9:AA14"/>
    <mergeCell ref="G9:G14"/>
    <mergeCell ref="H9:H14"/>
    <mergeCell ref="I9:I14"/>
    <mergeCell ref="J9:J14"/>
    <mergeCell ref="L9:L14"/>
    <mergeCell ref="M9:M14"/>
    <mergeCell ref="N9:N14"/>
    <mergeCell ref="H5:H6"/>
    <mergeCell ref="G5:G6"/>
    <mergeCell ref="AA7:AA8"/>
    <mergeCell ref="AD7:AD8"/>
    <mergeCell ref="AC7:AC8"/>
    <mergeCell ref="AB7:AB8"/>
    <mergeCell ref="N7:N8"/>
    <mergeCell ref="M7:M8"/>
    <mergeCell ref="L7:L8"/>
    <mergeCell ref="J7:J8"/>
    <mergeCell ref="I7:I8"/>
    <mergeCell ref="H7:H8"/>
    <mergeCell ref="G7:G8"/>
    <mergeCell ref="N5:N6"/>
    <mergeCell ref="M5:M6"/>
    <mergeCell ref="L5:L6"/>
    <mergeCell ref="J5:J6"/>
    <mergeCell ref="I5:I6"/>
    <mergeCell ref="AE2:AE4"/>
    <mergeCell ref="AD2:AD4"/>
    <mergeCell ref="AA5:AA6"/>
    <mergeCell ref="AD5:AD6"/>
    <mergeCell ref="AC5:AC6"/>
    <mergeCell ref="AB5:AB6"/>
    <mergeCell ref="AB2:AB4"/>
    <mergeCell ref="AC2:AC4"/>
    <mergeCell ref="M2:M4"/>
    <mergeCell ref="N2:N4"/>
    <mergeCell ref="A1:B1"/>
    <mergeCell ref="C1:D1"/>
    <mergeCell ref="E1:F1"/>
    <mergeCell ref="U1:V1"/>
    <mergeCell ref="AA2:AA4"/>
    <mergeCell ref="G2:G4"/>
    <mergeCell ref="H2:H4"/>
    <mergeCell ref="I2:I4"/>
    <mergeCell ref="J2:J4"/>
    <mergeCell ref="L2:L4"/>
    <mergeCell ref="AD36:AD41"/>
    <mergeCell ref="AC36:AC41"/>
    <mergeCell ref="AB36:AB41"/>
    <mergeCell ref="AA36:AA41"/>
    <mergeCell ref="G36:G41"/>
    <mergeCell ref="H36:H41"/>
    <mergeCell ref="I36:I41"/>
    <mergeCell ref="J36:J41"/>
    <mergeCell ref="L36:L41"/>
    <mergeCell ref="M36:M41"/>
    <mergeCell ref="N36:N41"/>
  </mergeCells>
  <conditionalFormatting sqref="G2:J2 AD2 Z2:Z200 J5 AD5 J7 AD7 J9 AD9 G15:J16 AD15:AD16 G19:J21 AD19:AD21 G24:J27 AD24:AD27 G29:J31 AD29:AD31 G34:J36 AD34:AD36 G42:J200 AD42:AD200">
    <cfRule type="expression" dxfId="110" priority="63">
      <formula>$A2</formula>
    </cfRule>
    <cfRule type="expression" dxfId="109" priority="65">
      <formula>$E2</formula>
    </cfRule>
  </conditionalFormatting>
  <conditionalFormatting sqref="G2:AF2 Q3:Z200 J5 AA5:AF5 J7 AA7:AF7 J9 AA9:AF9 G15:P16 AA15:AF16 G19:P21 AA19:AF21 G24:P27 AA24:AF27 G29:P31 AA29:AF31 G34:P36 AA34:AF36 G42:P200 AA42:AF200 AF3:AF4 K3:K14 O3:P14 H5 AE6:AF6 H7 AE8:AF8 H9 AE10:AF14 K17:K18 O17:P18 AE17:AF18 K22:K23 O22:P23 AE22:AF23 K28 O28:P28 AE28:AF28 K32:K33 O32:P33 AF32:AF33 K37:K41 O37:P41 AE37:AF41">
    <cfRule type="expression" dxfId="108" priority="64">
      <formula>$C2</formula>
    </cfRule>
  </conditionalFormatting>
  <conditionalFormatting sqref="W2:W200">
    <cfRule type="expression" dxfId="10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{CB5E1556-1F37-4A94-A431-60F8DF15CE11}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{E09B9716-97B8-4A91-8414-9403ECFF6122}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{1EBC3AA3-AAFD-46DB-AE9E-6ACAFF104A77}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{AE1AD119-FB89-4B23-A9F0-AE48DE05D86C}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{C1000390-5556-4A21-BF08-2453A0C16486}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{D6E1A171-F140-416A-B9FD-C16550EB5762}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{B6C5D825-8F87-4946-BB93-ACDC9AE8BDEC}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{1A708A73-BAFC-485F-9C9C-821E3138800F}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{640234F1-1080-442F-B0D0-A1A65BB5FFA6}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{4835F9A5-A40A-4A85-9601-9B45E01A41BE}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{C2952C92-13F0-46D2-B3D1-142E38812B3E}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{1B51B4BB-CF92-4EDD-B4C8-244EBD0D2ECA}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{D9431E78-B3A2-4A4D-8213-B90ACD0882F7}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{76F7B3DB-E8A7-4AB4-93BC-5DD33BFD0103}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{D7DF851A-FADE-451D-851A-C041EB086E53}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{554B9EE5-86CA-4D4F-ACA5-773342365027}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{6C5BEB2B-1FED-4D81-A72F-3CFC868CCE01}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{E7A4005D-BEAD-45DA-8A87-27E93926D23D}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{76FDD8CC-B8E6-464A-83C4-BC17173ECB4F}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{E87E6795-27DB-4097-B072-F4CC7068D1A7}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{5C6BE855-BDDB-4163-915B-2AA104A509B1}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{79D00E5B-9AC2-4031-AC5E-D57B17837CCB}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{AFD4D532-8312-429E-9A3A-5811787F393B}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{3EDB6215-7EA0-4652-8B11-68128C9E8037}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{A19A6323-CFB4-478D-9793-817B7633C727}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{9D634CA6-8E87-4FD7-A91C-50403F4C972D}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{80B78F1F-DB83-4C8F-99F4-8FFE41BF3619}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{5065DAE9-DE51-445B-8C56-465A81B1DDEA}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{A3518C22-110A-4333-9BA5-F74FC30D6872}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{49A8AA77-8BED-4C2D-9708-5D346F77619E}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{36EFDAC7-D051-4552-A6BD-F64C7AC1F668}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{162F2B4C-0C06-492C-BBFA-803EEE5BC4E0}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{20184FFC-5722-46D3-93AD-8BB8F11F64E8}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{99D53410-A7FB-4DC3-B115-5C92286D1A18}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{CF583D93-2CE0-4415-B73A-75FF61CB590D}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{83535D0B-346E-422F-B2DD-C37F245E4506}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{08868511-2809-409A-9266-E83CE19251D6}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{DDA5864B-428B-4B01-B85A-C968F2A08146}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{F92F8ACD-99AE-4D1D-B53C-8833EC14BD88}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{61B6674F-B9C8-402F-B761-13DF5B0A7F4F}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{7AE448E5-0952-4E44-A1B0-7A6DA9B456BB}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{7839FC0B-687C-4827-943E-DC75F3DC827B}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{9C319083-9266-4903-8C64-23CFB80CC97E}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{1B7DD8DC-D000-4F43-AE9F-B3B3C7AEF1A8}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{EC10E669-EF70-43D7-86C6-1217ACFACFE1}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{3DE2DC46-96D2-4FF4-9E37-C442BA844756}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{6CF9272B-8CC4-4934-8801-A14A0BE6967C}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{679FFC10-C91B-4122-8011-64D82036F4CA}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{9AE1BC56-55CF-46A7-BCF2-AD771EFC9DD3}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{8F6C06FF-2D8D-4E53-84BC-21ED3934FB70}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{9DFFFE30-AFAA-4D87-B834-54E5784575C7}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{3ABA6B90-E1B7-4A4F-B1D7-8145F60223F8}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{644BF7AA-197F-44A5-ADEB-734C28536CC7}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{2B4CEF68-9BB6-4469-8710-9AAC1207A8A5}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{E4263EA4-5A73-4B15-A1E9-C7EFB4C98151}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{8CDB6673-5244-45DF-83D4-66636659B3C3}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{93110081-247F-4584-89F9-4A09BC9F264E}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{0F4BF0EE-0560-4B95-AB8A-B924714A9A4A}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{751CCE5B-F8DD-4864-9549-44FCCB63378D}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{5226C83B-472F-4C0F-9F1A-4D1B21E6B4C9}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{036B65BF-E374-42AC-A5D7-2ECE6C9A9559}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E1556-1F37-4A94-A431-60F8DF15CE1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09B9716-97B8-4A91-8414-9403ECFF612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EBC3AA3-AAFD-46DB-AE9E-6ACAFF104A7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E1AD119-FB89-4B23-A9F0-AE48DE05D86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1000390-5556-4A21-BF08-2453A0C1648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6E1A171-F140-416A-B9FD-C16550EB5762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6C5D825-8F87-4946-BB93-ACDC9AE8BDE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A708A73-BAFC-485F-9C9C-821E3138800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40234F1-1080-442F-B0D0-A1A65BB5FFA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835F9A5-A40A-4A85-9601-9B45E01A41B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2952C92-13F0-46D2-B3D1-142E38812B3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B51B4BB-CF92-4EDD-B4C8-244EBD0D2EC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9431E78-B3A2-4A4D-8213-B90ACD0882F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6F7B3DB-E8A7-4AB4-93BC-5DD33BFD010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DF851A-FADE-451D-851A-C041EB086E5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54B9EE5-86CA-4D4F-ACA5-77334236502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C5BEB2B-1FED-4D81-A72F-3CFC868CCE0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7A4005D-BEAD-45DA-8A87-27E93926D23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6FDD8CC-B8E6-464A-83C4-BC17173ECB4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87E6795-27DB-4097-B072-F4CC7068D1A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C6BE855-BDDB-4163-915B-2AA104A509B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79D00E5B-9AC2-4031-AC5E-D57B17837CC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FD4D532-8312-429E-9A3A-5811787F393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EDB6215-7EA0-4652-8B11-68128C9E803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19A6323-CFB4-478D-9793-817B7633C72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D634CA6-8E87-4FD7-A91C-50403F4C972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0B78F1F-DB83-4C8F-99F4-8FFE41BF361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065DAE9-DE51-445B-8C56-465A81B1DDE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3518C22-110A-4333-9BA5-F74FC30D687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9A8AA77-8BED-4C2D-9708-5D346F77619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6EFDAC7-D051-4552-A6BD-F64C7AC1F66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62F2B4C-0C06-492C-BBFA-803EEE5BC4E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0184FFC-5722-46D3-93AD-8BB8F11F64E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9D53410-A7FB-4DC3-B115-5C92286D1A1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F583D93-2CE0-4415-B73A-75FF61CB590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3535D0B-346E-422F-B2DD-C37F245E450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8868511-2809-409A-9266-E83CE19251D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DA5864B-428B-4B01-B85A-C968F2A0814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92F8ACD-99AE-4D1D-B53C-8833EC14BD8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1B6674F-B9C8-402F-B761-13DF5B0A7F4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AE448E5-0952-4E44-A1B0-7A6DA9B456B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839FC0B-687C-4827-943E-DC75F3DC827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C319083-9266-4903-8C64-23CFB80CC97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B7DD8DC-D000-4F43-AE9F-B3B3C7AEF1A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C10E669-EF70-43D7-86C6-1217ACFACFE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DE2DC46-96D2-4FF4-9E37-C442BA84475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CF9272B-8CC4-4934-8801-A14A0BE6967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79FFC10-C91B-4122-8011-64D82036F4C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AE1BC56-55CF-46A7-BCF2-AD771EFC9DD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F6C06FF-2D8D-4E53-84BC-21ED3934FB7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DFFFE30-AFAA-4D87-B834-54E5784575C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ABA6B90-E1B7-4A4F-B1D7-8145F60223F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44BF7AA-197F-44A5-ADEB-734C28536CC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B4CEF68-9BB6-4469-8710-9AAC1207A8A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4263EA4-5A73-4B15-A1E9-C7EFB4C9815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CDB6673-5244-45DF-83D4-66636659B3C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3110081-247F-4584-89F9-4A09BC9F264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F4BF0EE-0560-4B95-AB8A-B924714A9A4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51CCE5B-F8DD-4864-9549-44FCCB63378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226C83B-472F-4C0F-9F1A-4D1B21E6B4C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36B65BF-E374-42AC-A5D7-2ECE6C9A955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0017-44E9-4C9E-93AC-3172F7054D43}">
  <dimension ref="A1:AR267"/>
  <sheetViews>
    <sheetView rightToLeft="1" topLeftCell="G1" zoomScale="70" zoomScaleNormal="70" workbookViewId="0">
      <selection activeCell="J20" sqref="J20:J2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2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51.88671875" style="24" bestFit="1" customWidth="1"/>
    <col min="29" max="29" width="15.77734375" style="31" bestFit="1" customWidth="1"/>
    <col min="30" max="30" width="13.6640625" style="32" bestFit="1" customWidth="1"/>
    <col min="31" max="31" width="22.77734375" style="24" customWidth="1"/>
    <col min="32" max="32" width="28.33203125" style="24" customWidth="1"/>
    <col min="33" max="33" width="13.44140625" style="24" bestFit="1" customWidth="1"/>
    <col min="34" max="34" width="162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286133872105</v>
      </c>
      <c r="I2" s="9" t="s">
        <v>823</v>
      </c>
      <c r="J2" s="9"/>
      <c r="K2" s="11" t="str">
        <f t="shared" ref="K2:K65" ca="1" si="0">IF(C2, TODAY(), "" )</f>
        <v/>
      </c>
      <c r="L2" s="12" t="s">
        <v>862</v>
      </c>
      <c r="M2" s="12" t="s">
        <v>863</v>
      </c>
      <c r="N2" s="12"/>
      <c r="O2" s="9">
        <v>3327.1</v>
      </c>
      <c r="P2" s="9">
        <v>1</v>
      </c>
      <c r="Q2" s="13" t="str">
        <f>VLOOKUP(O2, '[1]لیست محصولات شهریور ۱۴۰۳'!B:C,2,0)</f>
        <v>پامپوجیلا | pampojila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5950000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5950000</v>
      </c>
      <c r="Y2" s="17"/>
      <c r="Z2" s="14">
        <f t="shared" ref="Z2:Z65" si="4">X2-Y2</f>
        <v>5950000</v>
      </c>
      <c r="AA2" s="18" t="s">
        <v>190</v>
      </c>
      <c r="AB2" s="13" t="s">
        <v>864</v>
      </c>
      <c r="AC2" s="19" t="s">
        <v>865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بوشهر شهید مطهری - کوچه ی عرفان 7 - پلاک 4 - زنگ اول  - سید مرتضی علوی زاده 09171701800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286135727656</v>
      </c>
      <c r="I3" s="9" t="s">
        <v>823</v>
      </c>
      <c r="J3" s="9"/>
      <c r="K3" s="11" t="str">
        <f t="shared" ca="1" si="0"/>
        <v/>
      </c>
      <c r="L3" s="12" t="s">
        <v>311</v>
      </c>
      <c r="M3" s="12" t="s">
        <v>867</v>
      </c>
      <c r="N3" s="12"/>
      <c r="O3" s="9">
        <v>5501.2</v>
      </c>
      <c r="P3" s="9">
        <v>2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11100000</v>
      </c>
      <c r="U3" s="15"/>
      <c r="V3" s="16">
        <f t="shared" si="1"/>
        <v>0</v>
      </c>
      <c r="W3" s="12">
        <f t="shared" si="2"/>
        <v>2</v>
      </c>
      <c r="X3" s="14">
        <f t="shared" si="3"/>
        <v>22200000</v>
      </c>
      <c r="Y3" s="17"/>
      <c r="Z3" s="14">
        <f t="shared" si="4"/>
        <v>22200000</v>
      </c>
      <c r="AA3" s="18" t="s">
        <v>79</v>
      </c>
      <c r="AB3" s="13" t="s">
        <v>869</v>
      </c>
      <c r="AC3" s="19" t="s">
        <v>868</v>
      </c>
      <c r="AD3" s="20" t="s">
        <v>132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تهرانپارس-خ دماوند-بعد از تعمیرگاه سایپا مرکزی - کوچه کیمیداروی شرقی-ساختمان سبلان-پ90/73 **در صورت تحویل بعد ساعت 17، به نگهبانی تحویل داده شود**  - احسان جمالی 09384396463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3</v>
      </c>
      <c r="H4" s="67"/>
      <c r="I4" s="68" t="s">
        <v>823</v>
      </c>
      <c r="J4" s="9" t="s">
        <v>76</v>
      </c>
      <c r="K4" s="11" t="str">
        <f t="shared" ca="1" si="0"/>
        <v/>
      </c>
      <c r="L4" s="12"/>
      <c r="M4" s="12" t="s">
        <v>871</v>
      </c>
      <c r="N4" s="12" t="s">
        <v>872</v>
      </c>
      <c r="O4" s="9">
        <v>5524.3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58400000</v>
      </c>
      <c r="U4" s="15"/>
      <c r="V4" s="16">
        <f t="shared" si="1"/>
        <v>0</v>
      </c>
      <c r="W4" s="12">
        <f t="shared" si="2"/>
        <v>1</v>
      </c>
      <c r="X4" s="14">
        <f t="shared" si="3"/>
        <v>58400000</v>
      </c>
      <c r="Y4" s="17"/>
      <c r="Z4" s="14">
        <f t="shared" si="4"/>
        <v>58400000</v>
      </c>
      <c r="AA4" s="18" t="s">
        <v>79</v>
      </c>
      <c r="AB4" s="13" t="s">
        <v>874</v>
      </c>
      <c r="AC4" s="19" t="s">
        <v>873</v>
      </c>
      <c r="AD4" s="20" t="s">
        <v>92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صادقيه اشرفي اصفهاني خيابان عرب حسيني خيابان حائري پلاك ۲۶ کلینیک دامپزشکی مهرداد کریمی -  اسماعیلی 09380977784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14">
        <v>4</v>
      </c>
      <c r="H5" s="212"/>
      <c r="I5" s="214" t="s">
        <v>875</v>
      </c>
      <c r="J5" s="226"/>
      <c r="K5" s="11" t="str">
        <f t="shared" ca="1" si="0"/>
        <v/>
      </c>
      <c r="L5" s="224" t="s">
        <v>155</v>
      </c>
      <c r="M5" s="224" t="s">
        <v>876</v>
      </c>
      <c r="N5" s="224" t="s">
        <v>877</v>
      </c>
      <c r="O5" s="9">
        <v>5501.3</v>
      </c>
      <c r="P5" s="9">
        <v>5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5</v>
      </c>
      <c r="X5" s="14">
        <f t="shared" si="3"/>
        <v>256000000</v>
      </c>
      <c r="Y5" s="17"/>
      <c r="Z5" s="14">
        <f t="shared" si="4"/>
        <v>256000000</v>
      </c>
      <c r="AA5" s="222" t="s">
        <v>79</v>
      </c>
      <c r="AB5" s="220" t="s">
        <v>70</v>
      </c>
      <c r="AC5" s="218" t="s">
        <v>878</v>
      </c>
      <c r="AD5" s="249"/>
      <c r="AE5" s="19"/>
      <c r="AF5" s="21"/>
      <c r="AG5" s="22" t="str">
        <f t="shared" si="5"/>
        <v>TRUE</v>
      </c>
      <c r="AH5" s="23" t="str">
        <f t="shared" si="6"/>
        <v>تهران - کافه نولان ونک - علیرضا متقی 09331770320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15"/>
      <c r="H6" s="213"/>
      <c r="I6" s="215"/>
      <c r="J6" s="227"/>
      <c r="K6" s="11" t="str">
        <f t="shared" ca="1" si="0"/>
        <v/>
      </c>
      <c r="L6" s="225"/>
      <c r="M6" s="225"/>
      <c r="N6" s="225"/>
      <c r="O6" s="9">
        <v>3327.2</v>
      </c>
      <c r="P6" s="9">
        <v>2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29250000</v>
      </c>
      <c r="U6" s="15"/>
      <c r="V6" s="16">
        <f t="shared" si="1"/>
        <v>0</v>
      </c>
      <c r="W6" s="12">
        <f t="shared" si="2"/>
        <v>2</v>
      </c>
      <c r="X6" s="14">
        <f t="shared" si="3"/>
        <v>58500000</v>
      </c>
      <c r="Y6" s="17"/>
      <c r="Z6" s="14">
        <f t="shared" si="4"/>
        <v>58500000</v>
      </c>
      <c r="AA6" s="223"/>
      <c r="AB6" s="221"/>
      <c r="AC6" s="219"/>
      <c r="AD6" s="250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6">
        <v>5</v>
      </c>
      <c r="H7" s="67" t="s">
        <v>198</v>
      </c>
      <c r="I7" s="66" t="s">
        <v>875</v>
      </c>
      <c r="J7" s="9"/>
      <c r="K7" s="11" t="str">
        <f t="shared" ca="1" si="0"/>
        <v/>
      </c>
      <c r="L7" s="12" t="s">
        <v>134</v>
      </c>
      <c r="M7" s="12" t="s">
        <v>879</v>
      </c>
      <c r="N7" s="12" t="s">
        <v>880</v>
      </c>
      <c r="O7" s="9">
        <v>3327.1</v>
      </c>
      <c r="P7" s="9">
        <v>1</v>
      </c>
      <c r="Q7" s="13" t="str">
        <f>VLOOKUP(O7, '[1]لیست محصولات شهریور ۱۴۰۳'!B:C,2,0)</f>
        <v>پامپوجیلا | pampojila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5950000</v>
      </c>
      <c r="U7" s="26"/>
      <c r="V7" s="16">
        <f t="shared" si="1"/>
        <v>0</v>
      </c>
      <c r="W7" s="12">
        <f t="shared" si="2"/>
        <v>1</v>
      </c>
      <c r="X7" s="14">
        <f t="shared" si="3"/>
        <v>5950000</v>
      </c>
      <c r="Y7" s="17"/>
      <c r="Z7" s="14">
        <f t="shared" si="4"/>
        <v>5950000</v>
      </c>
      <c r="AA7" s="18" t="s">
        <v>79</v>
      </c>
      <c r="AB7" s="13" t="s">
        <v>881</v>
      </c>
      <c r="AC7" s="19" t="s">
        <v>882</v>
      </c>
      <c r="AD7" s="20" t="s">
        <v>132</v>
      </c>
      <c r="AE7" s="19"/>
      <c r="AF7" s="21"/>
      <c r="AG7" s="22" t="str">
        <f t="shared" si="5"/>
        <v>TRUE</v>
      </c>
      <c r="AH7" s="23" t="str">
        <f t="shared" si="6"/>
        <v>تهران سازمان برنامه شمالي خيابان براتلو نبش هشتم غربي كافه راديكال 13 کافه رادیکال 13 - مهدی آقاپوی 09360783913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66">
        <v>6</v>
      </c>
      <c r="H8" s="67" t="s">
        <v>198</v>
      </c>
      <c r="I8" s="66" t="s">
        <v>875</v>
      </c>
      <c r="J8" s="9"/>
      <c r="K8" s="11" t="str">
        <f t="shared" ca="1" si="0"/>
        <v/>
      </c>
      <c r="L8" s="12" t="s">
        <v>883</v>
      </c>
      <c r="M8" s="12" t="s">
        <v>884</v>
      </c>
      <c r="N8" s="12" t="s">
        <v>885</v>
      </c>
      <c r="O8" s="9">
        <v>5525.2</v>
      </c>
      <c r="P8" s="9">
        <v>3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13350000</v>
      </c>
      <c r="U8" s="15"/>
      <c r="V8" s="16">
        <f t="shared" si="1"/>
        <v>0</v>
      </c>
      <c r="W8" s="12">
        <f t="shared" si="2"/>
        <v>3</v>
      </c>
      <c r="X8" s="14">
        <f t="shared" si="3"/>
        <v>40050000</v>
      </c>
      <c r="Y8" s="17"/>
      <c r="Z8" s="14">
        <f t="shared" si="4"/>
        <v>40050000</v>
      </c>
      <c r="AA8" s="18" t="s">
        <v>886</v>
      </c>
      <c r="AB8" s="13" t="s">
        <v>887</v>
      </c>
      <c r="AC8" s="19" t="s">
        <v>888</v>
      </c>
      <c r="AD8" s="20"/>
      <c r="AE8" s="19"/>
      <c r="AF8" s="21"/>
      <c r="AG8" s="22" t="str">
        <f t="shared" si="5"/>
        <v>TRUE</v>
      </c>
      <c r="AH8" s="23" t="str">
        <f t="shared" si="6"/>
        <v>بابل خیابان جانبازان_بین توحید 50 و 48 کافه درخت - فربد سعیدی 09113151484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14">
        <v>7</v>
      </c>
      <c r="H9" s="212" t="s">
        <v>198</v>
      </c>
      <c r="I9" s="214" t="s">
        <v>875</v>
      </c>
      <c r="J9" s="226"/>
      <c r="K9" s="11" t="str">
        <f t="shared" ca="1" si="0"/>
        <v/>
      </c>
      <c r="L9" s="224" t="s">
        <v>889</v>
      </c>
      <c r="M9" s="224" t="s">
        <v>890</v>
      </c>
      <c r="N9" s="224" t="s">
        <v>891</v>
      </c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22" t="s">
        <v>108</v>
      </c>
      <c r="AB9" s="220" t="s">
        <v>892</v>
      </c>
      <c r="AC9" s="218" t="s">
        <v>893</v>
      </c>
      <c r="AD9" s="216"/>
      <c r="AE9" s="19"/>
      <c r="AF9" s="21"/>
      <c r="AG9" s="22" t="str">
        <f t="shared" si="5"/>
        <v>TRUE</v>
      </c>
      <c r="AH9" s="23" t="str">
        <f t="shared" si="6"/>
        <v>مشهد بلوار سجاد - بزرگمهر جنوبی 22 ، پاساژ ایران زمین ، طبقه اول کافه کربن - پوریا ابراهیم پور 09158202132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35"/>
      <c r="H10" s="234"/>
      <c r="I10" s="235"/>
      <c r="J10" s="244"/>
      <c r="K10" s="11" t="str">
        <f t="shared" ca="1" si="0"/>
        <v/>
      </c>
      <c r="L10" s="243"/>
      <c r="M10" s="243"/>
      <c r="N10" s="243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35"/>
      <c r="H11" s="234"/>
      <c r="I11" s="235"/>
      <c r="J11" s="244"/>
      <c r="K11" s="11" t="str">
        <f t="shared" ca="1" si="0"/>
        <v/>
      </c>
      <c r="L11" s="243"/>
      <c r="M11" s="243"/>
      <c r="N11" s="243"/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5"/>
      <c r="H12" s="234"/>
      <c r="I12" s="235"/>
      <c r="J12" s="244"/>
      <c r="K12" s="11" t="str">
        <f t="shared" ca="1" si="0"/>
        <v/>
      </c>
      <c r="L12" s="243"/>
      <c r="M12" s="243"/>
      <c r="N12" s="243"/>
      <c r="O12" s="9">
        <v>3328.1</v>
      </c>
      <c r="P12" s="9">
        <v>1</v>
      </c>
      <c r="Q12" s="13" t="str">
        <f>VLOOKUP(O12, '[1]لیست محصولات شهریور ۱۴۰۳'!B:C,2,0)</f>
        <v>اینماکولادا مزارع فلو | Inmaculada Fellows Farms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7900000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7900000</v>
      </c>
      <c r="Y12" s="17"/>
      <c r="Z12" s="14">
        <f t="shared" si="4"/>
        <v>7900000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5"/>
      <c r="H13" s="213"/>
      <c r="I13" s="215"/>
      <c r="J13" s="227"/>
      <c r="K13" s="11" t="str">
        <f t="shared" ca="1" si="0"/>
        <v/>
      </c>
      <c r="L13" s="225"/>
      <c r="M13" s="225"/>
      <c r="N13" s="225"/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9850000</v>
      </c>
      <c r="Y13" s="17"/>
      <c r="Z13" s="14">
        <f t="shared" si="4"/>
        <v>9850000</v>
      </c>
      <c r="AA13" s="223"/>
      <c r="AB13" s="221"/>
      <c r="AC13" s="219"/>
      <c r="AD13" s="21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66">
        <v>8</v>
      </c>
      <c r="H14" s="67" t="s">
        <v>198</v>
      </c>
      <c r="I14" s="66" t="s">
        <v>875</v>
      </c>
      <c r="J14" s="9"/>
      <c r="K14" s="11" t="str">
        <f t="shared" ca="1" si="0"/>
        <v/>
      </c>
      <c r="L14" s="12" t="s">
        <v>894</v>
      </c>
      <c r="M14" s="12" t="s">
        <v>682</v>
      </c>
      <c r="N14" s="12"/>
      <c r="O14" s="9">
        <v>5501.1</v>
      </c>
      <c r="P14" s="9">
        <v>3</v>
      </c>
      <c r="Q14" s="13" t="str">
        <f>VLOOKUP(O14, '[1]لیست محصولات شهریور ۱۴۰۳'!B:C,2,0)</f>
        <v>ورتکس | Vortex</v>
      </c>
      <c r="R14" s="9" t="s">
        <v>297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2300000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6900000</v>
      </c>
      <c r="Y14" s="17"/>
      <c r="Z14" s="14">
        <f t="shared" si="4"/>
        <v>6900000</v>
      </c>
      <c r="AA14" s="18" t="s">
        <v>79</v>
      </c>
      <c r="AB14" s="13" t="s">
        <v>896</v>
      </c>
      <c r="AC14" s="19" t="s">
        <v>895</v>
      </c>
      <c r="AD14" s="20" t="s">
        <v>132</v>
      </c>
      <c r="AE14" s="19"/>
      <c r="AF14" s="21"/>
      <c r="AG14" s="22" t="str">
        <f t="shared" si="5"/>
        <v>TRUE</v>
      </c>
      <c r="AH14" s="23" t="str">
        <f t="shared" si="6"/>
        <v>تهران شهرک غرب. خیابان سیمای ایران، کوچه پنجم بن بست مهر پلاک ۱۳،واحد ۲  - سارا عباسی 09179922655</v>
      </c>
    </row>
    <row r="15" spans="1:34" ht="22.2" customHeight="1">
      <c r="A15" s="7"/>
      <c r="B15" s="7"/>
      <c r="C15" s="7"/>
      <c r="D15" s="7"/>
      <c r="E15" s="7"/>
      <c r="F15" s="8"/>
      <c r="G15" s="214">
        <v>9</v>
      </c>
      <c r="H15" s="212"/>
      <c r="I15" s="214" t="s">
        <v>875</v>
      </c>
      <c r="J15" s="226" t="s">
        <v>76</v>
      </c>
      <c r="K15" s="11" t="str">
        <f t="shared" ca="1" si="0"/>
        <v/>
      </c>
      <c r="L15" s="224" t="s">
        <v>120</v>
      </c>
      <c r="M15" s="224" t="s">
        <v>121</v>
      </c>
      <c r="N15" s="224" t="s">
        <v>122</v>
      </c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222" t="s">
        <v>123</v>
      </c>
      <c r="AB15" s="220" t="s">
        <v>124</v>
      </c>
      <c r="AC15" s="218" t="s">
        <v>125</v>
      </c>
      <c r="AD15" s="216"/>
      <c r="AE15" s="236" t="s">
        <v>897</v>
      </c>
      <c r="AF15" s="21"/>
      <c r="AG15" s="22" t="str">
        <f t="shared" si="5"/>
        <v>TRUE</v>
      </c>
      <c r="AH15" s="23" t="str">
        <f t="shared" si="6"/>
        <v>اصفهان خيابان شمس آبادي، كوچه كازروني، نبش سه راهي، پاساژ اميد،طبقه اول فروشگاه کافه دولت - نگار نقیه 09334075144</v>
      </c>
    </row>
    <row r="16" spans="1:34" ht="22.2" customHeight="1">
      <c r="A16" s="7"/>
      <c r="B16" s="7"/>
      <c r="C16" s="7"/>
      <c r="D16" s="7"/>
      <c r="E16" s="7"/>
      <c r="F16" s="8"/>
      <c r="G16" s="235"/>
      <c r="H16" s="234"/>
      <c r="I16" s="235"/>
      <c r="J16" s="244"/>
      <c r="K16" s="11" t="str">
        <f t="shared" ca="1" si="0"/>
        <v/>
      </c>
      <c r="L16" s="243"/>
      <c r="M16" s="243"/>
      <c r="N16" s="243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242"/>
      <c r="AB16" s="241"/>
      <c r="AC16" s="240"/>
      <c r="AD16" s="239"/>
      <c r="AE16" s="237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215"/>
      <c r="H17" s="213"/>
      <c r="I17" s="215"/>
      <c r="J17" s="227"/>
      <c r="K17" s="11" t="str">
        <f t="shared" ca="1" si="0"/>
        <v/>
      </c>
      <c r="L17" s="225"/>
      <c r="M17" s="225"/>
      <c r="N17" s="225"/>
      <c r="O17" s="9">
        <v>5501.1</v>
      </c>
      <c r="P17" s="9">
        <v>2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4600000</v>
      </c>
      <c r="Y17" s="17"/>
      <c r="Z17" s="14">
        <f t="shared" si="4"/>
        <v>4600000</v>
      </c>
      <c r="AA17" s="223"/>
      <c r="AB17" s="221"/>
      <c r="AC17" s="219"/>
      <c r="AD17" s="217"/>
      <c r="AE17" s="238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66">
        <v>10</v>
      </c>
      <c r="H18" s="67"/>
      <c r="I18" s="66" t="s">
        <v>875</v>
      </c>
      <c r="J18" s="9"/>
      <c r="K18" s="11" t="str">
        <f t="shared" ca="1" si="0"/>
        <v/>
      </c>
      <c r="L18" s="12" t="s">
        <v>694</v>
      </c>
      <c r="M18" s="12" t="s">
        <v>467</v>
      </c>
      <c r="N18" s="12" t="s">
        <v>696</v>
      </c>
      <c r="O18" s="9">
        <v>5501.3</v>
      </c>
      <c r="P18" s="9">
        <v>5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5</v>
      </c>
      <c r="X18" s="14">
        <f t="shared" si="3"/>
        <v>256000000</v>
      </c>
      <c r="Y18" s="17"/>
      <c r="Z18" s="14">
        <f t="shared" si="4"/>
        <v>256000000</v>
      </c>
      <c r="AA18" s="18" t="s">
        <v>79</v>
      </c>
      <c r="AB18" s="13" t="s">
        <v>70</v>
      </c>
      <c r="AC18" s="19" t="s">
        <v>697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- کافه نولان پونک - آرین بیکدلی 09125690775</v>
      </c>
    </row>
    <row r="19" spans="1:34" ht="22.2" customHeight="1">
      <c r="A19" s="7"/>
      <c r="B19" s="7"/>
      <c r="C19" s="7"/>
      <c r="D19" s="7"/>
      <c r="E19" s="7"/>
      <c r="F19" s="8"/>
      <c r="G19" s="66">
        <v>11</v>
      </c>
      <c r="H19" s="67" t="s">
        <v>198</v>
      </c>
      <c r="I19" s="66" t="s">
        <v>875</v>
      </c>
      <c r="J19" s="9"/>
      <c r="K19" s="11" t="str">
        <f t="shared" ca="1" si="0"/>
        <v/>
      </c>
      <c r="L19" s="12" t="s">
        <v>901</v>
      </c>
      <c r="M19" s="12" t="s">
        <v>902</v>
      </c>
      <c r="N19" s="12"/>
      <c r="O19" s="9">
        <v>5501.2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11100000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11100000</v>
      </c>
      <c r="Y19" s="17"/>
      <c r="Z19" s="14">
        <f t="shared" si="4"/>
        <v>11100000</v>
      </c>
      <c r="AA19" s="18" t="s">
        <v>79</v>
      </c>
      <c r="AB19" s="13" t="s">
        <v>903</v>
      </c>
      <c r="AC19" s="19" t="s">
        <v>904</v>
      </c>
      <c r="AD19" s="20" t="s">
        <v>92</v>
      </c>
      <c r="AE19" s="19"/>
      <c r="AF19" s="21"/>
      <c r="AG19" s="22" t="str">
        <f t="shared" si="5"/>
        <v>TRUE</v>
      </c>
      <c r="AH19" s="23" t="str">
        <f t="shared" si="6"/>
        <v>تهران جردن، بلوار نلسون ماندلا، خ عاطفی شرقی،پلاک 37  - مهری دایی 09331353894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26">
        <v>12</v>
      </c>
      <c r="H20" s="228">
        <v>844187</v>
      </c>
      <c r="I20" s="226" t="s">
        <v>944</v>
      </c>
      <c r="J20" s="226"/>
      <c r="K20" s="11" t="str">
        <f t="shared" ca="1" si="0"/>
        <v/>
      </c>
      <c r="L20" s="224" t="s">
        <v>937</v>
      </c>
      <c r="M20" s="224" t="s">
        <v>942</v>
      </c>
      <c r="N20" s="224" t="s">
        <v>938</v>
      </c>
      <c r="O20" s="9">
        <v>5525.1</v>
      </c>
      <c r="P20" s="9">
        <v>2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5500000</v>
      </c>
      <c r="Y20" s="17"/>
      <c r="Z20" s="14">
        <f t="shared" si="4"/>
        <v>5500000</v>
      </c>
      <c r="AA20" s="222" t="s">
        <v>939</v>
      </c>
      <c r="AB20" s="220" t="s">
        <v>940</v>
      </c>
      <c r="AC20" s="218" t="s">
        <v>941</v>
      </c>
      <c r="AD20" s="216"/>
      <c r="AE20" s="236" t="s">
        <v>943</v>
      </c>
      <c r="AF20" s="21"/>
      <c r="AG20" s="22" t="str">
        <f t="shared" si="5"/>
        <v>TRUE</v>
      </c>
      <c r="AH20" s="23" t="str">
        <f t="shared" si="6"/>
        <v>بندرعباس خیابان دانشگاه بلوار پروفسور خشنودی کافه بیکری بهار - بهار حیدری 09334558017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5501.3</v>
      </c>
      <c r="P21" s="9">
        <v>2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102400000</v>
      </c>
      <c r="Y21" s="17"/>
      <c r="Z21" s="14">
        <f t="shared" si="4"/>
        <v>102400000</v>
      </c>
      <c r="AA21" s="223"/>
      <c r="AB21" s="221"/>
      <c r="AC21" s="219"/>
      <c r="AD21" s="217"/>
      <c r="AE21" s="238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شهریور ۱۴۰۳'!B:C,2,0)</f>
        <v>#N/A</v>
      </c>
      <c r="R22" s="9"/>
      <c r="S22" s="12" t="e">
        <f>VLOOKUP(O22, '[1]لیست محصولات شهریور ۱۴۰۳'!B:F,5,0)</f>
        <v>#N/A</v>
      </c>
      <c r="T22" s="14" t="e">
        <f>VLOOKUP(O22, '[1]لیست محصولات شهریور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5</v>
      </c>
      <c r="AI240" s="56">
        <f t="shared" si="19"/>
        <v>0</v>
      </c>
      <c r="AJ240" s="57">
        <f>AH240-AI240</f>
        <v>5</v>
      </c>
      <c r="AK240" s="58">
        <f t="shared" si="23"/>
        <v>0.75</v>
      </c>
      <c r="AL240" s="59">
        <f>AO240+AQ240-[2]Sheet1!$AH241</f>
        <v>0</v>
      </c>
      <c r="AM240" s="59">
        <f t="shared" si="25"/>
        <v>-5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3</v>
      </c>
      <c r="AI241" s="56">
        <f t="shared" si="19"/>
        <v>0</v>
      </c>
      <c r="AJ241" s="57">
        <f t="shared" ref="AJ241:AJ264" si="2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5"/>
        <v>-3</v>
      </c>
      <c r="AN241" s="58">
        <f t="shared" si="21"/>
        <v>0</v>
      </c>
      <c r="AO241" s="59"/>
      <c r="AP241" s="58">
        <f t="shared" si="22"/>
        <v>-2.25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12</v>
      </c>
      <c r="AI242" s="56">
        <f t="shared" si="19"/>
        <v>0</v>
      </c>
      <c r="AJ242" s="57">
        <f t="shared" si="27"/>
        <v>12</v>
      </c>
      <c r="AK242" s="58">
        <f t="shared" ref="AK242:AK267" si="28">AH242*AG242/1000</f>
        <v>48</v>
      </c>
      <c r="AL242" s="59">
        <f>AO242+AQ242-[2]Sheet1!$AH243</f>
        <v>0</v>
      </c>
      <c r="AM242" s="59">
        <f t="shared" si="25"/>
        <v>-12</v>
      </c>
      <c r="AN242" s="58">
        <f t="shared" si="21"/>
        <v>0</v>
      </c>
      <c r="AO242" s="59"/>
      <c r="AP242" s="58">
        <f t="shared" si="22"/>
        <v>-48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19 W22:W200" name="باقیمانده_5"/>
    <protectedRange algorithmName="SHA-512" hashValue="f5WsBkExWTs/LKakVBbNBXjGjwaAPcOxHhJFt4MnEAAY0TgGUtLBwc6BQDnps5THm9Gccqda3SWXIrg2Z9o+GA==" saltValue="9EXh0tvvNrwpkDbSuYJ+Uw==" spinCount="100000" sqref="V2:V19 V22:V200" name="تعداد ارسال شده_4"/>
    <protectedRange algorithmName="SHA-512" hashValue="jjrV5Hy6JwvVqOO7tKoZVoRg7rpBcjqvT96GSIFiDncBaImziwFUF2JC6d0rT0SfgZv+eJ/5g2VdqSB7bdW0mg==" saltValue="0Igh3j97EZBwjtfDd8U1wg==" spinCount="100000" sqref="W20:W21" name="باقیمانده_5_1"/>
    <protectedRange algorithmName="SHA-512" hashValue="f5WsBkExWTs/LKakVBbNBXjGjwaAPcOxHhJFt4MnEAAY0TgGUtLBwc6BQDnps5THm9Gccqda3SWXIrg2Z9o+GA==" saltValue="9EXh0tvvNrwpkDbSuYJ+Uw==" spinCount="100000" sqref="V20:V21" name="تعداد ارسال شده_4_1"/>
  </protectedRanges>
  <mergeCells count="50">
    <mergeCell ref="A1:B1"/>
    <mergeCell ref="C1:D1"/>
    <mergeCell ref="E1:F1"/>
    <mergeCell ref="U1:V1"/>
    <mergeCell ref="AA5:AA6"/>
    <mergeCell ref="AB5:AB6"/>
    <mergeCell ref="AC5:AC6"/>
    <mergeCell ref="AD5:AD6"/>
    <mergeCell ref="G5:G6"/>
    <mergeCell ref="H5:H6"/>
    <mergeCell ref="I5:I6"/>
    <mergeCell ref="J5:J6"/>
    <mergeCell ref="L5:L6"/>
    <mergeCell ref="M5:M6"/>
    <mergeCell ref="N5:N6"/>
    <mergeCell ref="AC9:AC13"/>
    <mergeCell ref="AD9:AD13"/>
    <mergeCell ref="AB9:AB13"/>
    <mergeCell ref="AA9:AA13"/>
    <mergeCell ref="G9:G13"/>
    <mergeCell ref="H9:H13"/>
    <mergeCell ref="I9:I13"/>
    <mergeCell ref="J9:J13"/>
    <mergeCell ref="L9:L13"/>
    <mergeCell ref="M9:M13"/>
    <mergeCell ref="N9:N13"/>
    <mergeCell ref="G15:G17"/>
    <mergeCell ref="H15:H17"/>
    <mergeCell ref="I15:I17"/>
    <mergeCell ref="J15:J17"/>
    <mergeCell ref="L15:L17"/>
    <mergeCell ref="M15:M17"/>
    <mergeCell ref="N15:N17"/>
    <mergeCell ref="AE15:AE17"/>
    <mergeCell ref="AC15:AC17"/>
    <mergeCell ref="AD15:AD17"/>
    <mergeCell ref="AB15:AB17"/>
    <mergeCell ref="AA15:AA17"/>
    <mergeCell ref="AE20:AE21"/>
    <mergeCell ref="G20:G21"/>
    <mergeCell ref="N20:N21"/>
    <mergeCell ref="AA20:AA21"/>
    <mergeCell ref="AB20:AB21"/>
    <mergeCell ref="AC20:AC21"/>
    <mergeCell ref="AD20:AD21"/>
    <mergeCell ref="H20:H21"/>
    <mergeCell ref="I20:I21"/>
    <mergeCell ref="J20:J21"/>
    <mergeCell ref="L20:L21"/>
    <mergeCell ref="M20:M21"/>
  </mergeCells>
  <conditionalFormatting sqref="G2:J3 AA2:AF4 J4:J5 J7:J9 AA7:AF9 G14:P15 AA14:AF15 G22:AF200 K2:Z2 K3:P3 H4:H5 K4:K13 O4:P13 AA5:AC5 AE5:AF6 H7:H9 AE10:AF13 K16:K17 O16:P17 AF16:AF17">
    <cfRule type="expression" dxfId="106" priority="68">
      <formula>$C2</formula>
    </cfRule>
  </conditionalFormatting>
  <conditionalFormatting sqref="G2:J3 AD2:AD4 J4:J5 J7:J9 AD7:AD9 G14:J15 AD14:AD15 G22:J200 AD22:AD200">
    <cfRule type="expression" dxfId="105" priority="67">
      <formula>$A2</formula>
    </cfRule>
  </conditionalFormatting>
  <conditionalFormatting sqref="G2:J3 AD2:AD4 Z2:Z19 J4:J5 J7:J9 AD7:AD9 G14:J15 AD14:AD15 G22:J200 Z22:Z200 AD22:AD200">
    <cfRule type="expression" dxfId="104" priority="69">
      <formula>$E2</formula>
    </cfRule>
  </conditionalFormatting>
  <conditionalFormatting sqref="G18:J20 AD18:AD20 Z20:Z21">
    <cfRule type="expression" dxfId="103" priority="4">
      <formula>$E18</formula>
    </cfRule>
  </conditionalFormatting>
  <conditionalFormatting sqref="Q3:Z21 G18:P20 AA18:AF20 K21 O21:P21 AF21">
    <cfRule type="expression" dxfId="102" priority="3">
      <formula>$C3</formula>
    </cfRule>
  </conditionalFormatting>
  <conditionalFormatting sqref="W2:W200">
    <cfRule type="expression" dxfId="101" priority="1">
      <formula>$AG2</formula>
    </cfRule>
  </conditionalFormatting>
  <conditionalFormatting sqref="Z2:Z200 G18:J20 AD18:AD20">
    <cfRule type="expression" dxfId="100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{756EE9FE-25E9-41F7-B6ED-2D4A24C74CCA}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{9161BD69-7C40-44B9-A5A5-42F488343F51}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{A27995A9-0093-4CE4-B8B4-0B7D22E4726E}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{0425AB99-D8B3-4BF1-80B1-AC839E1C3F7B}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{9DC66B77-A94C-46A4-8E20-2DC4BD9BC1DF}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{136A6176-0312-4377-BEF9-74DD5E9F884C}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{E380509F-CC0E-4D6D-8186-A0C174CA6690}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{38EFCDE4-E536-4DB0-A6AD-E6E34C60FFC3}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{D1D3E285-50A1-4BA2-8169-29CE868E1E3A}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{8A3B64C8-8D43-4CD4-9DA3-F887F09AF8B9}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{61EEE7D5-0BA3-4753-A90C-B33BF27CCF35}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{6A187001-251D-4CB1-838E-311854103E49}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{83D86210-341D-4DC2-A6A1-B303287E33B5}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{72A985CE-B356-4EA7-B19E-5B2FEE7C5E57}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{5D90F16D-1424-4AC2-A6D6-05244F248D3C}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{25AE5710-1F12-4D25-A1AB-5C85146C5632}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{1A69BEDE-B770-4E90-99B9-65F55B6570EF}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{B79CC818-D51B-4CC7-9BD3-642CB8429AD2}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{035ECFC1-6B82-4ABC-9BC5-C42C73CF4790}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{79447074-B327-4F7D-9150-052953AAD7EC}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{05883DC1-1DDC-45F0-8DC5-8F68DD72EEA8}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{360974E0-B187-4BC9-B8F8-4CE655056661}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{CB105D82-DC43-401A-A20C-4EDA492AD220}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{657A18FA-0CC1-41B1-9395-966E54975EEA}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{5FEB5D15-A422-474A-838F-E04C8B22C3D4}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{F049A814-0E1D-4F60-8782-21D249D58E43}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{99342DDC-0604-485B-B119-A84356E0BA4D}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{F29D6835-2FE7-4E24-8E5B-2F05E0EEEF2E}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{34B49F05-E190-4EFD-B9F4-21BDF5104A22}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{D1C107F4-AF5E-4305-A9E3-5120B6BC760C}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{52DE4B1F-5F69-4B8D-8BCC-D4C6A78D71EE}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{BE689A6D-5093-4D04-9412-C81EEE445087}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{3559D222-360F-4B60-B034-F866B19EE42A}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{E332A931-5488-44CE-A0E0-D89804422C63}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{55F6D283-F893-4716-A1B9-8761CE52A097}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{676DD136-7EB6-43F0-8735-59C03CE668BC}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{7CD21907-F9AA-44F7-8F0F-FAB4CA534026}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{403CF9CA-51E7-4692-BF74-F4124AE2882C}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{4EA2E21C-0E71-4629-B871-357E5060C2E0}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{3478DFCC-CBDB-4141-9EF2-588DB412D85D}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{FB8D8761-B962-4C59-A771-90C3231AA29B}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{E58B3535-C152-40F2-BACF-332CDC0C1CDB}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{6E98C677-4BF5-4C99-8761-8CA6EF5E15B1}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{FB6AFC22-4593-482F-AE4D-8416AA772640}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{0A002EA1-AF93-4A76-86F7-F1AAC67C9FA9}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{E9D0863F-9904-41B5-9673-37C7FF748138}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{24C4D5BC-214B-40AB-8662-5B95458E3EBA}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{E5B65CDC-E7F5-4755-B819-BA5180322C43}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{A5662415-5588-466F-A5E8-5FC484C9D096}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{44AD348C-4E1B-40FD-8805-E831961FA0CA}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{A838ADD9-93C1-4168-964D-92743DB4C990}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{C659CC12-A623-4177-BFD4-D0381472816F}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{5138C679-9864-4D75-BD95-FF180EC8EE97}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{F5C47995-7FFB-4C01-A7DE-8792F4A908E9}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{CCC735E6-9E45-49FE-A35C-94D25220632D}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{4DBB9671-6C03-48C5-AD9D-30B581D754DD}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{AD647064-D458-4348-BE78-4AA2A986F4EE}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{D39708A5-240B-401B-BBFC-38C4C5F1CC7B}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{FA7D2E9A-C1D5-405E-8CA8-EAF515D3B239}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{12D14677-9E67-4FD8-9605-D441E9F81E01}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{B1277F72-9BB5-48A6-94EE-E8F01FAAD634}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6EE9FE-25E9-41F7-B6ED-2D4A24C74CC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161BD69-7C40-44B9-A5A5-42F488343F5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27995A9-0093-4CE4-B8B4-0B7D22E4726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425AB99-D8B3-4BF1-80B1-AC839E1C3F7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DC66B77-A94C-46A4-8E20-2DC4BD9BC1D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36A6176-0312-4377-BEF9-74DD5E9F884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380509F-CC0E-4D6D-8186-A0C174CA669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8EFCDE4-E536-4DB0-A6AD-E6E34C60FFC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1D3E285-50A1-4BA2-8169-29CE868E1E3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A3B64C8-8D43-4CD4-9DA3-F887F09AF8B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1EEE7D5-0BA3-4753-A90C-B33BF27CCF3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A187001-251D-4CB1-838E-311854103E4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3D86210-341D-4DC2-A6A1-B303287E33B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2A985CE-B356-4EA7-B19E-5B2FEE7C5E5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D90F16D-1424-4AC2-A6D6-05244F248D3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5AE5710-1F12-4D25-A1AB-5C85146C563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A69BEDE-B770-4E90-99B9-65F55B6570E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79CC818-D51B-4CC7-9BD3-642CB8429AD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35ECFC1-6B82-4ABC-9BC5-C42C73CF479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9447074-B327-4F7D-9150-052953AAD7E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5883DC1-1DDC-45F0-8DC5-8F68DD72EEA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60974E0-B187-4BC9-B8F8-4CE65505666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B105D82-DC43-401A-A20C-4EDA492AD22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57A18FA-0CC1-41B1-9395-966E54975EE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FEB5D15-A422-474A-838F-E04C8B22C3D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049A814-0E1D-4F60-8782-21D249D58E4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9342DDC-0604-485B-B119-A84356E0BA4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29D6835-2FE7-4E24-8E5B-2F05E0EEEF2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4B49F05-E190-4EFD-B9F4-21BDF5104A2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1C107F4-AF5E-4305-A9E3-5120B6BC760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2DE4B1F-5F69-4B8D-8BCC-D4C6A78D71E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E689A6D-5093-4D04-9412-C81EEE44508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559D222-360F-4B60-B034-F866B19EE42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332A931-5488-44CE-A0E0-D89804422C6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5F6D283-F893-4716-A1B9-8761CE52A09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76DD136-7EB6-43F0-8735-59C03CE668B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CD21907-F9AA-44F7-8F0F-FAB4CA53402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03CF9CA-51E7-4692-BF74-F4124AE2882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EA2E21C-0E71-4629-B871-357E5060C2E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478DFCC-CBDB-4141-9EF2-588DB412D85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FB8D8761-B962-4C59-A771-90C3231AA29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58B3535-C152-40F2-BACF-332CDC0C1CD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E98C677-4BF5-4C99-8761-8CA6EF5E15B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B6AFC22-4593-482F-AE4D-8416AA77264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A002EA1-AF93-4A76-86F7-F1AAC67C9FA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9D0863F-9904-41B5-9673-37C7FF74813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4C4D5BC-214B-40AB-8662-5B95458E3EB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5B65CDC-E7F5-4755-B819-BA5180322C4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5662415-5588-466F-A5E8-5FC484C9D09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4AD348C-4E1B-40FD-8805-E831961FA0C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838ADD9-93C1-4168-964D-92743DB4C99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659CC12-A623-4177-BFD4-D0381472816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138C679-9864-4D75-BD95-FF180EC8EE9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5C47995-7FFB-4C01-A7DE-8792F4A908E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CC735E6-9E45-49FE-A35C-94D25220632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DBB9671-6C03-48C5-AD9D-30B581D754D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D647064-D458-4348-BE78-4AA2A986F4E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39708A5-240B-401B-BBFC-38C4C5F1CC7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A7D2E9A-C1D5-405E-8CA8-EAF515D3B23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2D14677-9E67-4FD8-9605-D441E9F81E0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1277F72-9BB5-48A6-94EE-E8F01FAAD63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7446-5F8A-4BA8-9D5F-2963D3699C9F}">
  <dimension ref="A1:AR267"/>
  <sheetViews>
    <sheetView rightToLeft="1" topLeftCell="G19" zoomScale="70" zoomScaleNormal="70" workbookViewId="0">
      <selection activeCell="L16" sqref="L16:L1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2.4414062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6.88671875" style="24" bestFit="1" customWidth="1"/>
    <col min="29" max="29" width="15.77734375" style="31" bestFit="1" customWidth="1"/>
    <col min="30" max="30" width="13.6640625" style="32" bestFit="1" customWidth="1"/>
    <col min="31" max="31" width="22.77734375" style="24" customWidth="1"/>
    <col min="32" max="32" width="28.33203125" style="24" customWidth="1"/>
    <col min="33" max="33" width="13.44140625" style="24" bestFit="1" customWidth="1"/>
    <col min="34" max="34" width="142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198</v>
      </c>
      <c r="I2" s="66" t="s">
        <v>823</v>
      </c>
      <c r="J2" s="9" t="s">
        <v>76</v>
      </c>
      <c r="K2" s="11" t="str">
        <f t="shared" ref="K2:K65" ca="1" si="0">IF(C2, TODAY(), "" )</f>
        <v/>
      </c>
      <c r="L2" s="12" t="s">
        <v>290</v>
      </c>
      <c r="M2" s="12" t="s">
        <v>543</v>
      </c>
      <c r="N2" s="12" t="s">
        <v>544</v>
      </c>
      <c r="O2" s="9">
        <v>5525.3</v>
      </c>
      <c r="P2" s="9">
        <v>5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5</v>
      </c>
      <c r="X2" s="14">
        <f t="shared" ref="X2:X65" si="3">P2*T2</f>
        <v>316000000</v>
      </c>
      <c r="Y2" s="17"/>
      <c r="Z2" s="14">
        <f t="shared" ref="Z2:Z65" si="4">X2-Y2</f>
        <v>316000000</v>
      </c>
      <c r="AA2" s="18" t="s">
        <v>908</v>
      </c>
      <c r="AB2" s="13" t="s">
        <v>909</v>
      </c>
      <c r="AC2" s="19" t="s">
        <v>546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شیراز خیابان گلخون، نبش خیابان متین کافه میاتا - رضا رزمجو 09303897318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286243902122</v>
      </c>
      <c r="I3" s="9" t="s">
        <v>875</v>
      </c>
      <c r="J3" s="9"/>
      <c r="K3" s="11" t="str">
        <f t="shared" ca="1" si="0"/>
        <v/>
      </c>
      <c r="L3" s="12" t="s">
        <v>585</v>
      </c>
      <c r="M3" s="12" t="s">
        <v>910</v>
      </c>
      <c r="N3" s="12" t="s">
        <v>911</v>
      </c>
      <c r="O3" s="9">
        <v>5501.3</v>
      </c>
      <c r="P3" s="9">
        <v>1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18" t="s">
        <v>273</v>
      </c>
      <c r="AB3" s="13" t="s">
        <v>912</v>
      </c>
      <c r="AC3" s="19" t="s">
        <v>913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کرج مهرشهر - خیابان شهرداری - نبش ۲۰۶ کافه لازارو - شهاب بقایی 09125654823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286247761946</v>
      </c>
      <c r="I4" s="25" t="s">
        <v>875</v>
      </c>
      <c r="J4" s="9"/>
      <c r="K4" s="11" t="str">
        <f t="shared" ca="1" si="0"/>
        <v/>
      </c>
      <c r="L4" s="12" t="s">
        <v>151</v>
      </c>
      <c r="M4" s="12" t="s">
        <v>486</v>
      </c>
      <c r="N4" s="12"/>
      <c r="O4" s="9">
        <v>5501.1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2300000</v>
      </c>
      <c r="U4" s="15"/>
      <c r="V4" s="16">
        <f t="shared" si="1"/>
        <v>0</v>
      </c>
      <c r="W4" s="12">
        <f t="shared" si="2"/>
        <v>1</v>
      </c>
      <c r="X4" s="14">
        <f t="shared" si="3"/>
        <v>2300000</v>
      </c>
      <c r="Y4" s="17"/>
      <c r="Z4" s="14">
        <f t="shared" si="4"/>
        <v>2300000</v>
      </c>
      <c r="AA4" s="18" t="s">
        <v>79</v>
      </c>
      <c r="AB4" s="13" t="s">
        <v>489</v>
      </c>
      <c r="AC4" s="19" t="s">
        <v>490</v>
      </c>
      <c r="AD4" s="20" t="s">
        <v>132</v>
      </c>
      <c r="AE4" s="19"/>
      <c r="AF4" s="21"/>
      <c r="AG4" s="22" t="str">
        <f t="shared" si="5"/>
        <v>TRUE</v>
      </c>
      <c r="AH4" s="23" t="str">
        <f t="shared" si="6"/>
        <v>تهران بلوار فرحزادی؛ خیابان آسمان ها, آسمان سوم شرقی, پلاک ۴۳  - عرفان فرهمند 09912375278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286262650322</v>
      </c>
      <c r="I5" s="226" t="s">
        <v>875</v>
      </c>
      <c r="J5" s="226"/>
      <c r="K5" s="11" t="str">
        <f t="shared" ca="1" si="0"/>
        <v/>
      </c>
      <c r="L5" s="224" t="s">
        <v>307</v>
      </c>
      <c r="M5" s="224" t="s">
        <v>914</v>
      </c>
      <c r="N5" s="224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222" t="s">
        <v>224</v>
      </c>
      <c r="AB5" s="220" t="s">
        <v>915</v>
      </c>
      <c r="AC5" s="218" t="s">
        <v>916</v>
      </c>
      <c r="AD5" s="216"/>
      <c r="AE5" s="19"/>
      <c r="AF5" s="21"/>
      <c r="AG5" s="22" t="str">
        <f t="shared" si="5"/>
        <v>TRUE</v>
      </c>
      <c r="AH5" s="23" t="str">
        <f t="shared" si="6"/>
        <v>کرمان شهربابک - بلوار ازادی ازادی ۶ پلاک ۲۶  - امیرحسین مرادی شهربابک 09210883678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44"/>
      <c r="H6" s="248"/>
      <c r="I6" s="244"/>
      <c r="J6" s="244"/>
      <c r="K6" s="11" t="str">
        <f t="shared" ca="1" si="0"/>
        <v/>
      </c>
      <c r="L6" s="243"/>
      <c r="M6" s="243"/>
      <c r="N6" s="243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42"/>
      <c r="AB6" s="241"/>
      <c r="AC6" s="240"/>
      <c r="AD6" s="239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227"/>
      <c r="K7" s="11" t="str">
        <f t="shared" ca="1" si="0"/>
        <v/>
      </c>
      <c r="L7" s="225"/>
      <c r="M7" s="225"/>
      <c r="N7" s="225"/>
      <c r="O7" s="9">
        <v>5501.1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1</v>
      </c>
      <c r="X7" s="14">
        <f t="shared" si="3"/>
        <v>2300000</v>
      </c>
      <c r="Y7" s="17"/>
      <c r="Z7" s="14">
        <f t="shared" si="4"/>
        <v>2300000</v>
      </c>
      <c r="AA7" s="223"/>
      <c r="AB7" s="221"/>
      <c r="AC7" s="219"/>
      <c r="AD7" s="21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286274363210</v>
      </c>
      <c r="I8" s="9" t="s">
        <v>875</v>
      </c>
      <c r="J8" s="9"/>
      <c r="K8" s="11" t="str">
        <f t="shared" ca="1" si="0"/>
        <v/>
      </c>
      <c r="L8" s="12" t="s">
        <v>147</v>
      </c>
      <c r="M8" s="12" t="s">
        <v>917</v>
      </c>
      <c r="N8" s="12"/>
      <c r="O8" s="9">
        <v>5501.2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1</v>
      </c>
      <c r="X8" s="14">
        <f t="shared" si="3"/>
        <v>11100000</v>
      </c>
      <c r="Y8" s="17"/>
      <c r="Z8" s="14">
        <f t="shared" si="4"/>
        <v>11100000</v>
      </c>
      <c r="AA8" s="18" t="s">
        <v>108</v>
      </c>
      <c r="AB8" s="13" t="s">
        <v>918</v>
      </c>
      <c r="AC8" s="19" t="s">
        <v>919</v>
      </c>
      <c r="AD8" s="20"/>
      <c r="AE8" s="19"/>
      <c r="AF8" s="21"/>
      <c r="AG8" s="22" t="str">
        <f t="shared" si="5"/>
        <v>TRUE</v>
      </c>
      <c r="AH8" s="23" t="str">
        <f t="shared" si="6"/>
        <v>مشهد بلوار قرنی-بین قرنی ۱۲ و ۱۴-فروشگاه طلاجات سالار  - ایمان فروتن 09120322492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286277088431</v>
      </c>
      <c r="I9" s="25" t="s">
        <v>875</v>
      </c>
      <c r="J9" s="9"/>
      <c r="K9" s="11" t="str">
        <f t="shared" ca="1" si="0"/>
        <v/>
      </c>
      <c r="L9" s="27" t="s">
        <v>93</v>
      </c>
      <c r="M9" s="12" t="s">
        <v>920</v>
      </c>
      <c r="N9" s="12" t="s">
        <v>921</v>
      </c>
      <c r="O9" s="9">
        <v>5525.1</v>
      </c>
      <c r="P9" s="9">
        <v>3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3</v>
      </c>
      <c r="X9" s="14">
        <f t="shared" si="3"/>
        <v>8250000</v>
      </c>
      <c r="Y9" s="17"/>
      <c r="Z9" s="14">
        <f t="shared" si="4"/>
        <v>8250000</v>
      </c>
      <c r="AA9" s="18" t="s">
        <v>922</v>
      </c>
      <c r="AB9" s="13" t="s">
        <v>923</v>
      </c>
      <c r="AC9" s="19" t="s">
        <v>924</v>
      </c>
      <c r="AD9" s="20"/>
      <c r="AE9" s="19"/>
      <c r="AF9" s="21"/>
      <c r="AG9" s="22" t="str">
        <f t="shared" si="5"/>
        <v>TRUE</v>
      </c>
      <c r="AH9" s="23" t="str">
        <f t="shared" si="6"/>
        <v>رشت خیابان معلم ، بین میدان مادر و سرگل ، جنب آموزشگاه زبان سفیر کافه ناج - سعید صیادی 09114361456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286278504600</v>
      </c>
      <c r="I10" s="25" t="s">
        <v>875</v>
      </c>
      <c r="J10" s="9"/>
      <c r="K10" s="11" t="str">
        <f t="shared" ca="1" si="0"/>
        <v/>
      </c>
      <c r="L10" s="27" t="s">
        <v>284</v>
      </c>
      <c r="M10" s="27" t="s">
        <v>285</v>
      </c>
      <c r="N10" s="12" t="s">
        <v>286</v>
      </c>
      <c r="O10" s="9">
        <v>5525.3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63200000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63200000</v>
      </c>
      <c r="Y10" s="17"/>
      <c r="Z10" s="14">
        <f t="shared" si="4"/>
        <v>63200000</v>
      </c>
      <c r="AA10" s="18" t="s">
        <v>287</v>
      </c>
      <c r="AB10" s="13" t="s">
        <v>925</v>
      </c>
      <c r="AC10" s="19" t="s">
        <v>289</v>
      </c>
      <c r="AD10" s="20"/>
      <c r="AE10" s="19"/>
      <c r="AF10" s="21"/>
      <c r="AG10" s="22" t="str">
        <f t="shared" si="5"/>
        <v>TRUE</v>
      </c>
      <c r="AH10" s="23" t="str">
        <f t="shared" si="6"/>
        <v>زنجان قیدار - خیابان امام خیابان سرچشمه کافه قهوه دان - علی اصغر شیری 09125410588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8</v>
      </c>
      <c r="H11" s="67" t="s">
        <v>198</v>
      </c>
      <c r="I11" s="66" t="s">
        <v>875</v>
      </c>
      <c r="J11" s="9"/>
      <c r="K11" s="11" t="str">
        <f t="shared" ca="1" si="0"/>
        <v/>
      </c>
      <c r="L11" s="12" t="s">
        <v>926</v>
      </c>
      <c r="M11" s="12" t="s">
        <v>927</v>
      </c>
      <c r="N11" s="12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8" t="s">
        <v>79</v>
      </c>
      <c r="AB11" s="13" t="s">
        <v>928</v>
      </c>
      <c r="AC11" s="19" t="s">
        <v>929</v>
      </c>
      <c r="AD11" s="20" t="s">
        <v>132</v>
      </c>
      <c r="AE11" s="19"/>
      <c r="AF11" s="21"/>
      <c r="AG11" s="22" t="str">
        <f t="shared" si="5"/>
        <v>TRUE</v>
      </c>
      <c r="AH11" s="23" t="str">
        <f t="shared" si="6"/>
        <v>تهران صیاد شیرازی شمال - خیابان مغان - میدان حسین آباد - خیابان مژده  - مجتمع رونیکا پالاس - بلوک B1 - طبقه سوم - واحد ۱۰۳۶  - فیروزه کاظمیان 09128188972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6">
        <v>9</v>
      </c>
      <c r="H12" s="228">
        <v>286281887832</v>
      </c>
      <c r="I12" s="226" t="s">
        <v>944</v>
      </c>
      <c r="J12" s="226"/>
      <c r="K12" s="11" t="str">
        <f t="shared" ca="1" si="0"/>
        <v/>
      </c>
      <c r="L12" s="224" t="s">
        <v>155</v>
      </c>
      <c r="M12" s="224" t="s">
        <v>930</v>
      </c>
      <c r="N12" s="224" t="s">
        <v>931</v>
      </c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222" t="s">
        <v>462</v>
      </c>
      <c r="AB12" s="220" t="s">
        <v>933</v>
      </c>
      <c r="AC12" s="218" t="s">
        <v>932</v>
      </c>
      <c r="AD12" s="216"/>
      <c r="AE12" s="236" t="s">
        <v>727</v>
      </c>
      <c r="AF12" s="21"/>
      <c r="AG12" s="22" t="str">
        <f t="shared" si="5"/>
        <v>TRUE</v>
      </c>
      <c r="AH12" s="23" t="str">
        <f t="shared" si="6"/>
        <v>آذربایجان شرقی کلیبر - خیابان امام کافه موچی - علیرضا بهادرانی 09142253463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223"/>
      <c r="AB13" s="221"/>
      <c r="AC13" s="219"/>
      <c r="AD13" s="217"/>
      <c r="AE13" s="238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10</v>
      </c>
      <c r="H14" s="228">
        <v>286293192098</v>
      </c>
      <c r="I14" s="226" t="s">
        <v>944</v>
      </c>
      <c r="J14" s="226"/>
      <c r="K14" s="11" t="str">
        <f t="shared" ca="1" si="0"/>
        <v/>
      </c>
      <c r="L14" s="224" t="s">
        <v>934</v>
      </c>
      <c r="M14" s="224" t="s">
        <v>663</v>
      </c>
      <c r="N14" s="224"/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 t="s">
        <v>297</v>
      </c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222" t="s">
        <v>79</v>
      </c>
      <c r="AB14" s="220" t="s">
        <v>935</v>
      </c>
      <c r="AC14" s="218" t="s">
        <v>936</v>
      </c>
      <c r="AD14" s="216" t="s">
        <v>132</v>
      </c>
      <c r="AE14" s="19"/>
      <c r="AF14" s="21"/>
      <c r="AG14" s="22" t="str">
        <f t="shared" si="5"/>
        <v>TRUE</v>
      </c>
      <c r="AH14" s="23" t="str">
        <f t="shared" si="6"/>
        <v>تهران اندرزگو خیابان سلیمی شمالی پلاک 81 ساختمان مریم زنگ 124 طبقه 12h  - نسیم موسوی 09123228434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5501.1</v>
      </c>
      <c r="P15" s="9">
        <v>1</v>
      </c>
      <c r="Q15" s="13" t="str">
        <f>VLOOKUP(O15, '[1]لیست محصولات شهریور ۱۴۰۳'!B:C,2,0)</f>
        <v>ورتکس | Vortex</v>
      </c>
      <c r="R15" s="9" t="s">
        <v>297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2300000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2300000</v>
      </c>
      <c r="Y15" s="17"/>
      <c r="Z15" s="14">
        <f t="shared" si="4"/>
        <v>2300000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6">
        <v>11</v>
      </c>
      <c r="H16" s="228">
        <v>286296508589</v>
      </c>
      <c r="I16" s="226" t="s">
        <v>944</v>
      </c>
      <c r="J16" s="226"/>
      <c r="K16" s="11" t="str">
        <f t="shared" ca="1" si="0"/>
        <v/>
      </c>
      <c r="L16" s="224" t="s">
        <v>256</v>
      </c>
      <c r="M16" s="224" t="s">
        <v>257</v>
      </c>
      <c r="N16" s="224" t="s">
        <v>945</v>
      </c>
      <c r="O16" s="9">
        <v>5501.3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222" t="s">
        <v>259</v>
      </c>
      <c r="AB16" s="220" t="s">
        <v>260</v>
      </c>
      <c r="AC16" s="218" t="s">
        <v>261</v>
      </c>
      <c r="AD16" s="216"/>
      <c r="AE16" s="218"/>
      <c r="AF16" s="21"/>
      <c r="AG16" s="22" t="str">
        <f t="shared" si="5"/>
        <v>TRUE</v>
      </c>
      <c r="AH16" s="23" t="str">
        <f t="shared" si="6"/>
        <v>لاهیجان روستای سوستان بالا خیابان مسجد آقا سید مظفر کوچه مهر پنج خانه روستایی است و پلاک ندارد کافه اپل (Opel) - نیما نظری 09393741144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11100000</v>
      </c>
      <c r="Y17" s="17"/>
      <c r="Z17" s="14">
        <f t="shared" si="4"/>
        <v>11100000</v>
      </c>
      <c r="AA17" s="223"/>
      <c r="AB17" s="221"/>
      <c r="AC17" s="219"/>
      <c r="AD17" s="217"/>
      <c r="AE17" s="2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26">
        <v>12</v>
      </c>
      <c r="H18" s="228">
        <v>286299102264</v>
      </c>
      <c r="I18" s="226" t="s">
        <v>944</v>
      </c>
      <c r="J18" s="226"/>
      <c r="K18" s="11" t="str">
        <f t="shared" ca="1" si="0"/>
        <v/>
      </c>
      <c r="L18" s="224" t="s">
        <v>946</v>
      </c>
      <c r="M18" s="224" t="s">
        <v>947</v>
      </c>
      <c r="N18" s="224"/>
      <c r="O18" s="9">
        <v>5501.1</v>
      </c>
      <c r="P18" s="9">
        <v>1</v>
      </c>
      <c r="Q18" s="13" t="str">
        <f>VLOOKUP(O18, '[1]لیست محصولات شهریور ۱۴۰۳'!B:C,2,0)</f>
        <v>ورتکس | Vortex</v>
      </c>
      <c r="R18" s="9" t="s">
        <v>297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2300000</v>
      </c>
      <c r="Y18" s="17"/>
      <c r="Z18" s="14">
        <f t="shared" si="4"/>
        <v>2300000</v>
      </c>
      <c r="AA18" s="222" t="s">
        <v>948</v>
      </c>
      <c r="AB18" s="220" t="s">
        <v>949</v>
      </c>
      <c r="AC18" s="218" t="s">
        <v>950</v>
      </c>
      <c r="AD18" s="216"/>
      <c r="AE18" s="19"/>
      <c r="AF18" s="21"/>
      <c r="AG18" s="22" t="str">
        <f t="shared" si="5"/>
        <v>TRUE</v>
      </c>
      <c r="AH18" s="23" t="str">
        <f t="shared" si="6"/>
        <v>تبریز ولیعصر - فلکه همافر - خیابان صادقیان - جنب گالری لوکس - پلاک ۴ طبقه ۵  - کیارش شیوا 09146669863</v>
      </c>
    </row>
    <row r="19" spans="1:34" ht="22.2" customHeight="1">
      <c r="A19" s="7"/>
      <c r="B19" s="7"/>
      <c r="C19" s="7"/>
      <c r="D19" s="7"/>
      <c r="E19" s="7"/>
      <c r="F19" s="8"/>
      <c r="G19" s="227"/>
      <c r="H19" s="229"/>
      <c r="I19" s="227"/>
      <c r="J19" s="227"/>
      <c r="K19" s="11" t="str">
        <f t="shared" ca="1" si="0"/>
        <v/>
      </c>
      <c r="L19" s="225"/>
      <c r="M19" s="225"/>
      <c r="N19" s="225"/>
      <c r="O19" s="9">
        <v>3327.1</v>
      </c>
      <c r="P19" s="9">
        <v>1</v>
      </c>
      <c r="Q19" s="13" t="str">
        <f>VLOOKUP(O19, '[1]لیست محصولات شهریور ۱۴۰۳'!B:C,2,0)</f>
        <v>پامپوجیلا | pampojila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5950000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5950000</v>
      </c>
      <c r="Y19" s="17"/>
      <c r="Z19" s="14">
        <f t="shared" si="4"/>
        <v>5950000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66">
        <v>13</v>
      </c>
      <c r="H20" s="67" t="s">
        <v>198</v>
      </c>
      <c r="I20" s="66" t="s">
        <v>944</v>
      </c>
      <c r="J20" s="9"/>
      <c r="K20" s="11" t="str">
        <f t="shared" ca="1" si="0"/>
        <v/>
      </c>
      <c r="L20" s="12" t="s">
        <v>951</v>
      </c>
      <c r="M20" s="12" t="s">
        <v>952</v>
      </c>
      <c r="N20" s="12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 t="s">
        <v>102</v>
      </c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18" t="s">
        <v>79</v>
      </c>
      <c r="AB20" s="13" t="s">
        <v>953</v>
      </c>
      <c r="AC20" s="19" t="s">
        <v>954</v>
      </c>
      <c r="AD20" s="20" t="s">
        <v>132</v>
      </c>
      <c r="AE20" s="19"/>
      <c r="AF20" s="21"/>
      <c r="AG20" s="22" t="str">
        <f t="shared" si="5"/>
        <v>TRUE</v>
      </c>
      <c r="AH20" s="23" t="str">
        <f t="shared" si="6"/>
        <v>تهران غرب به شرق بزرگراه جلال آل احمد، خ پاتريس لومومبا، كوچه بلوار شرقي (ناهيد محتشم)، پلاك ۴، واحد ۱ و ۲  - شراره خطیب 09122021980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14</v>
      </c>
      <c r="H21" s="10">
        <v>286300163478</v>
      </c>
      <c r="I21" s="9" t="s">
        <v>944</v>
      </c>
      <c r="J21" s="9" t="s">
        <v>76</v>
      </c>
      <c r="K21" s="11" t="str">
        <f t="shared" ca="1" si="0"/>
        <v/>
      </c>
      <c r="L21" s="12" t="s">
        <v>155</v>
      </c>
      <c r="M21" s="12" t="s">
        <v>432</v>
      </c>
      <c r="N21" s="12" t="s">
        <v>955</v>
      </c>
      <c r="O21" s="9">
        <v>5501.3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51200000</v>
      </c>
      <c r="Y21" s="17"/>
      <c r="Z21" s="14">
        <f t="shared" si="4"/>
        <v>51200000</v>
      </c>
      <c r="AA21" s="18" t="s">
        <v>79</v>
      </c>
      <c r="AB21" s="13" t="s">
        <v>434</v>
      </c>
      <c r="AC21" s="19" t="s">
        <v>435</v>
      </c>
      <c r="AD21" s="20" t="s">
        <v>92</v>
      </c>
      <c r="AE21" s="19"/>
      <c r="AF21" s="21"/>
      <c r="AG21" s="22" t="str">
        <f t="shared" si="5"/>
        <v>TRUE</v>
      </c>
      <c r="AH21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15</v>
      </c>
      <c r="H22" s="10">
        <v>970936</v>
      </c>
      <c r="I22" s="226" t="s">
        <v>944</v>
      </c>
      <c r="J22" s="226"/>
      <c r="K22" s="11" t="str">
        <f t="shared" ca="1" si="0"/>
        <v/>
      </c>
      <c r="L22" s="224" t="s">
        <v>956</v>
      </c>
      <c r="M22" s="224" t="s">
        <v>957</v>
      </c>
      <c r="N22" s="224" t="s">
        <v>958</v>
      </c>
      <c r="O22" s="9">
        <v>5525.2</v>
      </c>
      <c r="P22" s="9">
        <v>4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13350000</v>
      </c>
      <c r="U22" s="15"/>
      <c r="V22" s="16">
        <f t="shared" si="1"/>
        <v>0</v>
      </c>
      <c r="W22" s="12">
        <f t="shared" si="2"/>
        <v>4</v>
      </c>
      <c r="X22" s="14">
        <f t="shared" si="3"/>
        <v>53400000</v>
      </c>
      <c r="Y22" s="17"/>
      <c r="Z22" s="14">
        <f t="shared" si="4"/>
        <v>53400000</v>
      </c>
      <c r="AA22" s="222" t="s">
        <v>959</v>
      </c>
      <c r="AB22" s="220" t="s">
        <v>960</v>
      </c>
      <c r="AC22" s="218" t="s">
        <v>961</v>
      </c>
      <c r="AD22" s="216"/>
      <c r="AE22" s="19"/>
      <c r="AF22" s="21"/>
      <c r="AG22" s="22" t="str">
        <f t="shared" si="5"/>
        <v>TRUE</v>
      </c>
      <c r="AH22" s="23" t="str">
        <f t="shared" si="6"/>
        <v>ساری میدان امام خمینی،بلوار جام جم،نبش کوچه سعادت کافه قنادی جام جم - فاطمه فرهادی 09360059270</v>
      </c>
    </row>
    <row r="23" spans="1:34" s="117" customFormat="1" ht="22.2" customHeight="1">
      <c r="A23" s="106"/>
      <c r="B23" s="106"/>
      <c r="C23" s="106" t="b">
        <v>0</v>
      </c>
      <c r="D23" s="106"/>
      <c r="E23" s="106"/>
      <c r="F23" s="106"/>
      <c r="G23" s="244"/>
      <c r="H23" s="280" t="s">
        <v>542</v>
      </c>
      <c r="I23" s="244"/>
      <c r="J23" s="244"/>
      <c r="K23" s="107" t="str">
        <f t="shared" ca="1" si="0"/>
        <v/>
      </c>
      <c r="L23" s="243"/>
      <c r="M23" s="243"/>
      <c r="N23" s="243"/>
      <c r="O23" s="108">
        <v>5501.1</v>
      </c>
      <c r="P23" s="108">
        <v>1</v>
      </c>
      <c r="Q23" s="109" t="str">
        <f>VLOOKUP(O23, '[1]لیست محصولات شهریور ۱۴۰۳'!B:C,2,0)</f>
        <v>ورتکس | Vortex</v>
      </c>
      <c r="R23" s="108"/>
      <c r="S23" s="110">
        <f>VLOOKUP(O23, '[1]لیست محصولات شهریور ۱۴۰۳'!B:F,5,0)</f>
        <v>150</v>
      </c>
      <c r="T23" s="111">
        <f>VLOOKUP(O23, '[1]لیست محصولات شهریور ۱۴۰۳'!B:G,6,0)</f>
        <v>2300000</v>
      </c>
      <c r="U23" s="112"/>
      <c r="V23" s="113">
        <f t="shared" si="1"/>
        <v>0</v>
      </c>
      <c r="W23" s="110">
        <f t="shared" si="2"/>
        <v>1</v>
      </c>
      <c r="X23" s="111">
        <f t="shared" si="3"/>
        <v>2300000</v>
      </c>
      <c r="Y23" s="114"/>
      <c r="Z23" s="111">
        <f t="shared" si="4"/>
        <v>2300000</v>
      </c>
      <c r="AA23" s="242"/>
      <c r="AB23" s="241"/>
      <c r="AC23" s="240"/>
      <c r="AD23" s="239"/>
      <c r="AE23" s="115"/>
      <c r="AF23" s="116"/>
      <c r="AH23" s="23" t="str">
        <f t="shared" si="6"/>
        <v xml:space="preserve">   -   </v>
      </c>
    </row>
    <row r="24" spans="1:34" s="117" customFormat="1" ht="22.2" customHeight="1">
      <c r="A24" s="106"/>
      <c r="B24" s="106"/>
      <c r="C24" s="106" t="b">
        <v>0</v>
      </c>
      <c r="D24" s="106"/>
      <c r="E24" s="106"/>
      <c r="F24" s="106"/>
      <c r="G24" s="227"/>
      <c r="H24" s="282"/>
      <c r="I24" s="227"/>
      <c r="J24" s="227"/>
      <c r="K24" s="107" t="str">
        <f t="shared" ca="1" si="0"/>
        <v/>
      </c>
      <c r="L24" s="225"/>
      <c r="M24" s="225"/>
      <c r="N24" s="225"/>
      <c r="O24" s="108">
        <v>5524.1</v>
      </c>
      <c r="P24" s="108">
        <v>1</v>
      </c>
      <c r="Q24" s="109" t="str">
        <f>VLOOKUP(O24, '[1]لیست محصولات شهریور ۱۴۰۳'!B:C,2,0)</f>
        <v>برزیل کوکاپیل کاناریو | Brazil Cocapil Canario</v>
      </c>
      <c r="R24" s="108"/>
      <c r="S24" s="110">
        <f>VLOOKUP(O24, '[1]لیست محصولات شهریور ۱۴۰۳'!B:F,5,0)</f>
        <v>150</v>
      </c>
      <c r="T24" s="111">
        <f>VLOOKUP(O24, '[1]لیست محصولات شهریور ۱۴۰۳'!B:G,6,0)</f>
        <v>2550000</v>
      </c>
      <c r="U24" s="112"/>
      <c r="V24" s="113">
        <f t="shared" si="1"/>
        <v>0</v>
      </c>
      <c r="W24" s="110">
        <f t="shared" si="2"/>
        <v>1</v>
      </c>
      <c r="X24" s="111">
        <f t="shared" si="3"/>
        <v>2550000</v>
      </c>
      <c r="Y24" s="114"/>
      <c r="Z24" s="111">
        <f t="shared" si="4"/>
        <v>2550000</v>
      </c>
      <c r="AA24" s="223"/>
      <c r="AB24" s="221"/>
      <c r="AC24" s="219"/>
      <c r="AD24" s="217"/>
      <c r="AE24" s="115"/>
      <c r="AF24" s="116"/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16</v>
      </c>
      <c r="H25" s="10">
        <v>286310857042</v>
      </c>
      <c r="I25" s="9" t="s">
        <v>944</v>
      </c>
      <c r="J25" s="9"/>
      <c r="K25" s="11" t="str">
        <f t="shared" ca="1" si="0"/>
        <v/>
      </c>
      <c r="L25" s="12" t="s">
        <v>962</v>
      </c>
      <c r="M25" s="12" t="s">
        <v>963</v>
      </c>
      <c r="N25" s="12"/>
      <c r="O25" s="9">
        <v>5525.1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 t="s">
        <v>102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5500000</v>
      </c>
      <c r="Y25" s="17"/>
      <c r="Z25" s="14">
        <f t="shared" si="4"/>
        <v>5500000</v>
      </c>
      <c r="AA25" s="18" t="s">
        <v>79</v>
      </c>
      <c r="AB25" s="13" t="s">
        <v>964</v>
      </c>
      <c r="AC25" s="19" t="s">
        <v>965</v>
      </c>
      <c r="AD25" s="20" t="s">
        <v>92</v>
      </c>
      <c r="AE25" s="19"/>
      <c r="AF25" s="21"/>
      <c r="AG25" s="22" t="str">
        <f t="shared" si="5"/>
        <v>TRUE</v>
      </c>
      <c r="AH25" s="23" t="str">
        <f t="shared" si="6"/>
        <v>تهران سعادت آباد- سرو غربی- خیابان مروارید- خیابان پنجم شرقی (نوروزی)- پلاک 44 -ساختمان در حال ساخت  - مائده منصوری 09927329471</v>
      </c>
    </row>
    <row r="26" spans="1:34" ht="22.2" customHeight="1">
      <c r="A26" s="7"/>
      <c r="B26" s="7"/>
      <c r="C26" s="7"/>
      <c r="D26" s="7"/>
      <c r="E26" s="7"/>
      <c r="F26" s="8"/>
      <c r="G26" s="226">
        <v>17</v>
      </c>
      <c r="H26" s="228">
        <v>286317891374</v>
      </c>
      <c r="I26" s="226" t="s">
        <v>944</v>
      </c>
      <c r="J26" s="226"/>
      <c r="K26" s="11" t="str">
        <f t="shared" ca="1" si="0"/>
        <v/>
      </c>
      <c r="L26" s="224" t="s">
        <v>159</v>
      </c>
      <c r="M26" s="224" t="s">
        <v>966</v>
      </c>
      <c r="N26" s="224"/>
      <c r="O26" s="9">
        <v>5501.1</v>
      </c>
      <c r="P26" s="9">
        <v>1</v>
      </c>
      <c r="Q26" s="13" t="str">
        <f>VLOOKUP(O26, '[1]لیست محصولات شهریور ۱۴۰۳'!B:C,2,0)</f>
        <v>ورتکس | Vortex</v>
      </c>
      <c r="R26" s="9" t="s">
        <v>297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2300000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2300000</v>
      </c>
      <c r="Y26" s="17"/>
      <c r="Z26" s="14">
        <f t="shared" si="4"/>
        <v>2300000</v>
      </c>
      <c r="AA26" s="222" t="s">
        <v>79</v>
      </c>
      <c r="AB26" s="220" t="s">
        <v>967</v>
      </c>
      <c r="AC26" s="218" t="s">
        <v>968</v>
      </c>
      <c r="AD26" s="216" t="s">
        <v>132</v>
      </c>
      <c r="AE26" s="19"/>
      <c r="AF26" s="21"/>
      <c r="AG26" s="22" t="str">
        <f t="shared" si="5"/>
        <v>TRUE</v>
      </c>
      <c r="AH26" s="23" t="str">
        <f t="shared" si="6"/>
        <v>تهران میدان نیاوران،خ پور ابتهاج ،خ شهید اکبر صبوری ،کوچه کمالی شرقی، پ ۳۴،واحد ۷ منزل عزیزی  - مریم عظیمی 09122836898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44"/>
      <c r="H27" s="248"/>
      <c r="I27" s="244"/>
      <c r="J27" s="244"/>
      <c r="K27" s="11" t="str">
        <f t="shared" ca="1" si="0"/>
        <v/>
      </c>
      <c r="L27" s="243"/>
      <c r="M27" s="243"/>
      <c r="N27" s="243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 t="s">
        <v>297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242"/>
      <c r="AB27" s="241"/>
      <c r="AC27" s="240"/>
      <c r="AD27" s="239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5525.1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 t="s">
        <v>297</v>
      </c>
      <c r="S28" s="12">
        <f>VLOOKUP(O28, '[1]لیست محصولات شهریور ۱۴۰۳'!B:F,5,0)</f>
        <v>150</v>
      </c>
      <c r="T28" s="14">
        <f>VLOOKUP(O28, '[1]لیست محصولات شهریور ۱۴۰۳'!B:G,6,0)</f>
        <v>2750000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2750000</v>
      </c>
      <c r="Y28" s="17"/>
      <c r="Z28" s="14">
        <f t="shared" si="4"/>
        <v>2750000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s="117" customFormat="1" ht="22.2" customHeight="1">
      <c r="A29" s="106"/>
      <c r="B29" s="106"/>
      <c r="C29" s="106" t="b">
        <v>0</v>
      </c>
      <c r="D29" s="106"/>
      <c r="E29" s="106"/>
      <c r="F29" s="106"/>
      <c r="G29" s="283">
        <v>18</v>
      </c>
      <c r="H29" s="280" t="s">
        <v>542</v>
      </c>
      <c r="I29" s="283" t="s">
        <v>944</v>
      </c>
      <c r="J29" s="283"/>
      <c r="K29" s="107" t="str">
        <f t="shared" ca="1" si="0"/>
        <v/>
      </c>
      <c r="L29" s="286" t="s">
        <v>415</v>
      </c>
      <c r="M29" s="286" t="s">
        <v>973</v>
      </c>
      <c r="N29" s="286" t="s">
        <v>969</v>
      </c>
      <c r="O29" s="108">
        <v>5501.1</v>
      </c>
      <c r="P29" s="108">
        <v>1</v>
      </c>
      <c r="Q29" s="109" t="str">
        <f>VLOOKUP(O29, '[1]لیست محصولات شهریور ۱۴۰۳'!B:C,2,0)</f>
        <v>ورتکس | Vortex</v>
      </c>
      <c r="R29" s="108"/>
      <c r="S29" s="110">
        <f>VLOOKUP(O29, '[1]لیست محصولات شهریور ۱۴۰۳'!B:F,5,0)</f>
        <v>150</v>
      </c>
      <c r="T29" s="111">
        <f>VLOOKUP(O29, '[1]لیست محصولات شهریور ۱۴۰۳'!B:G,6,0)</f>
        <v>2300000</v>
      </c>
      <c r="U29" s="112"/>
      <c r="V29" s="113">
        <f t="shared" si="1"/>
        <v>0</v>
      </c>
      <c r="W29" s="110">
        <f t="shared" si="2"/>
        <v>1</v>
      </c>
      <c r="X29" s="111">
        <f t="shared" si="3"/>
        <v>2300000</v>
      </c>
      <c r="Y29" s="114"/>
      <c r="Z29" s="111">
        <f t="shared" si="4"/>
        <v>2300000</v>
      </c>
      <c r="AA29" s="289" t="s">
        <v>970</v>
      </c>
      <c r="AB29" s="295" t="s">
        <v>971</v>
      </c>
      <c r="AC29" s="292" t="s">
        <v>972</v>
      </c>
      <c r="AD29" s="283"/>
      <c r="AE29" s="115"/>
      <c r="AF29" s="116"/>
      <c r="AH29" s="23" t="str">
        <f t="shared" si="6"/>
        <v>کیش محیا مال، ورودی C مجموعه بلک فکتوری - محمد رحمتی 09122169274</v>
      </c>
    </row>
    <row r="30" spans="1:34" s="117" customFormat="1" ht="22.2" customHeight="1">
      <c r="A30" s="106"/>
      <c r="B30" s="106"/>
      <c r="C30" s="106" t="b">
        <v>0</v>
      </c>
      <c r="D30" s="106"/>
      <c r="E30" s="106" t="b">
        <v>0</v>
      </c>
      <c r="F30" s="106"/>
      <c r="G30" s="284"/>
      <c r="H30" s="281"/>
      <c r="I30" s="284"/>
      <c r="J30" s="284"/>
      <c r="K30" s="107" t="str">
        <f t="shared" ca="1" si="0"/>
        <v/>
      </c>
      <c r="L30" s="287"/>
      <c r="M30" s="287"/>
      <c r="N30" s="287"/>
      <c r="O30" s="108">
        <v>5524.1</v>
      </c>
      <c r="P30" s="108">
        <v>1</v>
      </c>
      <c r="Q30" s="109" t="str">
        <f>VLOOKUP(O30, '[1]لیست محصولات شهریور ۱۴۰۳'!B:C,2,0)</f>
        <v>برزیل کوکاپیل کاناریو | Brazil Cocapil Canario</v>
      </c>
      <c r="R30" s="108"/>
      <c r="S30" s="110">
        <f>VLOOKUP(O30, '[1]لیست محصولات شهریور ۱۴۰۳'!B:F,5,0)</f>
        <v>150</v>
      </c>
      <c r="T30" s="111">
        <f>VLOOKUP(O30, '[1]لیست محصولات شهریور ۱۴۰۳'!B:G,6,0)</f>
        <v>2550000</v>
      </c>
      <c r="U30" s="112"/>
      <c r="V30" s="113">
        <f t="shared" si="1"/>
        <v>0</v>
      </c>
      <c r="W30" s="110">
        <f t="shared" si="2"/>
        <v>1</v>
      </c>
      <c r="X30" s="111">
        <f t="shared" si="3"/>
        <v>2550000</v>
      </c>
      <c r="Y30" s="114"/>
      <c r="Z30" s="111">
        <f t="shared" si="4"/>
        <v>2550000</v>
      </c>
      <c r="AA30" s="290"/>
      <c r="AB30" s="296"/>
      <c r="AC30" s="293"/>
      <c r="AD30" s="284"/>
      <c r="AE30" s="115"/>
      <c r="AF30" s="116"/>
      <c r="AH30" s="23" t="str">
        <f t="shared" si="6"/>
        <v xml:space="preserve">   -   </v>
      </c>
    </row>
    <row r="31" spans="1:34" s="117" customFormat="1" ht="22.2" customHeight="1">
      <c r="A31" s="106" t="b">
        <v>0</v>
      </c>
      <c r="B31" s="106"/>
      <c r="C31" s="106" t="b">
        <v>0</v>
      </c>
      <c r="D31" s="106"/>
      <c r="E31" s="106" t="b">
        <v>0</v>
      </c>
      <c r="F31" s="106"/>
      <c r="G31" s="285"/>
      <c r="H31" s="282"/>
      <c r="I31" s="285"/>
      <c r="J31" s="285"/>
      <c r="K31" s="107" t="str">
        <f t="shared" ca="1" si="0"/>
        <v/>
      </c>
      <c r="L31" s="288"/>
      <c r="M31" s="288"/>
      <c r="N31" s="288"/>
      <c r="O31" s="108">
        <v>5525.1</v>
      </c>
      <c r="P31" s="108">
        <v>1</v>
      </c>
      <c r="Q31" s="109" t="str">
        <f>VLOOKUP(O31, '[1]لیست محصولات شهریور ۱۴۰۳'!B:C,2,0)</f>
        <v>اتیوپی آناسورا | Ethiopia Anasora</v>
      </c>
      <c r="R31" s="108"/>
      <c r="S31" s="110">
        <f>VLOOKUP(O31, '[1]لیست محصولات شهریور ۱۴۰۳'!B:F,5,0)</f>
        <v>150</v>
      </c>
      <c r="T31" s="111">
        <f>VLOOKUP(O31, '[1]لیست محصولات شهریور ۱۴۰۳'!B:G,6,0)</f>
        <v>2750000</v>
      </c>
      <c r="U31" s="112"/>
      <c r="V31" s="113">
        <f t="shared" si="1"/>
        <v>0</v>
      </c>
      <c r="W31" s="110">
        <f t="shared" si="2"/>
        <v>1</v>
      </c>
      <c r="X31" s="111">
        <f t="shared" si="3"/>
        <v>2750000</v>
      </c>
      <c r="Y31" s="114"/>
      <c r="Z31" s="111">
        <f t="shared" si="4"/>
        <v>2750000</v>
      </c>
      <c r="AA31" s="291"/>
      <c r="AB31" s="297"/>
      <c r="AC31" s="294"/>
      <c r="AD31" s="285"/>
      <c r="AE31" s="115"/>
      <c r="AF31" s="116"/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66">
        <v>19</v>
      </c>
      <c r="H32" s="67"/>
      <c r="I32" s="66" t="s">
        <v>974</v>
      </c>
      <c r="J32" s="9" t="s">
        <v>76</v>
      </c>
      <c r="K32" s="11" t="str">
        <f t="shared" ca="1" si="0"/>
        <v/>
      </c>
      <c r="L32" s="12" t="s">
        <v>307</v>
      </c>
      <c r="M32" s="12" t="s">
        <v>308</v>
      </c>
      <c r="N32" s="12" t="s">
        <v>309</v>
      </c>
      <c r="O32" s="9">
        <v>5501.3</v>
      </c>
      <c r="P32" s="9">
        <v>3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3</v>
      </c>
      <c r="X32" s="14">
        <f t="shared" si="3"/>
        <v>153600000</v>
      </c>
      <c r="Y32" s="17"/>
      <c r="Z32" s="14">
        <f t="shared" si="4"/>
        <v>153600000</v>
      </c>
      <c r="AA32" s="18" t="s">
        <v>79</v>
      </c>
      <c r="AB32" s="13" t="s">
        <v>70</v>
      </c>
      <c r="AC32" s="19" t="s">
        <v>310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- کافه مدام - امیرحسین صدیقی 09123401445</v>
      </c>
    </row>
    <row r="33" spans="1:34" ht="22.2" customHeight="1">
      <c r="A33" s="7"/>
      <c r="B33" s="7"/>
      <c r="C33" s="7"/>
      <c r="D33" s="7"/>
      <c r="E33" s="7"/>
      <c r="F33" s="8"/>
      <c r="G33" s="9">
        <v>20</v>
      </c>
      <c r="H33" s="10">
        <v>286413618414</v>
      </c>
      <c r="I33" s="9" t="s">
        <v>974</v>
      </c>
      <c r="J33" s="9" t="s">
        <v>76</v>
      </c>
      <c r="K33" s="11" t="str">
        <f t="shared" ca="1" si="0"/>
        <v/>
      </c>
      <c r="L33" s="12" t="s">
        <v>134</v>
      </c>
      <c r="M33" s="12" t="s">
        <v>496</v>
      </c>
      <c r="N33" s="12" t="s">
        <v>497</v>
      </c>
      <c r="O33" s="9">
        <v>5501.2</v>
      </c>
      <c r="P33" s="9">
        <v>2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11100000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22200000</v>
      </c>
      <c r="Y33" s="17"/>
      <c r="Z33" s="14">
        <f t="shared" si="4"/>
        <v>22200000</v>
      </c>
      <c r="AA33" s="18" t="s">
        <v>79</v>
      </c>
      <c r="AB33" s="13" t="s">
        <v>498</v>
      </c>
      <c r="AC33" s="19" t="s">
        <v>499</v>
      </c>
      <c r="AD33" s="20" t="s">
        <v>92</v>
      </c>
      <c r="AE33" s="19"/>
      <c r="AF33" s="21"/>
      <c r="AG33" s="22" t="str">
        <f t="shared" si="5"/>
        <v>TRUE</v>
      </c>
      <c r="AH33" s="23" t="str">
        <f t="shared" si="6"/>
        <v>تهران خ جمهوری خ رازی خ پرتوی پلاک 18/1 کافه والهالا - مهدی محمدی فخر 09376116149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6</v>
      </c>
      <c r="AI242" s="56">
        <f t="shared" si="19"/>
        <v>0</v>
      </c>
      <c r="AJ242" s="57">
        <f t="shared" si="27"/>
        <v>6</v>
      </c>
      <c r="AK242" s="58">
        <f t="shared" ref="AK242:AK267" si="28">AH242*AG242/1000</f>
        <v>24</v>
      </c>
      <c r="AL242" s="59">
        <f>AO242+AQ242-[2]Sheet1!$AH243</f>
        <v>0</v>
      </c>
      <c r="AM242" s="59">
        <f t="shared" si="25"/>
        <v>-6</v>
      </c>
      <c r="AN242" s="58">
        <f t="shared" si="21"/>
        <v>0</v>
      </c>
      <c r="AO242" s="59"/>
      <c r="AP242" s="58">
        <f t="shared" si="22"/>
        <v>-24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4">
    <mergeCell ref="AD12:AD13"/>
    <mergeCell ref="AE12:AE13"/>
    <mergeCell ref="A1:B1"/>
    <mergeCell ref="C1:D1"/>
    <mergeCell ref="E1:F1"/>
    <mergeCell ref="U1:V1"/>
    <mergeCell ref="AD5:AD7"/>
    <mergeCell ref="AC5:AC7"/>
    <mergeCell ref="AB5:AB7"/>
    <mergeCell ref="AA5:AA7"/>
    <mergeCell ref="G5:G7"/>
    <mergeCell ref="H5:H7"/>
    <mergeCell ref="I5:I7"/>
    <mergeCell ref="J5:J7"/>
    <mergeCell ref="L5:L7"/>
    <mergeCell ref="N5:N7"/>
    <mergeCell ref="AC12:AC13"/>
    <mergeCell ref="H12:H13"/>
    <mergeCell ref="G12:G13"/>
    <mergeCell ref="AB12:AB13"/>
    <mergeCell ref="AA12:AA13"/>
    <mergeCell ref="M5:M7"/>
    <mergeCell ref="L12:L13"/>
    <mergeCell ref="G14:G15"/>
    <mergeCell ref="N12:N13"/>
    <mergeCell ref="M12:M13"/>
    <mergeCell ref="J12:J13"/>
    <mergeCell ref="I12:I13"/>
    <mergeCell ref="L14:L15"/>
    <mergeCell ref="J14:J15"/>
    <mergeCell ref="I14:I15"/>
    <mergeCell ref="H14:H15"/>
    <mergeCell ref="AD14:AD15"/>
    <mergeCell ref="AC14:AC15"/>
    <mergeCell ref="AB14:AB15"/>
    <mergeCell ref="N14:N15"/>
    <mergeCell ref="M14:M15"/>
    <mergeCell ref="AA14:AA15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AE16:AE17"/>
    <mergeCell ref="AA18:AA19"/>
    <mergeCell ref="AD18:AD19"/>
    <mergeCell ref="AC18:AC19"/>
    <mergeCell ref="AB18:AB19"/>
    <mergeCell ref="H18:H19"/>
    <mergeCell ref="G18:G19"/>
    <mergeCell ref="N22:N24"/>
    <mergeCell ref="M22:M24"/>
    <mergeCell ref="L22:L24"/>
    <mergeCell ref="J22:J24"/>
    <mergeCell ref="I22:I24"/>
    <mergeCell ref="H23:H24"/>
    <mergeCell ref="G22:G24"/>
    <mergeCell ref="N18:N19"/>
    <mergeCell ref="M18:M19"/>
    <mergeCell ref="L18:L19"/>
    <mergeCell ref="J18:J19"/>
    <mergeCell ref="I18:I19"/>
    <mergeCell ref="AD22:AD24"/>
    <mergeCell ref="AC22:AC24"/>
    <mergeCell ref="AB22:AB24"/>
    <mergeCell ref="AA22:AA24"/>
    <mergeCell ref="AA26:AA28"/>
    <mergeCell ref="AD26:AD28"/>
    <mergeCell ref="AC26:AC28"/>
    <mergeCell ref="AB26:AB28"/>
    <mergeCell ref="G26:G28"/>
    <mergeCell ref="H26:H28"/>
    <mergeCell ref="I26:I28"/>
    <mergeCell ref="J26:J28"/>
    <mergeCell ref="L26:L28"/>
    <mergeCell ref="M26:M28"/>
    <mergeCell ref="N26:N28"/>
    <mergeCell ref="AA29:AA31"/>
    <mergeCell ref="AD29:AD31"/>
    <mergeCell ref="AC29:AC31"/>
    <mergeCell ref="AB29:AB31"/>
    <mergeCell ref="M29:M31"/>
    <mergeCell ref="N29:N31"/>
    <mergeCell ref="G29:G31"/>
    <mergeCell ref="H29:H31"/>
    <mergeCell ref="I29:I31"/>
    <mergeCell ref="J29:J31"/>
    <mergeCell ref="L29:L31"/>
  </mergeCells>
  <conditionalFormatting sqref="G2:J3 AD2:AD5 Z2:Z200 J4:J5 J8:J12 AD8:AD12 G11:I12 G14:J14 AD14 G16:J16 AD16 G18:J18 AD18 G20:J22 AD20:AD22 H23 G25:J26 AD25:AD26 G29:J29 AD29 G32:J200 AD32:AD200">
    <cfRule type="expression" dxfId="99" priority="63">
      <formula>$A2</formula>
    </cfRule>
    <cfRule type="expression" dxfId="98" priority="65">
      <formula>$E2</formula>
    </cfRule>
  </conditionalFormatting>
  <conditionalFormatting sqref="K2:Z2 G2:J3 AA2:AF5 Q3:Z200 J4:J5 J8:J12 AA8:AF12 G11:I12 G14:P14 AA14:AF14 G16:P16 AA16:AF16 G18:P18 AA18:AF18 G20:P22 AA20:AF22 H23 G25:P26 AA25:AF26 G29:P29 AA29:AF29 G32:P200 AA32:AF200 K3:P3 H4:H5 K4:K10 O4:P10 AE6:AF7 H8:H10 K11:P12 K13 O13:P13 AF13 K15 O15:P15 AE15:AF15 K17 O17:P17 AF17 K19 O19:P19 AE19:AF19 K23:K24 O23:P24 AE23:AF24 K27:K28 O27:P28 AE27:AF28 K30:K31 O30:P31 AE30:AF31">
    <cfRule type="expression" dxfId="97" priority="64">
      <formula>$C2</formula>
    </cfRule>
  </conditionalFormatting>
  <conditionalFormatting sqref="W2:W200">
    <cfRule type="expression" dxfId="9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{5C073BD8-FF28-456D-8B0E-2235E99EE1C1}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{1D22998F-DD74-4E66-9DE0-FDA2B8888FF0}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{2C465A3A-3CA1-42A9-8B85-3E6176F157E9}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{5A9D2CDB-DF42-4E72-846A-5252FE7B6BB2}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{54148143-E499-4430-A11F-76943B908CAB}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{385EFE6E-B03E-4B30-B3B2-417DE04404C6}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{CA78A6C6-2DE6-4F35-AC05-CF9BDCD86A12}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{1F31B517-1649-45BB-A78E-8817CB6EB0C2}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{F7A731A3-4D73-486C-9E94-4937F05FC6A5}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{5CD14052-9F22-443B-BBB2-3995CA6C7F06}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{5020C62D-EE01-45F8-A56A-056D22065620}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{03C1FC2F-0176-4E75-BF21-03C59B5B82F0}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{BE86A3F7-B265-42C6-8AE9-0E549F458BB2}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{330BC0E5-21B3-483F-AD1D-EF209E27B251}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{200B3D9A-2AEF-4DAA-AECF-CFDB908F4DB6}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{56A7371A-E5E9-4F8C-9777-67ED3847F690}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{C2FD9B8C-FF3E-46A8-A14F-3CD065124DD5}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{D5A16DE1-DF21-4E7F-B610-0EAFBFED1F00}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{E63DE991-D281-4F57-8F69-EBE8A15B2A6A}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{4C4D6BEB-512F-4360-B58E-89895DED6648}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{DABC2FA7-8B5F-44AC-ADB4-17A7C2EBD646}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{529C9DC7-9999-4F37-B04D-7E8ECF727538}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{F214FD6D-DB11-4E14-8888-2B10E6C866EC}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{CD108602-D9FF-4B54-AC54-9F0AAD4228A8}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{0145AC5D-760D-4D6F-8A91-51AC36A4E603}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{4B85DA51-3675-4233-911C-E445B9DFF7E9}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{D3A94061-D75E-494F-BD2B-52EEF3DC728B}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{296581EE-A2AA-45E3-9806-97A35DD16261}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{B1699181-0CCB-4CAF-ADD1-5464BF762C22}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{9421FCF1-09E8-4A0C-82FF-2465B632FF29}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{1BDA4CFB-FE12-4F82-A8F3-5E612758C6A7}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{9CB31EBF-25CA-4B0E-B6DB-86AEE2F6CE7A}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{34C8CC63-75B3-45D1-BD30-6F2BDBAAF51D}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{67981860-05FF-46E5-BD31-DE78010856DA}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{7BC856AD-1273-41BE-9D04-0F0CFF7B147D}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{52526B36-13E0-4426-A769-AC8641EC78F7}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{88F62D0B-6AF4-44B7-BCC7-123C121886BF}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{D481E41A-BBE0-48DC-8CEE-6E9F51A86621}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{4CFE3CDC-2857-4656-B60A-43C2C56B3E29}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{30C8DAA4-40DD-4FBF-ACEE-ADF0152F1D84}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{2C930C1E-E6DA-4AFD-B78E-16164A9B5A4B}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{07028C76-5447-4C2F-81AC-C6F81C283894}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{9839DB97-E952-49CD-8866-8686F0011859}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{D7F31B74-AB7E-450A-B55A-B70CE966E774}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{6FFC434E-3169-4B75-90A7-3C1E37AD451D}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{DD6A36A1-0B87-4E7D-B7A1-EF57C26A4252}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{0C9E74AF-F68C-4CAA-A900-518AA4BF5B49}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{D2477EE9-C970-4ADC-9CEF-1A0273CA28F7}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{E6EA26E7-34AB-43DB-B781-F21A65CAC822}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{63551B0D-638D-4D00-90BB-C1E5F71FC8B7}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{A030C117-F12C-4F0A-93D9-C5541C1CACA6}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{88E13FA1-5AD2-4774-B563-0BE5EFA8893B}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{68D3067B-1D63-48E2-9054-BFF04840B2C6}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{1694A523-2727-46F3-B142-A2C805B9F8F5}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{A167B6FB-1B02-4500-9212-A9D8D2E7172D}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{7FA6773A-BE8C-4C6D-8BD7-254EA67A72D8}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{A31702B0-3783-4721-9B4E-DA4D2F47697D}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{4DA12382-2AB3-4AE2-9AA7-2DADE08B6C4F}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{4602E859-EB19-41CA-BED9-87C41257892B}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{2CC35977-F060-4BD4-8DB8-F0ACAA12C5CF}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{857874C6-5450-49FF-ABAA-96BE32AA4DAE}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073BD8-FF28-456D-8B0E-2235E99EE1C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D22998F-DD74-4E66-9DE0-FDA2B8888FF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C465A3A-3CA1-42A9-8B85-3E6176F157E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A9D2CDB-DF42-4E72-846A-5252FE7B6BB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4148143-E499-4430-A11F-76943B908CA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85EFE6E-B03E-4B30-B3B2-417DE04404C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A78A6C6-2DE6-4F35-AC05-CF9BDCD86A1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31B517-1649-45BB-A78E-8817CB6EB0C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7A731A3-4D73-486C-9E94-4937F05FC6A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CD14052-9F22-443B-BBB2-3995CA6C7F0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020C62D-EE01-45F8-A56A-056D2206562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C1FC2F-0176-4E75-BF21-03C59B5B82F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E86A3F7-B265-42C6-8AE9-0E549F458BB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30BC0E5-21B3-483F-AD1D-EF209E27B25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00B3D9A-2AEF-4DAA-AECF-CFDB908F4DB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6A7371A-E5E9-4F8C-9777-67ED3847F69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2FD9B8C-FF3E-46A8-A14F-3CD065124DD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5A16DE1-DF21-4E7F-B610-0EAFBFED1F0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63DE991-D281-4F57-8F69-EBE8A15B2A6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C4D6BEB-512F-4360-B58E-89895DED664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ABC2FA7-8B5F-44AC-ADB4-17A7C2EBD64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29C9DC7-9999-4F37-B04D-7E8ECF72753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214FD6D-DB11-4E14-8888-2B10E6C866E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D108602-D9FF-4B54-AC54-9F0AAD4228A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145AC5D-760D-4D6F-8A91-51AC36A4E60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B85DA51-3675-4233-911C-E445B9DFF7E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3A94061-D75E-494F-BD2B-52EEF3DC728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96581EE-A2AA-45E3-9806-97A35DD1626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1699181-0CCB-4CAF-ADD1-5464BF762C2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421FCF1-09E8-4A0C-82FF-2465B632FF2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BDA4CFB-FE12-4F82-A8F3-5E612758C6A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CB31EBF-25CA-4B0E-B6DB-86AEE2F6CE7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4C8CC63-75B3-45D1-BD30-6F2BDBAAF51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7981860-05FF-46E5-BD31-DE78010856D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BC856AD-1273-41BE-9D04-0F0CFF7B147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2526B36-13E0-4426-A769-AC8641EC78F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8F62D0B-6AF4-44B7-BCC7-123C121886B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481E41A-BBE0-48DC-8CEE-6E9F51A8662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CFE3CDC-2857-4656-B60A-43C2C56B3E2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0C8DAA4-40DD-4FBF-ACEE-ADF0152F1D8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C930C1E-E6DA-4AFD-B78E-16164A9B5A4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7028C76-5447-4C2F-81AC-C6F81C28389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839DB97-E952-49CD-8866-8686F001185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7F31B74-AB7E-450A-B55A-B70CE966E77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FFC434E-3169-4B75-90A7-3C1E37AD451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D6A36A1-0B87-4E7D-B7A1-EF57C26A425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C9E74AF-F68C-4CAA-A900-518AA4BF5B4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2477EE9-C970-4ADC-9CEF-1A0273CA28F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6EA26E7-34AB-43DB-B781-F21A65CAC82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3551B0D-638D-4D00-90BB-C1E5F71FC8B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030C117-F12C-4F0A-93D9-C5541C1CACA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8E13FA1-5AD2-4774-B563-0BE5EFA8893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8D3067B-1D63-48E2-9054-BFF04840B2C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694A523-2727-46F3-B142-A2C805B9F8F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167B6FB-1B02-4500-9212-A9D8D2E7172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FA6773A-BE8C-4C6D-8BD7-254EA67A72D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31702B0-3783-4721-9B4E-DA4D2F47697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DA12382-2AB3-4AE2-9AA7-2DADE08B6C4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602E859-EB19-41CA-BED9-87C41257892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CC35977-F060-4BD4-8DB8-F0ACAA12C5C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57874C6-5450-49FF-ABAA-96BE32AA4DA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BE6A-FCC0-4C82-84D6-693FA81F7158}">
  <dimension ref="A1:AR267"/>
  <sheetViews>
    <sheetView rightToLeft="1" topLeftCell="M1" zoomScale="70" zoomScaleNormal="70" workbookViewId="0">
      <selection activeCell="Q17" sqref="Q1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3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1.21875" style="24" bestFit="1" customWidth="1"/>
    <col min="29" max="29" width="15.77734375" style="31" bestFit="1" customWidth="1"/>
    <col min="30" max="30" width="13.6640625" style="32" bestFit="1" customWidth="1"/>
    <col min="31" max="31" width="100.109375" style="24" bestFit="1" customWidth="1"/>
    <col min="32" max="32" width="28.33203125" style="24" customWidth="1"/>
    <col min="33" max="33" width="13.44140625" style="24" bestFit="1" customWidth="1"/>
    <col min="34" max="34" width="117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4">
        <v>1</v>
      </c>
      <c r="H2" s="212"/>
      <c r="I2" s="214" t="s">
        <v>875</v>
      </c>
      <c r="J2" s="226" t="s">
        <v>76</v>
      </c>
      <c r="K2" s="11" t="str">
        <f t="shared" ref="K2:K7" ca="1" si="0">IF(C2, TODAY(), "" )</f>
        <v/>
      </c>
      <c r="L2" s="224" t="s">
        <v>184</v>
      </c>
      <c r="M2" s="224" t="s">
        <v>375</v>
      </c>
      <c r="N2" s="224" t="s">
        <v>899</v>
      </c>
      <c r="O2" s="9">
        <v>5525.1</v>
      </c>
      <c r="P2" s="9">
        <v>10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2750000</v>
      </c>
      <c r="U2" s="15"/>
      <c r="V2" s="16">
        <f t="shared" ref="V2:V7" si="1">IF(C2, P2, U2 )</f>
        <v>0</v>
      </c>
      <c r="W2" s="12">
        <f t="shared" ref="W2:W7" si="2">P2-V2</f>
        <v>10</v>
      </c>
      <c r="X2" s="14">
        <f t="shared" ref="X2:X7" si="3">P2*T2</f>
        <v>27500000</v>
      </c>
      <c r="Y2" s="17"/>
      <c r="Z2" s="14">
        <f t="shared" ref="Z2:Z7" si="4">X2-Y2</f>
        <v>27500000</v>
      </c>
      <c r="AA2" s="222" t="s">
        <v>377</v>
      </c>
      <c r="AB2" s="220" t="s">
        <v>898</v>
      </c>
      <c r="AC2" s="218" t="s">
        <v>379</v>
      </c>
      <c r="AD2" s="216"/>
      <c r="AE2" s="298" t="s">
        <v>900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لواسان بلوار امام خميني - بعد از پمپ بنزين - نبش كوچه پونه فروشگاه دیوا گاردن - محمدرضا اخوان عطار 09128237880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35"/>
      <c r="H3" s="234"/>
      <c r="I3" s="235"/>
      <c r="J3" s="244"/>
      <c r="K3" s="11" t="str">
        <f t="shared" ca="1" si="0"/>
        <v/>
      </c>
      <c r="L3" s="243"/>
      <c r="M3" s="243"/>
      <c r="N3" s="243"/>
      <c r="O3" s="9">
        <v>5524.1</v>
      </c>
      <c r="P3" s="9">
        <v>10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10</v>
      </c>
      <c r="X3" s="14">
        <f t="shared" si="3"/>
        <v>25500000</v>
      </c>
      <c r="Y3" s="17"/>
      <c r="Z3" s="14">
        <f t="shared" si="4"/>
        <v>25500000</v>
      </c>
      <c r="AA3" s="242"/>
      <c r="AB3" s="241"/>
      <c r="AC3" s="240"/>
      <c r="AD3" s="239"/>
      <c r="AE3" s="29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35"/>
      <c r="H4" s="234"/>
      <c r="I4" s="235"/>
      <c r="J4" s="244"/>
      <c r="K4" s="11" t="str">
        <f t="shared" ca="1" si="0"/>
        <v/>
      </c>
      <c r="L4" s="243"/>
      <c r="M4" s="243"/>
      <c r="N4" s="243"/>
      <c r="O4" s="9">
        <v>5501.1</v>
      </c>
      <c r="P4" s="9">
        <v>10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2300000</v>
      </c>
      <c r="U4" s="15"/>
      <c r="V4" s="16">
        <f t="shared" si="1"/>
        <v>0</v>
      </c>
      <c r="W4" s="12">
        <f t="shared" si="2"/>
        <v>10</v>
      </c>
      <c r="X4" s="14">
        <f t="shared" si="3"/>
        <v>23000000</v>
      </c>
      <c r="Y4" s="17"/>
      <c r="Z4" s="14">
        <f t="shared" si="4"/>
        <v>23000000</v>
      </c>
      <c r="AA4" s="242"/>
      <c r="AB4" s="241"/>
      <c r="AC4" s="240"/>
      <c r="AD4" s="239"/>
      <c r="AE4" s="29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35"/>
      <c r="H5" s="234"/>
      <c r="I5" s="235"/>
      <c r="J5" s="244"/>
      <c r="K5" s="11" t="str">
        <f t="shared" ca="1" si="0"/>
        <v/>
      </c>
      <c r="L5" s="243"/>
      <c r="M5" s="243"/>
      <c r="N5" s="243"/>
      <c r="O5" s="9">
        <v>3327.1</v>
      </c>
      <c r="P5" s="9">
        <v>10</v>
      </c>
      <c r="Q5" s="13" t="str">
        <f>VLOOKUP(O5, '[1]لیست محصولات شهریور ۱۴۰۳'!B:C,2,0)</f>
        <v>پامپوجیلا | pampojila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5950000</v>
      </c>
      <c r="U5" s="15"/>
      <c r="V5" s="16">
        <f t="shared" si="1"/>
        <v>0</v>
      </c>
      <c r="W5" s="12">
        <f t="shared" si="2"/>
        <v>10</v>
      </c>
      <c r="X5" s="14">
        <f t="shared" si="3"/>
        <v>59500000</v>
      </c>
      <c r="Y5" s="17"/>
      <c r="Z5" s="14">
        <f t="shared" si="4"/>
        <v>59500000</v>
      </c>
      <c r="AA5" s="242"/>
      <c r="AB5" s="241"/>
      <c r="AC5" s="240"/>
      <c r="AD5" s="239"/>
      <c r="AE5" s="29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35"/>
      <c r="H6" s="234"/>
      <c r="I6" s="235"/>
      <c r="J6" s="244"/>
      <c r="K6" s="11" t="str">
        <f t="shared" ca="1" si="0"/>
        <v/>
      </c>
      <c r="L6" s="243"/>
      <c r="M6" s="243"/>
      <c r="N6" s="243"/>
      <c r="O6" s="9">
        <v>3328.1</v>
      </c>
      <c r="P6" s="9">
        <v>10</v>
      </c>
      <c r="Q6" s="13" t="str">
        <f>VLOOKUP(O6, '[1]لیست محصولات شهریور ۱۴۰۳'!B:C,2,0)</f>
        <v>اینماکولادا مزارع فلو | Inmaculada Fellows Farms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7900000</v>
      </c>
      <c r="U6" s="15"/>
      <c r="V6" s="16">
        <f t="shared" si="1"/>
        <v>0</v>
      </c>
      <c r="W6" s="12">
        <f t="shared" si="2"/>
        <v>10</v>
      </c>
      <c r="X6" s="14">
        <f t="shared" si="3"/>
        <v>79000000</v>
      </c>
      <c r="Y6" s="17"/>
      <c r="Z6" s="14">
        <f t="shared" si="4"/>
        <v>79000000</v>
      </c>
      <c r="AA6" s="242"/>
      <c r="AB6" s="241"/>
      <c r="AC6" s="240"/>
      <c r="AD6" s="239"/>
      <c r="AE6" s="29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15"/>
      <c r="H7" s="213"/>
      <c r="I7" s="215"/>
      <c r="J7" s="227"/>
      <c r="K7" s="11" t="str">
        <f t="shared" ca="1" si="0"/>
        <v/>
      </c>
      <c r="L7" s="225"/>
      <c r="M7" s="225"/>
      <c r="N7" s="225"/>
      <c r="O7" s="9">
        <v>3329.1</v>
      </c>
      <c r="P7" s="9">
        <v>10</v>
      </c>
      <c r="Q7" s="13" t="str">
        <f>VLOOKUP(O7, '[1]لیست محصولات شهریور ۱۴۰۳'!B:C,2,0)</f>
        <v>بنتی ننکا | Benti Nenka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9850000</v>
      </c>
      <c r="U7" s="15"/>
      <c r="V7" s="16">
        <f t="shared" si="1"/>
        <v>0</v>
      </c>
      <c r="W7" s="12">
        <f t="shared" si="2"/>
        <v>10</v>
      </c>
      <c r="X7" s="14">
        <f t="shared" si="3"/>
        <v>98500000</v>
      </c>
      <c r="Y7" s="17"/>
      <c r="Z7" s="14">
        <f t="shared" si="4"/>
        <v>98500000</v>
      </c>
      <c r="AA7" s="223"/>
      <c r="AB7" s="221"/>
      <c r="AC7" s="219"/>
      <c r="AD7" s="217"/>
      <c r="AE7" s="300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2</v>
      </c>
      <c r="H8" s="10">
        <v>286329300098</v>
      </c>
      <c r="I8" s="9" t="s">
        <v>944</v>
      </c>
      <c r="J8" s="9"/>
      <c r="K8" s="11" t="str">
        <f t="shared" ref="K8:K65" ca="1" si="7">IF(C8, TODAY(), "" )</f>
        <v/>
      </c>
      <c r="L8" s="12" t="s">
        <v>850</v>
      </c>
      <c r="M8" s="12" t="s">
        <v>858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ref="V8:V65" si="8">IF(C8, P8, U8 )</f>
        <v>0</v>
      </c>
      <c r="W8" s="12">
        <f t="shared" ref="W8:W65" si="9">P8-V8</f>
        <v>1</v>
      </c>
      <c r="X8" s="14">
        <f t="shared" ref="X8:X65" si="10">P8*T8</f>
        <v>2750000</v>
      </c>
      <c r="Y8" s="17"/>
      <c r="Z8" s="14">
        <f t="shared" ref="Z8:Z65" si="11">X8-Y8</f>
        <v>2750000</v>
      </c>
      <c r="AA8" s="18" t="s">
        <v>79</v>
      </c>
      <c r="AB8" s="13" t="s">
        <v>859</v>
      </c>
      <c r="AC8" s="19" t="s">
        <v>860</v>
      </c>
      <c r="AD8" s="20" t="s">
        <v>132</v>
      </c>
      <c r="AE8" s="19"/>
      <c r="AF8" s="21"/>
      <c r="AG8" s="22" t="str">
        <f t="shared" si="5"/>
        <v>TRUE</v>
      </c>
      <c r="AH8" s="23" t="str">
        <f t="shared" si="6"/>
        <v>تهران محله تجریش، خیابان شریعتی، بالاتر از پل رومی، خیابان رضایی، کوچه جورابچی، پلاک ۱۰، زنگ پایین سمت چپ  - بهنام فخریه 09125035695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3</v>
      </c>
      <c r="H9" s="10">
        <v>286330673058</v>
      </c>
      <c r="I9" s="25" t="s">
        <v>944</v>
      </c>
      <c r="J9" s="9"/>
      <c r="K9" s="11" t="str">
        <f t="shared" ca="1" si="7"/>
        <v/>
      </c>
      <c r="L9" s="27" t="s">
        <v>415</v>
      </c>
      <c r="M9" s="12" t="s">
        <v>975</v>
      </c>
      <c r="N9" s="12" t="s">
        <v>979</v>
      </c>
      <c r="O9" s="9">
        <v>5524.1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 t="s">
        <v>976</v>
      </c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8"/>
        <v>0</v>
      </c>
      <c r="W9" s="12">
        <f t="shared" si="9"/>
        <v>1</v>
      </c>
      <c r="X9" s="14">
        <f t="shared" si="10"/>
        <v>2550000</v>
      </c>
      <c r="Y9" s="17"/>
      <c r="Z9" s="14">
        <f t="shared" si="11"/>
        <v>2550000</v>
      </c>
      <c r="AA9" s="18" t="s">
        <v>79</v>
      </c>
      <c r="AB9" s="13" t="s">
        <v>977</v>
      </c>
      <c r="AC9" s="19" t="s">
        <v>978</v>
      </c>
      <c r="AD9" s="20" t="s">
        <v>132</v>
      </c>
      <c r="AE9" s="19"/>
      <c r="AF9" s="21"/>
      <c r="AG9" s="22" t="str">
        <f t="shared" si="5"/>
        <v>TRUE</v>
      </c>
      <c r="AH9" s="23" t="str">
        <f t="shared" si="6"/>
        <v>تهران میدان آرژانتین خیابان الوند پلاک 18 طبقه سوم شرکت دنون - محمد پاکروان 09122201723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4</v>
      </c>
      <c r="H10" s="10">
        <v>286334128804</v>
      </c>
      <c r="I10" s="25" t="s">
        <v>944</v>
      </c>
      <c r="J10" s="9"/>
      <c r="K10" s="11" t="str">
        <f t="shared" ca="1" si="7"/>
        <v/>
      </c>
      <c r="L10" s="27" t="s">
        <v>105</v>
      </c>
      <c r="M10" s="27" t="s">
        <v>980</v>
      </c>
      <c r="N10" s="12"/>
      <c r="O10" s="9">
        <v>5501.2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11100000</v>
      </c>
      <c r="U10" s="15"/>
      <c r="V10" s="16">
        <f t="shared" si="8"/>
        <v>0</v>
      </c>
      <c r="W10" s="12">
        <f t="shared" si="9"/>
        <v>1</v>
      </c>
      <c r="X10" s="14">
        <f t="shared" si="10"/>
        <v>11100000</v>
      </c>
      <c r="Y10" s="17"/>
      <c r="Z10" s="14">
        <f t="shared" si="11"/>
        <v>11100000</v>
      </c>
      <c r="AA10" s="18" t="s">
        <v>79</v>
      </c>
      <c r="AB10" s="13" t="s">
        <v>981</v>
      </c>
      <c r="AC10" s="19" t="s">
        <v>982</v>
      </c>
      <c r="AD10" s="20" t="s">
        <v>132</v>
      </c>
      <c r="AE10" s="19"/>
      <c r="AF10" s="21"/>
      <c r="AG10" s="22" t="str">
        <f t="shared" si="5"/>
        <v>TRUE</v>
      </c>
      <c r="AH10" s="23" t="str">
        <f t="shared" si="6"/>
        <v>تهران مترو حسین آباد، مجتمع رونیکا پالاس هروی، بلوک E1 ، واحد ۱۵۱  - علی پارسا 09120991381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5</v>
      </c>
      <c r="H11" s="228">
        <v>286334697011</v>
      </c>
      <c r="I11" s="226" t="s">
        <v>944</v>
      </c>
      <c r="J11" s="226"/>
      <c r="K11" s="11" t="str">
        <f t="shared" ca="1" si="7"/>
        <v/>
      </c>
      <c r="L11" s="224" t="s">
        <v>105</v>
      </c>
      <c r="M11" s="224" t="s">
        <v>983</v>
      </c>
      <c r="N11" s="224" t="s">
        <v>984</v>
      </c>
      <c r="O11" s="9">
        <v>3328.1</v>
      </c>
      <c r="P11" s="9">
        <v>2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8"/>
        <v>0</v>
      </c>
      <c r="W11" s="12">
        <f t="shared" si="9"/>
        <v>2</v>
      </c>
      <c r="X11" s="14">
        <f t="shared" si="10"/>
        <v>15800000</v>
      </c>
      <c r="Y11" s="17"/>
      <c r="Z11" s="14">
        <f t="shared" si="11"/>
        <v>15800000</v>
      </c>
      <c r="AA11" s="222" t="s">
        <v>218</v>
      </c>
      <c r="AB11" s="220" t="s">
        <v>985</v>
      </c>
      <c r="AC11" s="218" t="s">
        <v>986</v>
      </c>
      <c r="AD11" s="216"/>
      <c r="AE11" s="19"/>
      <c r="AF11" s="21"/>
      <c r="AG11" s="22" t="str">
        <f t="shared" si="5"/>
        <v>TRUE</v>
      </c>
      <c r="AH11" s="23" t="str">
        <f t="shared" si="6"/>
        <v>آمل خیابان امام خمینی آفتاب 46 کافه 42 - علی آویژگان 09116271101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7"/>
        <v/>
      </c>
      <c r="L12" s="243"/>
      <c r="M12" s="243"/>
      <c r="N12" s="243"/>
      <c r="O12" s="9">
        <v>3329.1</v>
      </c>
      <c r="P12" s="9">
        <v>1</v>
      </c>
      <c r="Q12" s="13" t="str">
        <f>VLOOKUP(O12, '[1]لیست محصولات شهریور ۱۴۰۳'!B:C,2,0)</f>
        <v>بنتی ننکا | Benti Nenka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9850000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9850000</v>
      </c>
      <c r="Y12" s="17"/>
      <c r="Z12" s="14">
        <f t="shared" si="11"/>
        <v>9850000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4"/>
      <c r="H13" s="248"/>
      <c r="I13" s="244"/>
      <c r="J13" s="244"/>
      <c r="K13" s="11" t="str">
        <f t="shared" ca="1" si="7"/>
        <v/>
      </c>
      <c r="L13" s="243"/>
      <c r="M13" s="243"/>
      <c r="N13" s="243"/>
      <c r="O13" s="9">
        <v>5525.1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2750000</v>
      </c>
      <c r="Y13" s="17"/>
      <c r="Z13" s="14">
        <f t="shared" si="11"/>
        <v>2750000</v>
      </c>
      <c r="AA13" s="242"/>
      <c r="AB13" s="241"/>
      <c r="AC13" s="240"/>
      <c r="AD13" s="239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7"/>
      <c r="H14" s="229"/>
      <c r="I14" s="227"/>
      <c r="J14" s="227"/>
      <c r="K14" s="11" t="str">
        <f t="shared" ca="1" si="7"/>
        <v/>
      </c>
      <c r="L14" s="225"/>
      <c r="M14" s="225"/>
      <c r="N14" s="225"/>
      <c r="O14" s="9">
        <v>3327.1</v>
      </c>
      <c r="P14" s="9">
        <v>1</v>
      </c>
      <c r="Q14" s="13" t="str">
        <f>VLOOKUP(O14, '[1]لیست محصولات شهریور ۱۴۰۳'!B:C,2,0)</f>
        <v>پامپوجیلا | pampojila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5950000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5950000</v>
      </c>
      <c r="Y14" s="17"/>
      <c r="Z14" s="14">
        <f t="shared" si="11"/>
        <v>5950000</v>
      </c>
      <c r="AA14" s="223"/>
      <c r="AB14" s="221"/>
      <c r="AC14" s="219"/>
      <c r="AD14" s="21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>
        <v>6</v>
      </c>
      <c r="H15" s="10">
        <v>286354701168</v>
      </c>
      <c r="I15" s="9" t="s">
        <v>944</v>
      </c>
      <c r="J15" s="9"/>
      <c r="K15" s="11" t="str">
        <f t="shared" ca="1" si="7"/>
        <v/>
      </c>
      <c r="L15" s="12" t="s">
        <v>174</v>
      </c>
      <c r="M15" s="12" t="s">
        <v>987</v>
      </c>
      <c r="N15" s="12" t="s">
        <v>988</v>
      </c>
      <c r="O15" s="9">
        <v>5501.2</v>
      </c>
      <c r="P15" s="9">
        <v>1</v>
      </c>
      <c r="Q15" s="13" t="str">
        <f>VLOOKUP(O15, '[1]لیست محصولات شهریور ۱۴۰۳'!B:C,2,0)</f>
        <v>ورتکس | Vortex</v>
      </c>
      <c r="R15" s="9" t="s">
        <v>297</v>
      </c>
      <c r="S15" s="12">
        <f>VLOOKUP(O15, '[1]لیست محصولات شهریور ۱۴۰۳'!B:F,5,0)</f>
        <v>750</v>
      </c>
      <c r="T15" s="14">
        <f>VLOOKUP(O15, '[1]لیست محصولات شهریور ۱۴۰۳'!B:G,6,0)</f>
        <v>11100000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11100000</v>
      </c>
      <c r="Y15" s="17"/>
      <c r="Z15" s="14">
        <f t="shared" si="11"/>
        <v>11100000</v>
      </c>
      <c r="AA15" s="18" t="s">
        <v>79</v>
      </c>
      <c r="AB15" s="13" t="s">
        <v>989</v>
      </c>
      <c r="AC15" s="19" t="s">
        <v>990</v>
      </c>
      <c r="AD15" s="20" t="s">
        <v>92</v>
      </c>
      <c r="AE15" s="19"/>
      <c r="AF15" s="21"/>
      <c r="AG15" s="22" t="str">
        <f t="shared" si="5"/>
        <v>TRUE</v>
      </c>
      <c r="AH15" s="23" t="str">
        <f t="shared" si="6"/>
        <v>تهران سعادت آباد - بلوار بهزاد -نبش باغستان یکم - پلاک 2 شرکت تپسی - بردیا میرزایی 09331404200</v>
      </c>
    </row>
    <row r="16" spans="1:34" ht="22.2" customHeight="1">
      <c r="A16" s="7"/>
      <c r="B16" s="7"/>
      <c r="C16" s="7"/>
      <c r="D16" s="7"/>
      <c r="E16" s="7"/>
      <c r="F16" s="8"/>
      <c r="G16" s="214">
        <v>7</v>
      </c>
      <c r="H16" s="212" t="s">
        <v>198</v>
      </c>
      <c r="I16" s="214" t="s">
        <v>875</v>
      </c>
      <c r="J16" s="226"/>
      <c r="K16" s="11" t="str">
        <f t="shared" ca="1" si="7"/>
        <v/>
      </c>
      <c r="L16" s="224" t="s">
        <v>991</v>
      </c>
      <c r="M16" s="224" t="s">
        <v>992</v>
      </c>
      <c r="N16" s="224"/>
      <c r="O16" s="9">
        <v>5524.2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 t="s">
        <v>297</v>
      </c>
      <c r="S16" s="12">
        <f>VLOOKUP(O16, '[1]لیست محصولات شهریور ۱۴۰۳'!B:F,5,0)</f>
        <v>750</v>
      </c>
      <c r="T16" s="14">
        <f>VLOOKUP(O16, '[1]لیست محصولات شهریور ۱۴۰۳'!B:G,6,0)</f>
        <v>12450000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12450000</v>
      </c>
      <c r="Y16" s="17"/>
      <c r="Z16" s="14">
        <f t="shared" si="11"/>
        <v>12450000</v>
      </c>
      <c r="AA16" s="222" t="s">
        <v>79</v>
      </c>
      <c r="AB16" s="220" t="s">
        <v>994</v>
      </c>
      <c r="AC16" s="218" t="s">
        <v>995</v>
      </c>
      <c r="AD16" s="216" t="s">
        <v>132</v>
      </c>
      <c r="AE16" s="236" t="s">
        <v>993</v>
      </c>
      <c r="AF16" s="21"/>
      <c r="AG16" s="22" t="str">
        <f t="shared" si="5"/>
        <v>TRUE</v>
      </c>
      <c r="AH16" s="23" t="str">
        <f t="shared" si="6"/>
        <v>تهران میدان قدس ، خیابان دربند ، خیابان احمدی زمانی ، بن بست وصال ، پلاک ۳ طبقه ۱  - حکیمه هریسی 09126023283</v>
      </c>
    </row>
    <row r="17" spans="1:34" ht="22.2" customHeight="1">
      <c r="A17" s="7"/>
      <c r="B17" s="7"/>
      <c r="C17" s="7"/>
      <c r="D17" s="7"/>
      <c r="E17" s="7"/>
      <c r="F17" s="8"/>
      <c r="G17" s="215"/>
      <c r="H17" s="213"/>
      <c r="I17" s="215"/>
      <c r="J17" s="227"/>
      <c r="K17" s="11" t="str">
        <f t="shared" ca="1" si="7"/>
        <v/>
      </c>
      <c r="L17" s="225"/>
      <c r="M17" s="225"/>
      <c r="N17" s="225"/>
      <c r="O17" s="9">
        <v>5524.2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 t="s">
        <v>102</v>
      </c>
      <c r="S17" s="12">
        <f>VLOOKUP(O17, '[1]لیست محصولات شهریور ۱۴۰۳'!B:F,5,0)</f>
        <v>750</v>
      </c>
      <c r="T17" s="14">
        <f>VLOOKUP(O17, '[1]لیست محصولات شهریور ۱۴۰۳'!B:G,6,0)</f>
        <v>12450000</v>
      </c>
      <c r="U17" s="15"/>
      <c r="V17" s="16">
        <f t="shared" si="8"/>
        <v>0</v>
      </c>
      <c r="W17" s="12">
        <f t="shared" si="9"/>
        <v>1</v>
      </c>
      <c r="X17" s="14">
        <f t="shared" si="10"/>
        <v>12450000</v>
      </c>
      <c r="Y17" s="17"/>
      <c r="Z17" s="14">
        <f t="shared" si="11"/>
        <v>12450000</v>
      </c>
      <c r="AA17" s="223"/>
      <c r="AB17" s="221"/>
      <c r="AC17" s="219"/>
      <c r="AD17" s="217"/>
      <c r="AE17" s="238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66">
        <v>8</v>
      </c>
      <c r="H18" s="67"/>
      <c r="I18" s="66" t="s">
        <v>974</v>
      </c>
      <c r="J18" s="9"/>
      <c r="K18" s="11" t="str">
        <f t="shared" ca="1" si="7"/>
        <v/>
      </c>
      <c r="L18" s="12" t="s">
        <v>120</v>
      </c>
      <c r="M18" s="12" t="s">
        <v>121</v>
      </c>
      <c r="N18" s="12" t="s">
        <v>122</v>
      </c>
      <c r="O18" s="9">
        <v>3327.2</v>
      </c>
      <c r="P18" s="9">
        <v>1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29250000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29250000</v>
      </c>
      <c r="Y18" s="17"/>
      <c r="Z18" s="14">
        <f t="shared" si="11"/>
        <v>29250000</v>
      </c>
      <c r="AA18" s="18" t="s">
        <v>123</v>
      </c>
      <c r="AB18" s="13" t="s">
        <v>124</v>
      </c>
      <c r="AC18" s="19" t="s">
        <v>125</v>
      </c>
      <c r="AD18" s="20"/>
      <c r="AE18" s="85" t="s">
        <v>897</v>
      </c>
      <c r="AF18" s="21"/>
      <c r="AG18" s="22" t="str">
        <f t="shared" si="5"/>
        <v>TRUE</v>
      </c>
      <c r="AH18" s="23" t="str">
        <f t="shared" si="6"/>
        <v>اصفهان خيابان شمس آبادي، كوچه كازروني، نبش سه راهي، پاساژ اميد،طبقه اول فروشگاه کافه دولت - نگار نقیه 09334075144</v>
      </c>
    </row>
    <row r="19" spans="1:34" ht="22.2" customHeight="1">
      <c r="A19" s="7"/>
      <c r="B19" s="7"/>
      <c r="C19" s="7"/>
      <c r="D19" s="7"/>
      <c r="E19" s="7"/>
      <c r="F19" s="8"/>
      <c r="G19" s="9">
        <v>9</v>
      </c>
      <c r="H19" s="10">
        <v>286387254655</v>
      </c>
      <c r="I19" s="9" t="s">
        <v>974</v>
      </c>
      <c r="J19" s="9"/>
      <c r="K19" s="11" t="str">
        <f t="shared" ca="1" si="7"/>
        <v/>
      </c>
      <c r="L19" s="12" t="s">
        <v>307</v>
      </c>
      <c r="M19" s="12" t="s">
        <v>996</v>
      </c>
      <c r="N19" s="12" t="s">
        <v>997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8"/>
        <v>0</v>
      </c>
      <c r="W19" s="12">
        <f t="shared" si="9"/>
        <v>1</v>
      </c>
      <c r="X19" s="14">
        <f t="shared" si="10"/>
        <v>51200000</v>
      </c>
      <c r="Y19" s="17"/>
      <c r="Z19" s="14">
        <f t="shared" si="11"/>
        <v>51200000</v>
      </c>
      <c r="AA19" s="18" t="s">
        <v>273</v>
      </c>
      <c r="AB19" s="13" t="s">
        <v>998</v>
      </c>
      <c r="AC19" s="19" t="s">
        <v>999</v>
      </c>
      <c r="AD19" s="20"/>
      <c r="AE19" s="19"/>
      <c r="AF19" s="21"/>
      <c r="AG19" s="22" t="str">
        <f t="shared" si="5"/>
        <v>TRUE</v>
      </c>
      <c r="AH19" s="23" t="str">
        <f t="shared" si="6"/>
        <v>کرج مهرشهر بلوار شهرداری سر خیابان ۲۰۱ کافه سان سی مون - امیرحسین ظلی 09369297220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14">
        <v>10</v>
      </c>
      <c r="H20" s="212"/>
      <c r="I20" s="214" t="s">
        <v>974</v>
      </c>
      <c r="J20" s="226" t="s">
        <v>76</v>
      </c>
      <c r="K20" s="11" t="str">
        <f t="shared" ca="1" si="7"/>
        <v/>
      </c>
      <c r="L20" s="224" t="s">
        <v>1000</v>
      </c>
      <c r="M20" s="224" t="s">
        <v>1001</v>
      </c>
      <c r="N20" s="224" t="s">
        <v>1002</v>
      </c>
      <c r="O20" s="9">
        <v>5525.1</v>
      </c>
      <c r="P20" s="9">
        <v>20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8"/>
        <v>0</v>
      </c>
      <c r="W20" s="12">
        <f t="shared" si="9"/>
        <v>20</v>
      </c>
      <c r="X20" s="14">
        <f t="shared" si="10"/>
        <v>55000000</v>
      </c>
      <c r="Y20" s="17"/>
      <c r="Z20" s="14">
        <f t="shared" si="11"/>
        <v>55000000</v>
      </c>
      <c r="AA20" s="222" t="s">
        <v>922</v>
      </c>
      <c r="AB20" s="220" t="s">
        <v>1003</v>
      </c>
      <c r="AC20" s="218" t="s">
        <v>1004</v>
      </c>
      <c r="AD20" s="216"/>
      <c r="AE20" s="19"/>
      <c r="AF20" s="21"/>
      <c r="AG20" s="22" t="str">
        <f t="shared" si="5"/>
        <v>TRUE</v>
      </c>
      <c r="AH20" s="23" t="str">
        <f t="shared" si="6"/>
        <v>رشت بلوار ديلمان، نبش بلوار امام علي قهوه و کیک سایه - مصطفی موحدی فر 09116041874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15"/>
      <c r="H21" s="213"/>
      <c r="I21" s="215"/>
      <c r="J21" s="227"/>
      <c r="K21" s="11" t="str">
        <f t="shared" ca="1" si="7"/>
        <v/>
      </c>
      <c r="L21" s="225"/>
      <c r="M21" s="225"/>
      <c r="N21" s="225"/>
      <c r="O21" s="9">
        <v>5501.2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11100000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11100000</v>
      </c>
      <c r="Y21" s="17"/>
      <c r="Z21" s="14">
        <f t="shared" si="11"/>
        <v>11100000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11</v>
      </c>
      <c r="H22" s="10">
        <v>506538</v>
      </c>
      <c r="I22" s="9" t="s">
        <v>974</v>
      </c>
      <c r="J22" s="9"/>
      <c r="K22" s="11" t="str">
        <f t="shared" ca="1" si="7"/>
        <v/>
      </c>
      <c r="L22" s="12" t="s">
        <v>134</v>
      </c>
      <c r="M22" s="12" t="s">
        <v>1005</v>
      </c>
      <c r="N22" s="12"/>
      <c r="O22" s="9">
        <v>5501.3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51200000</v>
      </c>
      <c r="Y22" s="17"/>
      <c r="Z22" s="14">
        <f t="shared" si="11"/>
        <v>51200000</v>
      </c>
      <c r="AA22" s="18" t="s">
        <v>233</v>
      </c>
      <c r="AB22" s="13" t="s">
        <v>1006</v>
      </c>
      <c r="AC22" s="19" t="s">
        <v>1007</v>
      </c>
      <c r="AD22" s="20"/>
      <c r="AE22" s="19"/>
      <c r="AF22" s="21"/>
      <c r="AG22" s="22" t="str">
        <f t="shared" si="5"/>
        <v>TRUE</v>
      </c>
      <c r="AH22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286412647019</v>
      </c>
      <c r="I23" s="9" t="s">
        <v>974</v>
      </c>
      <c r="J23" s="9"/>
      <c r="K23" s="11" t="str">
        <f t="shared" ca="1" si="7"/>
        <v/>
      </c>
      <c r="L23" s="12" t="s">
        <v>422</v>
      </c>
      <c r="M23" s="12" t="s">
        <v>1008</v>
      </c>
      <c r="N23" s="12" t="s">
        <v>1009</v>
      </c>
      <c r="O23" s="9">
        <v>5501.2</v>
      </c>
      <c r="P23" s="9">
        <v>1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11100000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11100000</v>
      </c>
      <c r="Y23" s="17"/>
      <c r="Z23" s="14">
        <f t="shared" si="11"/>
        <v>11100000</v>
      </c>
      <c r="AA23" s="18" t="s">
        <v>1010</v>
      </c>
      <c r="AB23" s="13" t="s">
        <v>1011</v>
      </c>
      <c r="AC23" s="19" t="s">
        <v>1012</v>
      </c>
      <c r="AD23" s="20"/>
      <c r="AE23" s="19"/>
      <c r="AF23" s="21"/>
      <c r="AG23" s="22" t="str">
        <f t="shared" si="5"/>
        <v>TRUE</v>
      </c>
      <c r="AH23" s="23" t="str">
        <f t="shared" si="6"/>
        <v>همدان مجتمع مسکونی سعیدیه بخش اداری پشت بانک مسکن کافه قرار - میلاد نصری 09129376163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13</v>
      </c>
      <c r="H24" s="10">
        <v>286416422865</v>
      </c>
      <c r="I24" s="9" t="s">
        <v>974</v>
      </c>
      <c r="J24" s="9"/>
      <c r="K24" s="11" t="str">
        <f t="shared" ca="1" si="7"/>
        <v/>
      </c>
      <c r="L24" s="12" t="s">
        <v>134</v>
      </c>
      <c r="M24" s="12" t="s">
        <v>1013</v>
      </c>
      <c r="N24" s="12" t="s">
        <v>1014</v>
      </c>
      <c r="O24" s="9">
        <v>5501.2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11100000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11100000</v>
      </c>
      <c r="Y24" s="17"/>
      <c r="Z24" s="14">
        <f t="shared" si="11"/>
        <v>11100000</v>
      </c>
      <c r="AA24" s="18" t="s">
        <v>273</v>
      </c>
      <c r="AB24" s="13" t="s">
        <v>1015</v>
      </c>
      <c r="AC24" s="19" t="s">
        <v>1016</v>
      </c>
      <c r="AD24" s="20"/>
      <c r="AE24" s="19"/>
      <c r="AF24" s="21"/>
      <c r="AG24" s="22" t="str">
        <f t="shared" si="5"/>
        <v>TRUE</v>
      </c>
      <c r="AH24" s="23" t="str">
        <f t="shared" si="6"/>
        <v>کرج رجایی شهر بلوار موذن روبروی بانک ملی دانشگاه آزاد ساختمان البرز طبقه زیرین شهرکتاب البرز کافه مُستطاب - مهدی رهبری 09106009059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66">
        <v>14</v>
      </c>
      <c r="H25" s="67"/>
      <c r="I25" s="66" t="s">
        <v>974</v>
      </c>
      <c r="J25" s="9" t="s">
        <v>76</v>
      </c>
      <c r="K25" s="11" t="str">
        <f t="shared" ca="1" si="7"/>
        <v/>
      </c>
      <c r="L25" s="12" t="s">
        <v>151</v>
      </c>
      <c r="M25" s="12" t="s">
        <v>1019</v>
      </c>
      <c r="N25" s="12" t="s">
        <v>247</v>
      </c>
      <c r="O25" s="9">
        <v>3327.2</v>
      </c>
      <c r="P25" s="9">
        <v>1</v>
      </c>
      <c r="Q25" s="13" t="str">
        <f>VLOOKUP(O25, '[1]لیست محصولات شهریور ۱۴۰۳'!B:C,2,0)</f>
        <v>پامپوجیلا | pampojila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29250000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29250000</v>
      </c>
      <c r="Y25" s="17"/>
      <c r="Z25" s="14">
        <f t="shared" si="11"/>
        <v>29250000</v>
      </c>
      <c r="AA25" s="18" t="s">
        <v>79</v>
      </c>
      <c r="AB25" s="13" t="s">
        <v>1020</v>
      </c>
      <c r="AC25" s="19" t="s">
        <v>1021</v>
      </c>
      <c r="AD25" s="20" t="s">
        <v>132</v>
      </c>
      <c r="AE25" s="19"/>
      <c r="AF25" s="21"/>
      <c r="AG25" s="22" t="str">
        <f t="shared" si="5"/>
        <v>TRUE</v>
      </c>
      <c r="AH25" s="23" t="str">
        <f t="shared" si="6"/>
        <v>تهران هفت تير - خيابان سنايي - نبش نژادكي - پلاك 78  کافه جوی - عرفان نظامی 09122125497</v>
      </c>
    </row>
    <row r="26" spans="1:34" ht="22.2" customHeight="1">
      <c r="A26" s="7"/>
      <c r="B26" s="7"/>
      <c r="C26" s="7"/>
      <c r="D26" s="7"/>
      <c r="E26" s="7"/>
      <c r="F26" s="8"/>
      <c r="G26" s="9">
        <v>15</v>
      </c>
      <c r="H26" s="10">
        <v>286426417438</v>
      </c>
      <c r="I26" s="9" t="s">
        <v>974</v>
      </c>
      <c r="J26" s="9"/>
      <c r="K26" s="11" t="str">
        <f t="shared" ca="1" si="7"/>
        <v/>
      </c>
      <c r="L26" s="12" t="s">
        <v>1022</v>
      </c>
      <c r="M26" s="12" t="s">
        <v>1023</v>
      </c>
      <c r="N26" s="12" t="s">
        <v>1024</v>
      </c>
      <c r="O26" s="9">
        <v>3327.2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29250000</v>
      </c>
      <c r="U26" s="15"/>
      <c r="V26" s="16">
        <f t="shared" si="8"/>
        <v>0</v>
      </c>
      <c r="W26" s="12">
        <f t="shared" si="9"/>
        <v>1</v>
      </c>
      <c r="X26" s="14">
        <f t="shared" si="10"/>
        <v>29250000</v>
      </c>
      <c r="Y26" s="17"/>
      <c r="Z26" s="14">
        <f t="shared" si="11"/>
        <v>29250000</v>
      </c>
      <c r="AA26" s="18" t="s">
        <v>908</v>
      </c>
      <c r="AB26" s="13" t="s">
        <v>1025</v>
      </c>
      <c r="AC26" s="19" t="s">
        <v>1026</v>
      </c>
      <c r="AD26" s="20"/>
      <c r="AE26" s="19"/>
      <c r="AF26" s="21"/>
      <c r="AG26" s="22" t="str">
        <f t="shared" si="5"/>
        <v>TRUE</v>
      </c>
      <c r="AH26" s="23" t="str">
        <f t="shared" si="6"/>
        <v>شیراز بالاتر از فلکه قصردشت روبرو کوچه 8 میرزای شیرازی گلخانه ارمغان گیاه بخش کافه کافه ارمغان - هانیه خدامی 09906725850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66">
        <v>16</v>
      </c>
      <c r="H27" s="67" t="s">
        <v>198</v>
      </c>
      <c r="I27" s="66" t="s">
        <v>1035</v>
      </c>
      <c r="J27" s="9"/>
      <c r="K27" s="11" t="str">
        <f t="shared" ca="1" si="7"/>
        <v/>
      </c>
      <c r="L27" s="12" t="s">
        <v>1048</v>
      </c>
      <c r="M27" s="12" t="s">
        <v>165</v>
      </c>
      <c r="N27" s="12"/>
      <c r="O27" s="9">
        <v>5525.1</v>
      </c>
      <c r="P27" s="9">
        <v>1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2750000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2750000</v>
      </c>
      <c r="Y27" s="17"/>
      <c r="Z27" s="14">
        <f t="shared" si="11"/>
        <v>2750000</v>
      </c>
      <c r="AA27" s="18" t="s">
        <v>79</v>
      </c>
      <c r="AB27" s="13" t="s">
        <v>70</v>
      </c>
      <c r="AC27" s="19" t="s">
        <v>1049</v>
      </c>
      <c r="AD27" s="20"/>
      <c r="AE27" s="85" t="s">
        <v>1050</v>
      </c>
      <c r="AF27" s="21"/>
      <c r="AG27" s="22" t="str">
        <f t="shared" si="5"/>
        <v>TRUE</v>
      </c>
      <c r="AH27" s="23" t="str">
        <f t="shared" si="6"/>
        <v>تهران -  - احمدرضا فقیهی 09121480644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17</v>
      </c>
      <c r="H28" s="10">
        <v>286511539420</v>
      </c>
      <c r="I28" s="9" t="s">
        <v>1035</v>
      </c>
      <c r="J28" s="9"/>
      <c r="K28" s="11" t="str">
        <f t="shared" ca="1" si="7"/>
        <v/>
      </c>
      <c r="L28" s="12" t="s">
        <v>694</v>
      </c>
      <c r="M28" s="12" t="s">
        <v>1052</v>
      </c>
      <c r="N28" s="12"/>
      <c r="O28" s="9">
        <v>5511.2</v>
      </c>
      <c r="P28" s="9">
        <v>2</v>
      </c>
      <c r="Q28" s="13" t="str">
        <f>VLOOKUP(O28, '[1]لیست محصولات شهریور ۱۴۰۳'!B:C,2,0)</f>
        <v>هامبلا | Hambella</v>
      </c>
      <c r="R28" s="9"/>
      <c r="S28" s="12">
        <f>VLOOKUP(O28, '[1]لیست محصولات شهریور ۱۴۰۳'!B:F,5,0)</f>
        <v>750</v>
      </c>
      <c r="T28" s="14">
        <f>VLOOKUP(O28, '[1]لیست محصولات شهریور ۱۴۰۳'!B:G,6,0)</f>
        <v>14550000</v>
      </c>
      <c r="U28" s="15"/>
      <c r="V28" s="16">
        <f t="shared" si="8"/>
        <v>0</v>
      </c>
      <c r="W28" s="12">
        <f t="shared" si="9"/>
        <v>2</v>
      </c>
      <c r="X28" s="14">
        <f t="shared" si="10"/>
        <v>29100000</v>
      </c>
      <c r="Y28" s="17"/>
      <c r="Z28" s="14">
        <f t="shared" si="11"/>
        <v>29100000</v>
      </c>
      <c r="AA28" s="18" t="s">
        <v>79</v>
      </c>
      <c r="AB28" s="13" t="s">
        <v>1053</v>
      </c>
      <c r="AC28" s="19" t="s">
        <v>1054</v>
      </c>
      <c r="AD28" s="20" t="s">
        <v>92</v>
      </c>
      <c r="AE28" s="85" t="s">
        <v>1055</v>
      </c>
      <c r="AF28" s="21"/>
      <c r="AG28" s="22" t="str">
        <f t="shared" si="5"/>
        <v>TRUE</v>
      </c>
      <c r="AH28" s="23" t="str">
        <f t="shared" si="6"/>
        <v>تهران پاسداران-بهستان۵-هاتف اصفهانی-پلاک۱۴-واحد۵  - آرین ریاحی 09122360847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7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8"/>
        <v>0</v>
      </c>
      <c r="W29" s="12">
        <f t="shared" si="9"/>
        <v>0</v>
      </c>
      <c r="X29" s="14" t="e">
        <f t="shared" si="10"/>
        <v>#N/A</v>
      </c>
      <c r="Y29" s="17"/>
      <c r="Z29" s="14" t="e">
        <f t="shared" si="11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7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8"/>
        <v>0</v>
      </c>
      <c r="W30" s="12">
        <f t="shared" si="9"/>
        <v>0</v>
      </c>
      <c r="X30" s="14" t="e">
        <f t="shared" si="10"/>
        <v>#N/A</v>
      </c>
      <c r="Y30" s="17"/>
      <c r="Z30" s="14" t="e">
        <f t="shared" si="11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7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8"/>
        <v>0</v>
      </c>
      <c r="W31" s="12">
        <f t="shared" si="9"/>
        <v>0</v>
      </c>
      <c r="X31" s="14" t="e">
        <f t="shared" si="10"/>
        <v>#N/A</v>
      </c>
      <c r="Y31" s="17"/>
      <c r="Z31" s="14" t="e">
        <f t="shared" si="11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7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8"/>
        <v>0</v>
      </c>
      <c r="W32" s="12">
        <f t="shared" si="9"/>
        <v>0</v>
      </c>
      <c r="X32" s="14" t="e">
        <f t="shared" si="10"/>
        <v>#N/A</v>
      </c>
      <c r="Y32" s="17"/>
      <c r="Z32" s="14" t="e">
        <f t="shared" si="11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7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8"/>
        <v>0</v>
      </c>
      <c r="W33" s="12">
        <f t="shared" si="9"/>
        <v>0</v>
      </c>
      <c r="X33" s="14" t="e">
        <f t="shared" si="10"/>
        <v>#N/A</v>
      </c>
      <c r="Y33" s="17"/>
      <c r="Z33" s="14" t="e">
        <f t="shared" si="11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7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8"/>
        <v>0</v>
      </c>
      <c r="W34" s="12">
        <f t="shared" si="9"/>
        <v>0</v>
      </c>
      <c r="X34" s="14" t="e">
        <f t="shared" si="10"/>
        <v>#N/A</v>
      </c>
      <c r="Y34" s="17"/>
      <c r="Z34" s="14" t="e">
        <f t="shared" si="11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8"/>
        <v>0</v>
      </c>
      <c r="W35" s="12">
        <f t="shared" si="9"/>
        <v>0</v>
      </c>
      <c r="X35" s="14" t="e">
        <f t="shared" si="10"/>
        <v>#N/A</v>
      </c>
      <c r="Y35" s="17"/>
      <c r="Z35" s="14" t="e">
        <f t="shared" si="11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8"/>
        <v>0</v>
      </c>
      <c r="W36" s="12">
        <f t="shared" si="9"/>
        <v>0</v>
      </c>
      <c r="X36" s="14" t="e">
        <f t="shared" si="10"/>
        <v>#N/A</v>
      </c>
      <c r="Y36" s="17"/>
      <c r="Z36" s="14" t="e">
        <f t="shared" si="11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8"/>
        <v>0</v>
      </c>
      <c r="W37" s="12">
        <f t="shared" si="9"/>
        <v>0</v>
      </c>
      <c r="X37" s="14" t="e">
        <f t="shared" si="10"/>
        <v>#N/A</v>
      </c>
      <c r="Y37" s="17"/>
      <c r="Z37" s="14" t="e">
        <f t="shared" si="11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8"/>
        <v>0</v>
      </c>
      <c r="W38" s="12">
        <f t="shared" si="9"/>
        <v>0</v>
      </c>
      <c r="X38" s="14" t="e">
        <f t="shared" si="10"/>
        <v>#N/A</v>
      </c>
      <c r="Y38" s="17"/>
      <c r="Z38" s="14" t="e">
        <f t="shared" si="11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8"/>
        <v>0</v>
      </c>
      <c r="W40" s="12">
        <f t="shared" si="9"/>
        <v>0</v>
      </c>
      <c r="X40" s="14" t="e">
        <f t="shared" si="10"/>
        <v>#N/A</v>
      </c>
      <c r="Y40" s="17"/>
      <c r="Z40" s="14" t="e">
        <f t="shared" si="11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8"/>
        <v>0</v>
      </c>
      <c r="W41" s="12">
        <f t="shared" si="9"/>
        <v>0</v>
      </c>
      <c r="X41" s="14" t="e">
        <f t="shared" si="10"/>
        <v>#N/A</v>
      </c>
      <c r="Y41" s="17"/>
      <c r="Z41" s="14" t="e">
        <f t="shared" si="11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8"/>
        <v>0</v>
      </c>
      <c r="W42" s="12">
        <f t="shared" si="9"/>
        <v>0</v>
      </c>
      <c r="X42" s="14" t="e">
        <f t="shared" si="10"/>
        <v>#N/A</v>
      </c>
      <c r="Y42" s="17"/>
      <c r="Z42" s="14" t="e">
        <f t="shared" si="11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8"/>
        <v>0</v>
      </c>
      <c r="W43" s="12">
        <f t="shared" si="9"/>
        <v>0</v>
      </c>
      <c r="X43" s="14" t="e">
        <f t="shared" si="10"/>
        <v>#N/A</v>
      </c>
      <c r="Y43" s="17"/>
      <c r="Z43" s="14" t="e">
        <f t="shared" si="11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8"/>
        <v>0</v>
      </c>
      <c r="W44" s="12">
        <f t="shared" si="9"/>
        <v>0</v>
      </c>
      <c r="X44" s="14" t="e">
        <f t="shared" si="10"/>
        <v>#N/A</v>
      </c>
      <c r="Y44" s="17"/>
      <c r="Z44" s="14" t="e">
        <f t="shared" si="11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8"/>
        <v>0</v>
      </c>
      <c r="W45" s="12">
        <f t="shared" si="9"/>
        <v>0</v>
      </c>
      <c r="X45" s="14" t="e">
        <f t="shared" si="10"/>
        <v>#N/A</v>
      </c>
      <c r="Y45" s="17"/>
      <c r="Z45" s="14" t="e">
        <f t="shared" si="11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10</v>
      </c>
      <c r="AI240" s="56">
        <f t="shared" si="24"/>
        <v>0</v>
      </c>
      <c r="AJ240" s="57">
        <f>AH240-AI240</f>
        <v>10</v>
      </c>
      <c r="AK240" s="58">
        <f t="shared" si="28"/>
        <v>1.5</v>
      </c>
      <c r="AL240" s="59">
        <f>AO240+AQ240-[2]Sheet1!$AH241</f>
        <v>0</v>
      </c>
      <c r="AM240" s="59">
        <f t="shared" si="30"/>
        <v>-10</v>
      </c>
      <c r="AN240" s="58">
        <f t="shared" si="26"/>
        <v>0</v>
      </c>
      <c r="AO240" s="59"/>
      <c r="AP240" s="58">
        <f t="shared" si="27"/>
        <v>-1.5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5</v>
      </c>
      <c r="AI241" s="56">
        <f t="shared" si="24"/>
        <v>0</v>
      </c>
      <c r="AJ241" s="57">
        <f t="shared" ref="AJ241:AJ264" si="32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30"/>
        <v>-5</v>
      </c>
      <c r="AN241" s="58">
        <f t="shared" si="26"/>
        <v>0</v>
      </c>
      <c r="AO241" s="59"/>
      <c r="AP241" s="58">
        <f t="shared" si="27"/>
        <v>-3.75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</v>
      </c>
      <c r="AI242" s="56">
        <f t="shared" si="24"/>
        <v>0</v>
      </c>
      <c r="AJ242" s="57">
        <f t="shared" si="32"/>
        <v>2</v>
      </c>
      <c r="AK242" s="58">
        <f t="shared" ref="AK242:AK267" si="33">AH242*AG242/1000</f>
        <v>8</v>
      </c>
      <c r="AL242" s="59">
        <f>AO242+AQ242-[2]Sheet1!$AH243</f>
        <v>0</v>
      </c>
      <c r="AM242" s="59">
        <f t="shared" si="30"/>
        <v>-2</v>
      </c>
      <c r="AN242" s="58">
        <f t="shared" si="26"/>
        <v>0</v>
      </c>
      <c r="AO242" s="59"/>
      <c r="AP242" s="58">
        <f t="shared" si="27"/>
        <v>-8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AO251+AQ251-[2]Sheet1!$AH252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2</v>
      </c>
      <c r="AI252" s="56">
        <f t="shared" si="24"/>
        <v>0</v>
      </c>
      <c r="AJ252" s="57">
        <f t="shared" si="32"/>
        <v>2</v>
      </c>
      <c r="AK252" s="58">
        <f t="shared" si="33"/>
        <v>1.5</v>
      </c>
      <c r="AL252" s="59">
        <f>AO252+AQ252-[2]Sheet1!$AH253</f>
        <v>0</v>
      </c>
      <c r="AM252" s="59">
        <f t="shared" si="30"/>
        <v>-2</v>
      </c>
      <c r="AN252" s="58">
        <f t="shared" si="26"/>
        <v>0</v>
      </c>
      <c r="AO252" s="59"/>
      <c r="AP252" s="58">
        <f t="shared" si="27"/>
        <v>-1.5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8:W200" name="باقیمانده_5"/>
    <protectedRange algorithmName="SHA-512" hashValue="f5WsBkExWTs/LKakVBbNBXjGjwaAPcOxHhJFt4MnEAAY0TgGUtLBwc6BQDnps5THm9Gccqda3SWXIrg2Z9o+GA==" saltValue="9EXh0tvvNrwpkDbSuYJ+Uw==" spinCount="100000" sqref="V8:V200" name="تعداد ارسال شده_4"/>
    <protectedRange algorithmName="SHA-512" hashValue="jjrV5Hy6JwvVqOO7tKoZVoRg7rpBcjqvT96GSIFiDncBaImziwFUF2JC6d0rT0SfgZv+eJ/5g2VdqSB7bdW0mg==" saltValue="0Igh3j97EZBwjtfDd8U1wg==" spinCount="100000" sqref="W2:W7" name="باقیمانده_5_1"/>
    <protectedRange algorithmName="SHA-512" hashValue="f5WsBkExWTs/LKakVBbNBXjGjwaAPcOxHhJFt4MnEAAY0TgGUtLBwc6BQDnps5THm9Gccqda3SWXIrg2Z9o+GA==" saltValue="9EXh0tvvNrwpkDbSuYJ+Uw==" spinCount="100000" sqref="V2:V7" name="تعداد ارسال شده_4_1"/>
  </protectedRanges>
  <mergeCells count="50"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H16:H17"/>
    <mergeCell ref="G16:G17"/>
    <mergeCell ref="AE16:AE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AD11:AD14"/>
    <mergeCell ref="AC11:AC14"/>
    <mergeCell ref="AB11:AB14"/>
    <mergeCell ref="AA11:AA14"/>
    <mergeCell ref="G11:G14"/>
    <mergeCell ref="H11:H14"/>
    <mergeCell ref="I11:I14"/>
    <mergeCell ref="J11:J14"/>
    <mergeCell ref="L11:L14"/>
    <mergeCell ref="M11:M14"/>
    <mergeCell ref="N11:N14"/>
    <mergeCell ref="A1:B1"/>
    <mergeCell ref="C1:D1"/>
    <mergeCell ref="E1:F1"/>
    <mergeCell ref="U1:V1"/>
    <mergeCell ref="G2:G7"/>
    <mergeCell ref="H2:H7"/>
    <mergeCell ref="I2:I7"/>
    <mergeCell ref="J2:J7"/>
    <mergeCell ref="L2:L7"/>
    <mergeCell ref="M2:M7"/>
    <mergeCell ref="N2:N7"/>
    <mergeCell ref="AA2:AA7"/>
    <mergeCell ref="AB2:AB7"/>
    <mergeCell ref="AC2:AC7"/>
    <mergeCell ref="AD2:AD7"/>
    <mergeCell ref="AE2:AE7"/>
  </mergeCells>
  <conditionalFormatting sqref="G2:J2 AD2 Z2:Z7">
    <cfRule type="expression" dxfId="95" priority="4">
      <formula>$E2</formula>
    </cfRule>
  </conditionalFormatting>
  <conditionalFormatting sqref="G2:J2 AD2 Z2:Z200">
    <cfRule type="expression" dxfId="94" priority="2">
      <formula>$A2</formula>
    </cfRule>
  </conditionalFormatting>
  <conditionalFormatting sqref="G2:P2 AA2:AF2 Q2:Z7 AF3:AF7 K3:K10 O3:P10">
    <cfRule type="expression" dxfId="93" priority="3">
      <formula>$C2</formula>
    </cfRule>
  </conditionalFormatting>
  <conditionalFormatting sqref="J8:J11 Q8:AF11 G11:I11 G15:AF16 G18:AF20 G22:AF200 O12:Z14 O17:Z17 O21:Z21 H8:H10 K11:P11 K12:K14 AE12:AF14 K17 AF17 K21 AE21:AF21">
    <cfRule type="expression" dxfId="92" priority="68">
      <formula>$C8</formula>
    </cfRule>
  </conditionalFormatting>
  <conditionalFormatting sqref="J8:J11 AD8:AD11 G11:I11 G15:J16 AD15:AD16 G18:J20 AD18:AD20 G22:J200 AD22:AD200">
    <cfRule type="expression" dxfId="91" priority="67">
      <formula>$A8</formula>
    </cfRule>
  </conditionalFormatting>
  <conditionalFormatting sqref="J8:J11 AD8:AD11 Z8:Z200 G11:I11 G15:J16 AD15:AD16 G18:J20 AD18:AD20 G22:J200 AD22:AD200">
    <cfRule type="expression" dxfId="90" priority="69">
      <formula>$E8</formula>
    </cfRule>
  </conditionalFormatting>
  <conditionalFormatting sqref="W2:W200">
    <cfRule type="expression" dxfId="89" priority="1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{620AB378-11C1-4F97-9E44-0867D4E66D04}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{B79C66C3-3DC8-4A2B-9A42-F05371C591E9}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{12A6EE22-679D-432A-B564-1219F7983E17}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{033B0ADD-09D5-4568-9407-31A378442F72}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{35A7DB3B-1BAF-4675-B583-3CED0E658FEF}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{5C9B24CC-F703-4A71-AE75-6C2A7F038C71}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{7B852650-093F-4D25-A27E-84BBB25164B8}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{5AF0A3DC-60BA-4675-B50A-F07A90447696}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{6930FD73-9D01-43B6-AD97-C67795D66957}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{4F158A68-6EBE-4D70-B215-FD9C62EDE452}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{FEEF24A5-7747-48C6-A999-F09D6E5E7061}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{AC43C8B1-D968-44D2-AB92-519135BC3E8B}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{F930C1D6-84AC-44FB-B44B-9BD211416E75}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{D0429163-453D-4E4E-9F79-77BE1ACAD0D4}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{CBEB22C8-FBAA-4FD6-80B8-E828510C8758}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{55491390-BFBC-481A-843A-E2A508F9988A}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{8EA043FE-6526-4AC3-9E1F-91A7CA08E6C1}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{BCAF00FD-73B9-46C0-AD64-04DCC64631AC}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{2C5D7924-E3F8-4BFA-9B01-64FD08274BE5}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{F0A0AFD6-ED5D-41EE-99E7-3716BDED8962}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{442DC219-9ECE-42B3-9880-BB77EBC1AE76}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{E12877C7-59BC-4B92-8B3F-DA2F11DF8049}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{758F946C-26BE-4FD7-91AC-CF9D836F9F41}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{82339089-DD2B-4C1A-8C96-37C731FCFED9}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{5A8EFE5E-3A86-4142-B957-48BB52E889C1}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{279CE29F-33D8-4B46-897F-CFDC50275F57}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{9CBC5DE0-F354-43C5-9072-8EF20A60B48C}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{30E7CA59-7C3D-4E16-81B0-8EA444A01848}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{D4268340-6869-4661-92C6-C948E112484D}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{A71A7B9A-BD15-4CC3-A1DF-1284338FC943}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{1C75626A-7DE2-4BC5-A8D2-045AEF34C063}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{68C078AE-01AB-45DF-8FC4-39A958133C27}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{1A259062-7B9D-4B36-8C4C-9C7AE619E4A8}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{A38CDBC9-811D-426D-8A70-E87574FB8656}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{01575DFA-335D-47DF-93F3-CCE7329638A8}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{95133851-B7CC-4C01-ACC6-59619D8DEF22}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{25CDCB41-ADED-4A2D-B522-17266D14DD08}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{9D874AB9-EE78-4877-AF80-A62556567B31}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{E1DEA5AA-CC96-40F2-957F-29064B5E916F}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{DE4D52B6-0FD9-4890-99DC-1A378C190C18}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{12E5F55C-3D8D-4158-94F5-C98577C81EFC}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{6EFF7DB5-18BA-4845-90B6-B0FCA1B9F3E8}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{F80CEDBA-F178-49EB-AA92-4D37131C422A}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{466E524F-86F5-4371-B39E-9021D5A8D903}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{978A33A6-C052-4F1D-8BF4-6C80C5E97A2B}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{434AED8C-1AF7-42DC-AF9C-650F5A6930BB}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{209CAE6B-10E5-41CB-B562-F8F3A12C7698}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{1C4EB884-3325-4191-87DB-EDC60D21CCF1}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{E65D1F08-CB82-4F2B-93AD-10D174BFF892}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{FE75A32C-EBF9-4B45-83C0-C1C699D6D28A}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{2D3F9C0D-790A-46AA-8BE5-93CB22B68234}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{59CFB5DB-5C0A-4ED8-8BC2-FB9B031A0927}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{2EB92ADC-FBCA-423A-A24B-65E33000C2B2}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{99A0D558-5B5B-4843-AE37-BD4535CC3DA2}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{CAD9287A-BF17-4518-AF0C-71865A870F5C}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{A95FF4F3-7547-4032-8C90-CF92FB009D96}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{3055E56B-827A-4350-A7CD-43EC97DDEE68}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{D888DA8A-9BFD-4D46-ABF7-4B29F8B2D98B}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{EDA0BFC8-A6BA-4956-830D-9A80312473A2}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{E8661B0A-114A-404B-97C1-FAA54E243950}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{D2776CD9-05E9-436A-A98A-7280815B4358}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0AB378-11C1-4F97-9E44-0867D4E66D0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79C66C3-3DC8-4A2B-9A42-F05371C591E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2A6EE22-679D-432A-B564-1219F7983E1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33B0ADD-09D5-4568-9407-31A378442F7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5A7DB3B-1BAF-4675-B583-3CED0E658FE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C9B24CC-F703-4A71-AE75-6C2A7F038C7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B852650-093F-4D25-A27E-84BBB25164B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AF0A3DC-60BA-4675-B50A-F07A9044769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930FD73-9D01-43B6-AD97-C67795D6695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F158A68-6EBE-4D70-B215-FD9C62EDE45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EEF24A5-7747-48C6-A999-F09D6E5E706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C43C8B1-D968-44D2-AB92-519135BC3E8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930C1D6-84AC-44FB-B44B-9BD211416E7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0429163-453D-4E4E-9F79-77BE1ACAD0D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BEB22C8-FBAA-4FD6-80B8-E828510C8758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5491390-BFBC-481A-843A-E2A508F9988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EA043FE-6526-4AC3-9E1F-91A7CA08E6C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AF00FD-73B9-46C0-AD64-04DCC64631A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C5D7924-E3F8-4BFA-9B01-64FD08274BE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0A0AFD6-ED5D-41EE-99E7-3716BDED896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42DC219-9ECE-42B3-9880-BB77EBC1AE7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12877C7-59BC-4B92-8B3F-DA2F11DF804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58F946C-26BE-4FD7-91AC-CF9D836F9F4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2339089-DD2B-4C1A-8C96-37C731FCFED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A8EFE5E-3A86-4142-B957-48BB52E889C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79CE29F-33D8-4B46-897F-CFDC50275F5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CBC5DE0-F354-43C5-9072-8EF20A60B48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0E7CA59-7C3D-4E16-81B0-8EA444A0184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4268340-6869-4661-92C6-C948E112484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71A7B9A-BD15-4CC3-A1DF-1284338FC943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C75626A-7DE2-4BC5-A8D2-045AEF34C06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8C078AE-01AB-45DF-8FC4-39A958133C2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A259062-7B9D-4B36-8C4C-9C7AE619E4A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38CDBC9-811D-426D-8A70-E87574FB865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1575DFA-335D-47DF-93F3-CCE7329638A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5133851-B7CC-4C01-ACC6-59619D8DEF2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5CDCB41-ADED-4A2D-B522-17266D14DD0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D874AB9-EE78-4877-AF80-A62556567B3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1DEA5AA-CC96-40F2-957F-29064B5E916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E4D52B6-0FD9-4890-99DC-1A378C190C1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2E5F55C-3D8D-4158-94F5-C98577C81EF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EFF7DB5-18BA-4845-90B6-B0FCA1B9F3E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80CEDBA-F178-49EB-AA92-4D37131C422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66E524F-86F5-4371-B39E-9021D5A8D90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78A33A6-C052-4F1D-8BF4-6C80C5E97A2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34AED8C-1AF7-42DC-AF9C-650F5A6930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09CAE6B-10E5-41CB-B562-F8F3A12C769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C4EB884-3325-4191-87DB-EDC60D21CCF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65D1F08-CB82-4F2B-93AD-10D174BFF89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E75A32C-EBF9-4B45-83C0-C1C699D6D28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D3F9C0D-790A-46AA-8BE5-93CB22B6823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9CFB5DB-5C0A-4ED8-8BC2-FB9B031A092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EB92ADC-FBCA-423A-A24B-65E33000C2B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9A0D558-5B5B-4843-AE37-BD4535CC3DA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AD9287A-BF17-4518-AF0C-71865A870F5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95FF4F3-7547-4032-8C90-CF92FB009D9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055E56B-827A-4350-A7CD-43EC97DDEE6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888DA8A-9BFD-4D46-ABF7-4B29F8B2D98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DA0BFC8-A6BA-4956-830D-9A80312473A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8661B0A-114A-404B-97C1-FAA54E24395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2776CD9-05E9-436A-A98A-7280815B435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CCDF-B855-4637-9EAA-AA90DF696CB2}">
  <dimension ref="A1:AR267"/>
  <sheetViews>
    <sheetView rightToLeft="1" topLeftCell="G1" zoomScale="70" zoomScaleNormal="70" workbookViewId="0">
      <selection activeCell="M17" sqref="M1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21875" style="28" bestFit="1" customWidth="1"/>
    <col min="9" max="9" width="23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4.1093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3.33203125" style="24" bestFit="1" customWidth="1"/>
    <col min="29" max="29" width="18.44140625" style="31" bestFit="1" customWidth="1"/>
    <col min="30" max="30" width="13.6640625" style="32" bestFit="1" customWidth="1"/>
    <col min="31" max="31" width="104.44140625" style="24" bestFit="1" customWidth="1"/>
    <col min="32" max="32" width="28.33203125" style="24" bestFit="1" customWidth="1"/>
    <col min="33" max="33" width="13.44140625" style="24" bestFit="1" customWidth="1"/>
    <col min="34" max="34" width="121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139</v>
      </c>
      <c r="I2" s="66" t="s">
        <v>974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80</v>
      </c>
      <c r="O2" s="9">
        <v>5525.3</v>
      </c>
      <c r="P2" s="9">
        <v>3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189600000</v>
      </c>
      <c r="Y2" s="17"/>
      <c r="Z2" s="14">
        <f t="shared" ref="Z2:Z65" si="4">X2-Y2</f>
        <v>189600000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6">
        <v>2</v>
      </c>
      <c r="H3" s="228">
        <v>286443044752</v>
      </c>
      <c r="I3" s="226" t="s">
        <v>974</v>
      </c>
      <c r="J3" s="226"/>
      <c r="K3" s="11" t="str">
        <f t="shared" ca="1" si="0"/>
        <v/>
      </c>
      <c r="L3" s="224" t="s">
        <v>159</v>
      </c>
      <c r="M3" s="224" t="s">
        <v>1027</v>
      </c>
      <c r="N3" s="224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</v>
      </c>
      <c r="X3" s="14">
        <f t="shared" si="3"/>
        <v>2550000</v>
      </c>
      <c r="Y3" s="17"/>
      <c r="Z3" s="14">
        <f t="shared" si="4"/>
        <v>2550000</v>
      </c>
      <c r="AA3" s="222" t="s">
        <v>123</v>
      </c>
      <c r="AB3" s="220" t="s">
        <v>1029</v>
      </c>
      <c r="AC3" s="218" t="s">
        <v>1028</v>
      </c>
      <c r="AD3" s="21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اصفهان خیابان اشراق شمالی ، بعد از میدان برازنده ، مجتمع بهاران ، بلوک چهار ، واحد 433 *به نگهبانی تحویل داده شود*  - مریم مشکینی 09138072069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7"/>
      <c r="H4" s="229"/>
      <c r="I4" s="227"/>
      <c r="J4" s="227"/>
      <c r="K4" s="11" t="str">
        <f t="shared" ca="1" si="0"/>
        <v/>
      </c>
      <c r="L4" s="225"/>
      <c r="M4" s="225"/>
      <c r="N4" s="225"/>
      <c r="O4" s="9">
        <v>3328.1</v>
      </c>
      <c r="P4" s="9">
        <v>1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223"/>
      <c r="AB4" s="221"/>
      <c r="AC4" s="219"/>
      <c r="AD4" s="21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3</v>
      </c>
      <c r="H5" s="228">
        <v>286465260101</v>
      </c>
      <c r="I5" s="226" t="s">
        <v>974</v>
      </c>
      <c r="J5" s="226"/>
      <c r="K5" s="11" t="str">
        <f t="shared" ca="1" si="0"/>
        <v/>
      </c>
      <c r="L5" s="224" t="s">
        <v>88</v>
      </c>
      <c r="M5" s="224" t="s">
        <v>1030</v>
      </c>
      <c r="N5" s="224" t="s">
        <v>1031</v>
      </c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222" t="s">
        <v>85</v>
      </c>
      <c r="AB5" s="220" t="s">
        <v>1032</v>
      </c>
      <c r="AC5" s="218" t="s">
        <v>1033</v>
      </c>
      <c r="AD5" s="216"/>
      <c r="AE5" s="19"/>
      <c r="AF5" s="21"/>
      <c r="AG5" s="22" t="str">
        <f t="shared" si="5"/>
        <v>TRUE</v>
      </c>
      <c r="AH5" s="23" t="str">
        <f t="shared" si="6"/>
        <v>یزد شهیدان اشرف خیابان شاهد کوچه شاهد 1 کافه لمک - امیر یکتافر 09103095279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6">
        <v>4</v>
      </c>
      <c r="H7" s="67"/>
      <c r="I7" s="66" t="s">
        <v>974</v>
      </c>
      <c r="J7" s="9" t="s">
        <v>76</v>
      </c>
      <c r="K7" s="11" t="str">
        <f t="shared" ca="1" si="0"/>
        <v/>
      </c>
      <c r="L7" s="12"/>
      <c r="M7" s="12"/>
      <c r="N7" s="12" t="s">
        <v>1034</v>
      </c>
      <c r="O7" s="9">
        <v>5501.3</v>
      </c>
      <c r="P7" s="9">
        <v>1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1</v>
      </c>
      <c r="X7" s="14">
        <f t="shared" si="3"/>
        <v>51200000</v>
      </c>
      <c r="Y7" s="17"/>
      <c r="Z7" s="14">
        <f t="shared" si="4"/>
        <v>51200000</v>
      </c>
      <c r="AA7" s="18" t="s">
        <v>79</v>
      </c>
      <c r="AB7" s="13" t="s">
        <v>70</v>
      </c>
      <c r="AC7" s="19" t="s">
        <v>628</v>
      </c>
      <c r="AD7" s="20" t="s">
        <v>92</v>
      </c>
      <c r="AE7" s="19"/>
      <c r="AF7" s="21"/>
      <c r="AG7" s="22" t="str">
        <f t="shared" si="5"/>
        <v>TRUE</v>
      </c>
      <c r="AH7" s="23" t="str">
        <f t="shared" si="6"/>
        <v>تهران - خانه فاموری -   09124302636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5</v>
      </c>
      <c r="H8" s="228">
        <v>286495066081</v>
      </c>
      <c r="I8" s="226" t="s">
        <v>1035</v>
      </c>
      <c r="J8" s="226"/>
      <c r="K8" s="11" t="str">
        <f t="shared" ca="1" si="0"/>
        <v/>
      </c>
      <c r="L8" s="224" t="s">
        <v>1036</v>
      </c>
      <c r="M8" s="224" t="s">
        <v>1037</v>
      </c>
      <c r="N8" s="224"/>
      <c r="O8" s="9">
        <v>3328.1</v>
      </c>
      <c r="P8" s="9">
        <v>1</v>
      </c>
      <c r="Q8" s="13" t="str">
        <f>VLOOKUP(O8, '[1]لیست محصولات شهریور ۱۴۰۳'!B:C,2,0)</f>
        <v>اینماکولادا مزارع فلو | Inmaculada Fellows Farms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7900000</v>
      </c>
      <c r="U8" s="15"/>
      <c r="V8" s="16">
        <f t="shared" si="1"/>
        <v>0</v>
      </c>
      <c r="W8" s="12">
        <f t="shared" si="2"/>
        <v>1</v>
      </c>
      <c r="X8" s="14">
        <f t="shared" si="3"/>
        <v>7900000</v>
      </c>
      <c r="Y8" s="17"/>
      <c r="Z8" s="14">
        <f t="shared" si="4"/>
        <v>7900000</v>
      </c>
      <c r="AA8" s="222" t="s">
        <v>748</v>
      </c>
      <c r="AB8" s="220" t="s">
        <v>1038</v>
      </c>
      <c r="AC8" s="218" t="s">
        <v>1039</v>
      </c>
      <c r="AD8" s="216"/>
      <c r="AE8" s="19"/>
      <c r="AF8" s="21"/>
      <c r="AG8" s="22" t="str">
        <f t="shared" si="5"/>
        <v>TRUE</v>
      </c>
      <c r="AH8" s="23" t="str">
        <f t="shared" si="6"/>
        <v>گرگان میدان باهنر- رو به روی باهنر سوم- مصالح ساختمانی میرخسروی  - آرش میرخسروی 09197464616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7"/>
      <c r="H9" s="229"/>
      <c r="I9" s="227"/>
      <c r="J9" s="227"/>
      <c r="K9" s="11" t="str">
        <f t="shared" ca="1" si="0"/>
        <v/>
      </c>
      <c r="L9" s="225"/>
      <c r="M9" s="225"/>
      <c r="N9" s="225"/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23"/>
      <c r="AB9" s="221"/>
      <c r="AC9" s="219"/>
      <c r="AD9" s="21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6">
        <v>6</v>
      </c>
      <c r="H10" s="228">
        <v>286499269735</v>
      </c>
      <c r="I10" s="226" t="s">
        <v>1035</v>
      </c>
      <c r="J10" s="226" t="s">
        <v>76</v>
      </c>
      <c r="K10" s="11" t="str">
        <f t="shared" ca="1" si="0"/>
        <v/>
      </c>
      <c r="L10" s="224" t="s">
        <v>262</v>
      </c>
      <c r="M10" s="224" t="s">
        <v>843</v>
      </c>
      <c r="N10" s="224" t="s">
        <v>1040</v>
      </c>
      <c r="O10" s="9">
        <v>5501.3</v>
      </c>
      <c r="P10" s="9">
        <v>1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222" t="s">
        <v>948</v>
      </c>
      <c r="AB10" s="220" t="s">
        <v>1041</v>
      </c>
      <c r="AC10" s="218" t="s">
        <v>1042</v>
      </c>
      <c r="AD10" s="216"/>
      <c r="AE10" s="19"/>
      <c r="AF10" s="21"/>
      <c r="AG10" s="22" t="str">
        <f t="shared" si="5"/>
        <v>TRUE</v>
      </c>
      <c r="AH10" s="23" t="str">
        <f t="shared" si="6"/>
        <v>تبریز ولیعصر خیابان رودکی انتهای خیابان خوارزمی بعد از دونر درنا پلاک ۱ کافه پی - امین کیانی 09144146711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7"/>
      <c r="H11" s="229"/>
      <c r="I11" s="227"/>
      <c r="J11" s="227"/>
      <c r="K11" s="11" t="str">
        <f t="shared" ca="1" si="0"/>
        <v/>
      </c>
      <c r="L11" s="225"/>
      <c r="M11" s="225"/>
      <c r="N11" s="225"/>
      <c r="O11" s="9">
        <v>5501.2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11100000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11100000</v>
      </c>
      <c r="Y11" s="17"/>
      <c r="Z11" s="14">
        <f t="shared" si="4"/>
        <v>11100000</v>
      </c>
      <c r="AA11" s="223"/>
      <c r="AB11" s="221"/>
      <c r="AC11" s="219"/>
      <c r="AD11" s="21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286504879283</v>
      </c>
      <c r="I12" s="9" t="s">
        <v>1035</v>
      </c>
      <c r="J12" s="9"/>
      <c r="K12" s="11" t="str">
        <f t="shared" ref="K12" ca="1" si="7">IF(C12, TODAY(), "" )</f>
        <v/>
      </c>
      <c r="L12" s="12" t="s">
        <v>193</v>
      </c>
      <c r="M12" s="12" t="s">
        <v>1043</v>
      </c>
      <c r="N12" s="12"/>
      <c r="O12" s="9">
        <v>5525.3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63200000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63200000</v>
      </c>
      <c r="Y12" s="17"/>
      <c r="Z12" s="14">
        <f t="shared" si="4"/>
        <v>63200000</v>
      </c>
      <c r="AA12" s="18" t="s">
        <v>79</v>
      </c>
      <c r="AB12" s="13" t="s">
        <v>1044</v>
      </c>
      <c r="AC12" s="19" t="s">
        <v>1045</v>
      </c>
      <c r="AD12" s="20"/>
      <c r="AE12" s="19"/>
      <c r="AF12" s="21"/>
      <c r="AG12" s="22" t="str">
        <f t="shared" si="5"/>
        <v>TRUE</v>
      </c>
      <c r="AH12" s="23" t="str">
        <f t="shared" si="6"/>
        <v>تهران جنت آباد مرکزی، خیابان رجب صلاحی، بعد از بازار روز جنت، خیابان شاهد یک پلاک 23 واحد 6  - حسین طیبی 09025090377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6">
        <v>8</v>
      </c>
      <c r="H13" s="67"/>
      <c r="I13" s="66" t="s">
        <v>1046</v>
      </c>
      <c r="J13" s="9" t="s">
        <v>76</v>
      </c>
      <c r="K13" s="11" t="str">
        <f t="shared" ca="1" si="0"/>
        <v/>
      </c>
      <c r="L13" s="12" t="s">
        <v>385</v>
      </c>
      <c r="M13" s="12" t="s">
        <v>386</v>
      </c>
      <c r="N13" s="12" t="s">
        <v>387</v>
      </c>
      <c r="O13" s="9">
        <v>5525.3</v>
      </c>
      <c r="P13" s="9">
        <v>2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63200000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126400000</v>
      </c>
      <c r="Y13" s="17"/>
      <c r="Z13" s="14">
        <f t="shared" si="4"/>
        <v>126400000</v>
      </c>
      <c r="AA13" s="18" t="s">
        <v>79</v>
      </c>
      <c r="AB13" s="13" t="s">
        <v>70</v>
      </c>
      <c r="AC13" s="19" t="s">
        <v>388</v>
      </c>
      <c r="AD13" s="20"/>
      <c r="AE13" s="85" t="s">
        <v>1047</v>
      </c>
      <c r="AF13" s="21"/>
      <c r="AG13" s="22" t="str">
        <f t="shared" si="5"/>
        <v>TRUE</v>
      </c>
      <c r="AH13" s="23" t="str">
        <f t="shared" si="6"/>
        <v>تهران - کافه آرمه - اردوان یوسفی 09124047817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9</v>
      </c>
      <c r="H14" s="228">
        <v>286623331011</v>
      </c>
      <c r="I14" s="226" t="s">
        <v>1051</v>
      </c>
      <c r="J14" s="226"/>
      <c r="K14" s="11" t="str">
        <f t="shared" ca="1" si="0"/>
        <v/>
      </c>
      <c r="L14" s="224" t="s">
        <v>105</v>
      </c>
      <c r="M14" s="224" t="s">
        <v>236</v>
      </c>
      <c r="N14" s="224" t="s">
        <v>237</v>
      </c>
      <c r="O14" s="9">
        <v>5525.2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13350000</v>
      </c>
      <c r="Y14" s="17"/>
      <c r="Z14" s="14">
        <f t="shared" si="4"/>
        <v>13350000</v>
      </c>
      <c r="AA14" s="222" t="s">
        <v>79</v>
      </c>
      <c r="AB14" s="220" t="s">
        <v>238</v>
      </c>
      <c r="AC14" s="218" t="s">
        <v>239</v>
      </c>
      <c r="AD14" s="216"/>
      <c r="AE14" s="236" t="s">
        <v>1056</v>
      </c>
      <c r="AF14" s="21"/>
      <c r="AG14" s="22" t="str">
        <f t="shared" si="5"/>
        <v>TRUE</v>
      </c>
      <c r="AH14" s="23" t="str">
        <f t="shared" si="6"/>
        <v>تهران شهرک اکباتان فاز یک خیابان علیزاده بازارچه ۱۰ پلاک ۱ کافه پاپیلون - علی سجادی 09124042172</v>
      </c>
    </row>
    <row r="15" spans="1:34" ht="22.2" customHeight="1">
      <c r="A15" s="7"/>
      <c r="B15" s="7"/>
      <c r="C15" s="7"/>
      <c r="D15" s="7"/>
      <c r="E15" s="7"/>
      <c r="F15" s="8"/>
      <c r="G15" s="244"/>
      <c r="H15" s="248"/>
      <c r="I15" s="244"/>
      <c r="J15" s="244"/>
      <c r="K15" s="11" t="str">
        <f t="shared" ca="1" si="0"/>
        <v/>
      </c>
      <c r="L15" s="243"/>
      <c r="M15" s="243"/>
      <c r="N15" s="243"/>
      <c r="O15" s="9">
        <v>3328.1</v>
      </c>
      <c r="P15" s="9">
        <v>1</v>
      </c>
      <c r="Q15" s="13" t="str">
        <f>VLOOKUP(O15, '[1]لیست محصولات شهریور ۱۴۰۳'!B:C,2,0)</f>
        <v>اینماکولادا مزارع فلو | Inmaculada Fellows Farms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7900000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7900000</v>
      </c>
      <c r="Y15" s="17"/>
      <c r="Z15" s="14">
        <f t="shared" si="4"/>
        <v>7900000</v>
      </c>
      <c r="AA15" s="242"/>
      <c r="AB15" s="241"/>
      <c r="AC15" s="240"/>
      <c r="AD15" s="239"/>
      <c r="AE15" s="237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7"/>
      <c r="H16" s="229"/>
      <c r="I16" s="227"/>
      <c r="J16" s="227"/>
      <c r="K16" s="11" t="str">
        <f t="shared" ca="1" si="0"/>
        <v/>
      </c>
      <c r="L16" s="225"/>
      <c r="M16" s="225"/>
      <c r="N16" s="225"/>
      <c r="O16" s="9">
        <v>5511.1</v>
      </c>
      <c r="P16" s="9">
        <v>1</v>
      </c>
      <c r="Q16" s="13" t="str">
        <f>VLOOKUP(O16, '[1]لیست محصولات شهریور ۱۴۰۳'!B:C,2,0)</f>
        <v>هامبلا | Hambella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3000000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3000000</v>
      </c>
      <c r="Y16" s="17"/>
      <c r="Z16" s="14">
        <f t="shared" si="4"/>
        <v>3000000</v>
      </c>
      <c r="AA16" s="223"/>
      <c r="AB16" s="221"/>
      <c r="AC16" s="219"/>
      <c r="AD16" s="217"/>
      <c r="AE16" s="238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>
        <v>10</v>
      </c>
      <c r="H17" s="10">
        <v>286584183608</v>
      </c>
      <c r="I17" s="9" t="s">
        <v>1051</v>
      </c>
      <c r="J17" s="9"/>
      <c r="K17" s="11" t="str">
        <f t="shared" ca="1" si="0"/>
        <v/>
      </c>
      <c r="L17" s="12" t="s">
        <v>537</v>
      </c>
      <c r="M17" s="12" t="s">
        <v>538</v>
      </c>
      <c r="N17" s="12" t="s">
        <v>539</v>
      </c>
      <c r="O17" s="9">
        <v>5525.3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63200000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63200000</v>
      </c>
      <c r="Y17" s="17"/>
      <c r="Z17" s="14">
        <f t="shared" si="4"/>
        <v>63200000</v>
      </c>
      <c r="AA17" s="18" t="s">
        <v>152</v>
      </c>
      <c r="AB17" s="13" t="s">
        <v>540</v>
      </c>
      <c r="AC17" s="19" t="s">
        <v>541</v>
      </c>
      <c r="AD17" s="20"/>
      <c r="AE17" s="85" t="s">
        <v>1086</v>
      </c>
      <c r="AF17" s="21"/>
      <c r="AG17" s="22" t="str">
        <f t="shared" si="5"/>
        <v>TRUE</v>
      </c>
      <c r="AH17" s="23" t="str">
        <f t="shared" si="6"/>
        <v>قم شهرک سالاریه بلوار شهید گلستانه جنب مدرسه شهید فلاحی پلاک 61 کافه رستوران لازارو - حمیدرضا تراب 09127501098</v>
      </c>
    </row>
    <row r="18" spans="1:34" ht="22.2" customHeight="1">
      <c r="A18" s="7"/>
      <c r="B18" s="7"/>
      <c r="C18" s="7"/>
      <c r="D18" s="7"/>
      <c r="E18" s="7"/>
      <c r="F18" s="8"/>
      <c r="G18" s="214">
        <v>11</v>
      </c>
      <c r="H18" s="212"/>
      <c r="I18" s="214" t="s">
        <v>1046</v>
      </c>
      <c r="J18" s="226" t="s">
        <v>76</v>
      </c>
      <c r="K18" s="11" t="str">
        <f t="shared" ca="1" si="0"/>
        <v/>
      </c>
      <c r="L18" s="224" t="s">
        <v>262</v>
      </c>
      <c r="M18" s="224" t="s">
        <v>682</v>
      </c>
      <c r="N18" s="224" t="s">
        <v>1228</v>
      </c>
      <c r="O18" s="9">
        <v>5524.1</v>
      </c>
      <c r="P18" s="9">
        <v>8</v>
      </c>
      <c r="Q18" s="13" t="str">
        <f>VLOOKUP(O18, '[1]لیست محصولات شهریور ۱۴۰۳'!B:C,2,0)</f>
        <v>برزیل کوکاپیل کاناریو | Brazil Cocapil Canario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2550000</v>
      </c>
      <c r="U18" s="15"/>
      <c r="V18" s="16">
        <f t="shared" si="1"/>
        <v>0</v>
      </c>
      <c r="W18" s="12">
        <f t="shared" si="2"/>
        <v>8</v>
      </c>
      <c r="X18" s="14">
        <f t="shared" si="3"/>
        <v>20400000</v>
      </c>
      <c r="Y18" s="17"/>
      <c r="Z18" s="14">
        <f t="shared" si="4"/>
        <v>20400000</v>
      </c>
      <c r="AA18" s="222" t="s">
        <v>1229</v>
      </c>
      <c r="AB18" s="220" t="s">
        <v>70</v>
      </c>
      <c r="AC18" s="218" t="s">
        <v>1230</v>
      </c>
      <c r="AD18" s="216"/>
      <c r="AE18" s="236" t="s">
        <v>1231</v>
      </c>
      <c r="AF18" s="21"/>
      <c r="AG18" s="22" t="str">
        <f t="shared" si="5"/>
        <v>TRUE</v>
      </c>
      <c r="AH18" s="23" t="str">
        <f t="shared" si="6"/>
        <v>دبی - فروشگاه دبی (Everything Coffee) - امین عباسی +971565578484</v>
      </c>
    </row>
    <row r="19" spans="1:34" ht="22.2" customHeight="1">
      <c r="A19" s="7"/>
      <c r="B19" s="7"/>
      <c r="C19" s="7"/>
      <c r="D19" s="7"/>
      <c r="E19" s="7"/>
      <c r="F19" s="8"/>
      <c r="G19" s="235"/>
      <c r="H19" s="234"/>
      <c r="I19" s="235"/>
      <c r="J19" s="244"/>
      <c r="K19" s="11" t="str">
        <f t="shared" ca="1" si="0"/>
        <v/>
      </c>
      <c r="L19" s="243"/>
      <c r="M19" s="243"/>
      <c r="N19" s="243"/>
      <c r="O19" s="9">
        <v>5525.1</v>
      </c>
      <c r="P19" s="9">
        <v>8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8</v>
      </c>
      <c r="X19" s="14">
        <f t="shared" si="3"/>
        <v>22000000</v>
      </c>
      <c r="Y19" s="17"/>
      <c r="Z19" s="14">
        <f t="shared" si="4"/>
        <v>22000000</v>
      </c>
      <c r="AA19" s="242"/>
      <c r="AB19" s="241"/>
      <c r="AC19" s="240"/>
      <c r="AD19" s="239"/>
      <c r="AE19" s="237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35"/>
      <c r="H20" s="234"/>
      <c r="I20" s="235"/>
      <c r="J20" s="244"/>
      <c r="K20" s="11" t="str">
        <f t="shared" ca="1" si="0"/>
        <v/>
      </c>
      <c r="L20" s="243"/>
      <c r="M20" s="243"/>
      <c r="N20" s="243"/>
      <c r="O20" s="9">
        <v>3327.1</v>
      </c>
      <c r="P20" s="9">
        <v>7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7</v>
      </c>
      <c r="X20" s="14">
        <f t="shared" si="3"/>
        <v>41650000</v>
      </c>
      <c r="Y20" s="17"/>
      <c r="Z20" s="14">
        <f t="shared" si="4"/>
        <v>41650000</v>
      </c>
      <c r="AA20" s="242"/>
      <c r="AB20" s="241"/>
      <c r="AC20" s="240"/>
      <c r="AD20" s="239"/>
      <c r="AE20" s="237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35"/>
      <c r="H21" s="234"/>
      <c r="I21" s="235"/>
      <c r="J21" s="244"/>
      <c r="K21" s="11" t="str">
        <f t="shared" ca="1" si="0"/>
        <v/>
      </c>
      <c r="L21" s="243"/>
      <c r="M21" s="243"/>
      <c r="N21" s="243"/>
      <c r="O21" s="9">
        <v>3328.1</v>
      </c>
      <c r="P21" s="9">
        <v>7</v>
      </c>
      <c r="Q21" s="13" t="str">
        <f>VLOOKUP(O21, '[1]لیست محصولات شهریور ۱۴۰۳'!B:C,2,0)</f>
        <v>اینماکولادا مزارع فلو | Inmaculada Fellows Farms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7900000</v>
      </c>
      <c r="U21" s="15"/>
      <c r="V21" s="16">
        <f t="shared" si="1"/>
        <v>0</v>
      </c>
      <c r="W21" s="12">
        <f t="shared" si="2"/>
        <v>7</v>
      </c>
      <c r="X21" s="14">
        <f t="shared" si="3"/>
        <v>55300000</v>
      </c>
      <c r="Y21" s="17"/>
      <c r="Z21" s="14">
        <f t="shared" si="4"/>
        <v>55300000</v>
      </c>
      <c r="AA21" s="242"/>
      <c r="AB21" s="241"/>
      <c r="AC21" s="240"/>
      <c r="AD21" s="239"/>
      <c r="AE21" s="237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15"/>
      <c r="H22" s="213"/>
      <c r="I22" s="215"/>
      <c r="J22" s="227"/>
      <c r="K22" s="11" t="str">
        <f t="shared" ca="1" si="0"/>
        <v/>
      </c>
      <c r="L22" s="225"/>
      <c r="M22" s="225"/>
      <c r="N22" s="225"/>
      <c r="O22" s="9">
        <v>3329.1</v>
      </c>
      <c r="P22" s="9">
        <v>10</v>
      </c>
      <c r="Q22" s="13" t="str">
        <f>VLOOKUP(O22, '[1]لیست محصولات شهریور ۱۴۰۳'!B:C,2,0)</f>
        <v>بنتی ننکا | Benti Nenka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9850000</v>
      </c>
      <c r="U22" s="15"/>
      <c r="V22" s="16">
        <f t="shared" si="1"/>
        <v>0</v>
      </c>
      <c r="W22" s="12">
        <f t="shared" si="2"/>
        <v>10</v>
      </c>
      <c r="X22" s="14">
        <f t="shared" si="3"/>
        <v>98500000</v>
      </c>
      <c r="Y22" s="17"/>
      <c r="Z22" s="14">
        <f t="shared" si="4"/>
        <v>98500000</v>
      </c>
      <c r="AA22" s="223"/>
      <c r="AB22" s="221"/>
      <c r="AC22" s="219"/>
      <c r="AD22" s="217"/>
      <c r="AE22" s="238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ref="AH67:AH130" si="14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si="14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6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6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8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8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0</v>
      </c>
      <c r="AI240" s="56">
        <f t="shared" si="20"/>
        <v>0</v>
      </c>
      <c r="AJ240" s="57">
        <f>AH240-AI240</f>
        <v>0</v>
      </c>
      <c r="AK240" s="58">
        <f t="shared" si="24"/>
        <v>0</v>
      </c>
      <c r="AL240" s="59">
        <f>AO240+AQ240-[2]Sheet1!$AH241</f>
        <v>0</v>
      </c>
      <c r="AM240" s="59">
        <f t="shared" si="26"/>
        <v>0</v>
      </c>
      <c r="AN240" s="58">
        <f t="shared" si="22"/>
        <v>0</v>
      </c>
      <c r="AO240" s="59"/>
      <c r="AP240" s="58" t="str">
        <f t="shared" si="23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1</v>
      </c>
      <c r="AI241" s="56">
        <f t="shared" si="20"/>
        <v>0</v>
      </c>
      <c r="AJ241" s="57">
        <f t="shared" ref="AJ241:AJ264" si="28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6"/>
        <v>-1</v>
      </c>
      <c r="AN241" s="58">
        <f t="shared" si="22"/>
        <v>0</v>
      </c>
      <c r="AO241" s="59"/>
      <c r="AP241" s="58">
        <f t="shared" si="23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2</v>
      </c>
      <c r="AI242" s="56">
        <f t="shared" si="20"/>
        <v>0</v>
      </c>
      <c r="AJ242" s="57">
        <f t="shared" si="28"/>
        <v>2</v>
      </c>
      <c r="AK242" s="58">
        <f t="shared" ref="AK242:AK267" si="29">AH242*AG242/1000</f>
        <v>8</v>
      </c>
      <c r="AL242" s="59">
        <f>AO242+AQ242-[2]Sheet1!$AH243</f>
        <v>0</v>
      </c>
      <c r="AM242" s="59">
        <f t="shared" si="26"/>
        <v>-2</v>
      </c>
      <c r="AN242" s="58">
        <f t="shared" si="22"/>
        <v>0</v>
      </c>
      <c r="AO242" s="59"/>
      <c r="AP242" s="58">
        <f t="shared" si="23"/>
        <v>-8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1</v>
      </c>
      <c r="AI251" s="56">
        <f t="shared" si="20"/>
        <v>0</v>
      </c>
      <c r="AJ251" s="57">
        <f t="shared" si="28"/>
        <v>1</v>
      </c>
      <c r="AK251" s="58">
        <f t="shared" si="29"/>
        <v>0.15</v>
      </c>
      <c r="AL251" s="59">
        <f>AO251+AQ251-[2]Sheet1!$AH252</f>
        <v>0</v>
      </c>
      <c r="AM251" s="59">
        <f t="shared" si="26"/>
        <v>-1</v>
      </c>
      <c r="AN251" s="58">
        <f t="shared" si="22"/>
        <v>0</v>
      </c>
      <c r="AO251" s="59"/>
      <c r="AP251" s="58">
        <f t="shared" si="23"/>
        <v>-0.15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0</v>
      </c>
      <c r="AI252" s="56">
        <f t="shared" si="20"/>
        <v>0</v>
      </c>
      <c r="AJ252" s="57">
        <f t="shared" si="28"/>
        <v>0</v>
      </c>
      <c r="AK252" s="58">
        <f t="shared" si="29"/>
        <v>0</v>
      </c>
      <c r="AL252" s="59">
        <f>AO252+AQ252-[2]Sheet1!$AH253</f>
        <v>0</v>
      </c>
      <c r="AM252" s="59">
        <f t="shared" si="26"/>
        <v>0</v>
      </c>
      <c r="AN252" s="58">
        <f t="shared" si="22"/>
        <v>0</v>
      </c>
      <c r="AO252" s="59"/>
      <c r="AP252" s="58" t="str">
        <f t="shared" si="23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2">
    <mergeCell ref="AE18:AE22"/>
    <mergeCell ref="M18:M22"/>
    <mergeCell ref="N18:N22"/>
    <mergeCell ref="AD18:AD22"/>
    <mergeCell ref="AC18:AC22"/>
    <mergeCell ref="AB18:AB22"/>
    <mergeCell ref="AA18:AA22"/>
    <mergeCell ref="G18:G22"/>
    <mergeCell ref="H18:H22"/>
    <mergeCell ref="I18:I22"/>
    <mergeCell ref="J18:J22"/>
    <mergeCell ref="L18:L22"/>
    <mergeCell ref="AE14:AE16"/>
    <mergeCell ref="L14:L16"/>
    <mergeCell ref="M14:M16"/>
    <mergeCell ref="N14:N16"/>
    <mergeCell ref="AC14:AC16"/>
    <mergeCell ref="AD14:AD16"/>
    <mergeCell ref="AB14:AB16"/>
    <mergeCell ref="AA14:AA16"/>
    <mergeCell ref="G10:G11"/>
    <mergeCell ref="G14:G16"/>
    <mergeCell ref="H14:H16"/>
    <mergeCell ref="I14:I16"/>
    <mergeCell ref="J14:J16"/>
    <mergeCell ref="M10:M11"/>
    <mergeCell ref="L10:L11"/>
    <mergeCell ref="J10:J11"/>
    <mergeCell ref="I10:I11"/>
    <mergeCell ref="H10:H11"/>
    <mergeCell ref="AD10:AD11"/>
    <mergeCell ref="AC10:AC11"/>
    <mergeCell ref="AB10:AB11"/>
    <mergeCell ref="AA10:AA11"/>
    <mergeCell ref="N10:N11"/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  <mergeCell ref="AD5:AD6"/>
    <mergeCell ref="AC5:AC6"/>
    <mergeCell ref="AB5:AB6"/>
    <mergeCell ref="AA5:AA6"/>
    <mergeCell ref="G5:G6"/>
    <mergeCell ref="H5:H6"/>
    <mergeCell ref="I5:I6"/>
    <mergeCell ref="J5:J6"/>
    <mergeCell ref="L5:L6"/>
    <mergeCell ref="M5:M6"/>
    <mergeCell ref="N5:N6"/>
    <mergeCell ref="AD8:AD9"/>
    <mergeCell ref="AC8:AC9"/>
    <mergeCell ref="AB8:AB9"/>
    <mergeCell ref="AA8:AA9"/>
    <mergeCell ref="G8:G9"/>
    <mergeCell ref="H8:H9"/>
    <mergeCell ref="I8:I9"/>
    <mergeCell ref="J8:J9"/>
    <mergeCell ref="L8:L9"/>
    <mergeCell ref="M8:M9"/>
    <mergeCell ref="N8:N9"/>
  </mergeCells>
  <conditionalFormatting sqref="G2:J3 AD2:AD3 Z2:Z200 J5 AD5 J7:J8 AD7:AD8 J10 AD10 G12:J14 AD12:AD14 AD17:AD18 G18:J18 G23:J200 AD23:AD200">
    <cfRule type="expression" dxfId="88" priority="68">
      <formula>$E2</formula>
    </cfRule>
  </conditionalFormatting>
  <conditionalFormatting sqref="G2:J3 AD2:AD3 Z2:Z200 J5 AD5 J7:J8 AD7:AD8 J10 AD10 G12:J14 AD12:AD14 AD17:AD18 AD23:AD200">
    <cfRule type="expression" dxfId="87" priority="66">
      <formula>$A2</formula>
    </cfRule>
  </conditionalFormatting>
  <conditionalFormatting sqref="G17:J17">
    <cfRule type="expression" dxfId="86" priority="3">
      <formula>$E17</formula>
    </cfRule>
  </conditionalFormatting>
  <conditionalFormatting sqref="G17:J18 G23:J200">
    <cfRule type="expression" dxfId="85" priority="1">
      <formula>$A17</formula>
    </cfRule>
  </conditionalFormatting>
  <conditionalFormatting sqref="G17:N17">
    <cfRule type="expression" dxfId="84" priority="2">
      <formula>$C17</formula>
    </cfRule>
  </conditionalFormatting>
  <conditionalFormatting sqref="K2:Z2 G2:J3 AA2:AF3 Q3:Z200 J5 AA5:AF5 J7:J8 AA7:AF8 J10 AA10:AF10 G12:P14 AA12:AF14 AA17:AF18 AA23:AF200 G18:P18 G23:P200 K3:P3 AE4:AF4 K4:K11 O4:P11 H5 AE6:AF6 H7:H8 AE9:AF9 H10 AE11:AF11 K15:K16 AF15:AF16 O15:P17 K19:K22 O19:P22 AF19:AF22">
    <cfRule type="expression" dxfId="83" priority="67">
      <formula>$C2</formula>
    </cfRule>
  </conditionalFormatting>
  <conditionalFormatting sqref="W2:W200">
    <cfRule type="expression" dxfId="82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{8B8A2F1F-51E1-43FA-B47A-2249985531DD}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{896C7310-A8A4-4E19-89EF-0A60B2D8D06F}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{72E73570-AD9A-4A6F-BE4F-B3C55378429D}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{536455D3-B5CB-4BB5-9150-A5D73EF109C5}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{D53D8F73-B1AD-46FD-B93F-06F684B6313D}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{C53C3ED5-91F5-4A93-ACB3-0F8C66192C54}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{1E094BF3-31AD-4100-AAA9-223F187A4D61}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{542D4F3D-6BBA-4055-84EC-1796F30CE072}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{1203F86E-8E7F-4EE9-B5BF-E41EF81EE486}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{1CEE2575-A55E-4E74-A4A4-9C02AA99BD62}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{45A17505-0024-4FA0-A32E-897A379C8BA6}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{9D472118-E1C6-43C3-BC76-1664B865DADB}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{A63C921D-B176-44C4-BC87-424A860C7C7E}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{20478CEF-06EC-44BD-8811-2FF7FD41C1E0}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{A7C5051B-21AE-45F7-95C1-278991564B50}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{825D28B9-E7FF-4B70-90B3-8371AC2A8383}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{84936AF8-DE2B-4E03-8297-6CC11BE33A9D}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{E2C0D173-E33D-4DC9-BAD9-9A1E63C8F32D}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{3AB05FF4-BBF8-495A-ADD2-1C3736E04826}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{49D8DE76-4690-4A85-847F-72AC58358A72}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{99201898-3D67-44C0-9602-0D559F1A426C}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{20A4EBB9-FFC7-4958-A41A-34851489D156}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{5E0E7188-238F-48B9-96D8-073A85AF1EE8}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{80046742-087E-490E-95BA-F94C33B8C1A1}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{7A13D511-4E74-4E6D-96F9-10CA3CD0E053}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{23CF0C73-AF43-4CF1-A039-53CE7B64DF22}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{214BC19A-1548-49DE-B6ED-471059CD6F08}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{74C038DE-1961-41DE-8A86-518AC3FDBEDA}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{47CD9CA8-5D73-4809-A3DC-AF94692ABE6B}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{544218B6-24D9-4CEA-9E01-FE82D8FEA994}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{ECAF61E9-64F0-48CD-B5EA-8E47FAEEA381}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{47FB7C13-E9FF-4D0B-A56C-068B16E78F01}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{745E15E8-2035-461F-A72C-0037AF338D63}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{C949F0D9-9B2F-4353-AC17-8190FE29F7B8}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{37DA5686-DFE4-47D2-8C6A-DC37F262A708}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{C4CA699A-0D4B-47AE-B756-B0AC4CB78670}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{4D0E6D96-D26D-4F83-AC8E-91A87B22FF87}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{B2FF61BD-EB72-4D7F-8CD2-BBBC96B5FDB9}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{175B1CBA-FAC1-4B2D-8131-DDF6B1B475A9}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{7D88563C-AB06-444C-ACA6-89714738E120}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{6BD6D75E-10D5-4AC7-9C67-7F484A58F1E3}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{5BA46350-3256-4C57-8176-7D3A49EFE519}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{A1A7B57D-27AB-4535-983F-130CC0991F3C}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{1D00C664-6923-4265-9CF1-ED5537C6677F}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{EC13C23D-F122-497B-87B0-F52E2A4F1D8D}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{AD207111-CFA6-4F38-9224-CDDB227AB51C}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{F458E147-2758-45F6-BE62-7348B669CCFF}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{B9E1E4B6-9821-4B41-9E6D-26D5B7B768AE}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{DEDCFDC8-F532-4F87-B6FE-14441A1CAC67}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{2478CFD4-1A15-4779-90DF-0F2E797E4C62}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{94F898E0-DA87-4FE9-AF3D-C4BEF9141E7A}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{A6520DAF-6757-476A-804E-C238AC271FB7}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{AC3AF77C-B276-4558-92E4-6EF3E1C9A0CF}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{F2B750E9-8EF8-4F63-87F2-E4547BA6D1E6}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{AD102687-E846-4576-878C-EB4D8BADF3AC}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{E974C590-A67B-4985-94F4-C4FEE8F64840}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{E899D404-885E-4083-A66A-4A1AAE08CD8E}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{FDEBC563-9968-4C31-81D8-3B8B63DEA2C3}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{5F3CACBF-7C4F-4337-A257-272A22A342EA}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{8BB88734-B01E-480D-94F0-E0BB4B6F6261}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{61E85909-D6B4-4B72-9EC1-66C2920C9B37}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8A2F1F-51E1-43FA-B47A-2249985531D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96C7310-A8A4-4E19-89EF-0A60B2D8D06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2E73570-AD9A-4A6F-BE4F-B3C55378429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36455D3-B5CB-4BB5-9150-A5D73EF109C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53D8F73-B1AD-46FD-B93F-06F684B6313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53C3ED5-91F5-4A93-ACB3-0F8C66192C5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E094BF3-31AD-4100-AAA9-223F187A4D6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42D4F3D-6BBA-4055-84EC-1796F30CE07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203F86E-8E7F-4EE9-B5BF-E41EF81EE48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1CEE2575-A55E-4E74-A4A4-9C02AA99BD6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5A17505-0024-4FA0-A32E-897A379C8BA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D472118-E1C6-43C3-BC76-1664B865DAD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63C921D-B176-44C4-BC87-424A860C7C7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0478CEF-06EC-44BD-8811-2FF7FD41C1E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7C5051B-21AE-45F7-95C1-278991564B5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25D28B9-E7FF-4B70-90B3-8371AC2A838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4936AF8-DE2B-4E03-8297-6CC11BE33A9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2C0D173-E33D-4DC9-BAD9-9A1E63C8F32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AB05FF4-BBF8-495A-ADD2-1C3736E0482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9D8DE76-4690-4A85-847F-72AC58358A7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9201898-3D67-44C0-9602-0D559F1A426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0A4EBB9-FFC7-4958-A41A-34851489D15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E0E7188-238F-48B9-96D8-073A85AF1EE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0046742-087E-490E-95BA-F94C33B8C1A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A13D511-4E74-4E6D-96F9-10CA3CD0E05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3CF0C73-AF43-4CF1-A039-53CE7B64DF2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14BC19A-1548-49DE-B6ED-471059CD6F0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4C038DE-1961-41DE-8A86-518AC3FDBED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7CD9CA8-5D73-4809-A3DC-AF94692ABE6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44218B6-24D9-4CEA-9E01-FE82D8FEA99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CAF61E9-64F0-48CD-B5EA-8E47FAEEA38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7FB7C13-E9FF-4D0B-A56C-068B16E78F0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45E15E8-2035-461F-A72C-0037AF338D6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949F0D9-9B2F-4353-AC17-8190FE29F7B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7DA5686-DFE4-47D2-8C6A-DC37F262A70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4CA699A-0D4B-47AE-B756-B0AC4CB7867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D0E6D96-D26D-4F83-AC8E-91A87B22FF8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2FF61BD-EB72-4D7F-8CD2-BBBC96B5FDB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75B1CBA-FAC1-4B2D-8131-DDF6B1B475A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D88563C-AB06-444C-ACA6-89714738E12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BD6D75E-10D5-4AC7-9C67-7F484A58F1E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BA46350-3256-4C57-8176-7D3A49EFE51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1A7B57D-27AB-4535-983F-130CC0991F3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D00C664-6923-4265-9CF1-ED5537C6677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C13C23D-F122-497B-87B0-F52E2A4F1D8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D207111-CFA6-4F38-9224-CDDB227AB51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458E147-2758-45F6-BE62-7348B669CCF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9E1E4B6-9821-4B41-9E6D-26D5B7B768A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EDCFDC8-F532-4F87-B6FE-14441A1CAC6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478CFD4-1A15-4779-90DF-0F2E797E4C6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4F898E0-DA87-4FE9-AF3D-C4BEF9141E7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6520DAF-6757-476A-804E-C238AC271FB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C3AF77C-B276-4558-92E4-6EF3E1C9A0C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2B750E9-8EF8-4F63-87F2-E4547BA6D1E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D102687-E846-4576-878C-EB4D8BADF3A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974C590-A67B-4985-94F4-C4FEE8F6484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899D404-885E-4083-A66A-4A1AAE08CD8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DEBC563-9968-4C31-81D8-3B8B63DEA2C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F3CACBF-7C4F-4337-A257-272A22A342E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BB88734-B01E-480D-94F0-E0BB4B6F626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1E85909-D6B4-4B72-9EC1-66C2920C9B3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4584-FF4C-4980-A435-B6EFCF1B75A4}">
  <dimension ref="A1:AR267"/>
  <sheetViews>
    <sheetView rightToLeft="1" topLeftCell="G37" zoomScale="70" zoomScaleNormal="70" workbookViewId="0">
      <selection activeCell="J57" sqref="J5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3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1.5546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7.77734375" style="24" bestFit="1" customWidth="1"/>
    <col min="29" max="29" width="15.77734375" style="31" bestFit="1" customWidth="1"/>
    <col min="30" max="30" width="13.6640625" style="32" bestFit="1" customWidth="1"/>
    <col min="31" max="31" width="32.6640625" style="24" customWidth="1"/>
    <col min="32" max="32" width="28.33203125" style="24" customWidth="1"/>
    <col min="33" max="33" width="13.44140625" style="24" bestFit="1" customWidth="1"/>
    <col min="34" max="34" width="122.2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4">
        <v>1</v>
      </c>
      <c r="H2" s="212" t="s">
        <v>139</v>
      </c>
      <c r="I2" s="214" t="s">
        <v>974</v>
      </c>
      <c r="J2" s="226" t="s">
        <v>76</v>
      </c>
      <c r="K2" s="11" t="str">
        <f t="shared" ref="K2:K65" ca="1" si="0">IF(C2, TODAY(), "" )</f>
        <v/>
      </c>
      <c r="L2" s="224" t="s">
        <v>134</v>
      </c>
      <c r="M2" s="224" t="s">
        <v>135</v>
      </c>
      <c r="N2" s="224" t="s">
        <v>1017</v>
      </c>
      <c r="O2" s="9">
        <v>5511.3</v>
      </c>
      <c r="P2" s="9">
        <v>2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139200000</v>
      </c>
      <c r="Y2" s="17"/>
      <c r="Z2" s="14">
        <f t="shared" ref="Z2:Z65" si="4">X2-Y2</f>
        <v>139200000</v>
      </c>
      <c r="AA2" s="222" t="s">
        <v>79</v>
      </c>
      <c r="AB2" s="220" t="s">
        <v>70</v>
      </c>
      <c r="AC2" s="218" t="s">
        <v>138</v>
      </c>
      <c r="AD2" s="216"/>
      <c r="AE2" s="210" t="s">
        <v>1018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رستوران هلو شف - مهدی زکایی 09125860219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5"/>
      <c r="H3" s="213"/>
      <c r="I3" s="215"/>
      <c r="J3" s="227"/>
      <c r="K3" s="11" t="str">
        <f t="shared" ca="1" si="0"/>
        <v/>
      </c>
      <c r="L3" s="225"/>
      <c r="M3" s="225"/>
      <c r="N3" s="225"/>
      <c r="O3" s="9">
        <v>5524.3</v>
      </c>
      <c r="P3" s="9">
        <v>3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58400000</v>
      </c>
      <c r="U3" s="15"/>
      <c r="V3" s="16">
        <f t="shared" si="1"/>
        <v>0</v>
      </c>
      <c r="W3" s="12">
        <f t="shared" si="2"/>
        <v>3</v>
      </c>
      <c r="X3" s="14">
        <f t="shared" si="3"/>
        <v>175200000</v>
      </c>
      <c r="Y3" s="17"/>
      <c r="Z3" s="14">
        <f t="shared" si="4"/>
        <v>175200000</v>
      </c>
      <c r="AA3" s="223"/>
      <c r="AB3" s="221"/>
      <c r="AC3" s="219"/>
      <c r="AD3" s="217"/>
      <c r="AE3" s="211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479404</v>
      </c>
      <c r="I4" s="25" t="s">
        <v>1035</v>
      </c>
      <c r="J4" s="9"/>
      <c r="K4" s="11" t="str">
        <f t="shared" ca="1" si="0"/>
        <v/>
      </c>
      <c r="L4" s="12" t="s">
        <v>88</v>
      </c>
      <c r="M4" s="12" t="s">
        <v>1057</v>
      </c>
      <c r="N4" s="12"/>
      <c r="O4" s="9">
        <v>5501.2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1"/>
        <v>0</v>
      </c>
      <c r="W4" s="12">
        <f t="shared" si="2"/>
        <v>1</v>
      </c>
      <c r="X4" s="14">
        <f t="shared" si="3"/>
        <v>11100000</v>
      </c>
      <c r="Y4" s="17"/>
      <c r="Z4" s="14">
        <f t="shared" si="4"/>
        <v>11100000</v>
      </c>
      <c r="AA4" s="18" t="s">
        <v>79</v>
      </c>
      <c r="AB4" s="13" t="s">
        <v>1058</v>
      </c>
      <c r="AC4" s="19" t="s">
        <v>1059</v>
      </c>
      <c r="AD4" s="20" t="s">
        <v>132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ابتدای بزرگراه ارتش خیابان 22 بهمن بیمارستان نیکان  - امیر تابش 09124460566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286513563164</v>
      </c>
      <c r="I5" s="25" t="s">
        <v>1035</v>
      </c>
      <c r="J5" s="9"/>
      <c r="K5" s="11" t="str">
        <f t="shared" ca="1" si="0"/>
        <v/>
      </c>
      <c r="L5" s="12" t="s">
        <v>1060</v>
      </c>
      <c r="M5" s="12" t="s">
        <v>1061</v>
      </c>
      <c r="N5" s="12" t="s">
        <v>1062</v>
      </c>
      <c r="O5" s="9">
        <v>5511.3</v>
      </c>
      <c r="P5" s="9">
        <v>1</v>
      </c>
      <c r="Q5" s="13" t="str">
        <f>VLOOKUP(O5, '[1]لیست محصولات شهریور ۱۴۰۳'!B:C,2,0)</f>
        <v>هامبلا | Hambella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69600000</v>
      </c>
      <c r="U5" s="15"/>
      <c r="V5" s="16">
        <f t="shared" si="1"/>
        <v>0</v>
      </c>
      <c r="W5" s="12">
        <f t="shared" si="2"/>
        <v>1</v>
      </c>
      <c r="X5" s="14">
        <f t="shared" si="3"/>
        <v>69600000</v>
      </c>
      <c r="Y5" s="17"/>
      <c r="Z5" s="14">
        <f t="shared" si="4"/>
        <v>69600000</v>
      </c>
      <c r="AA5" s="18" t="s">
        <v>287</v>
      </c>
      <c r="AB5" s="13" t="s">
        <v>1063</v>
      </c>
      <c r="AC5" s="19" t="s">
        <v>1064</v>
      </c>
      <c r="AD5" s="20"/>
      <c r="AE5" s="19"/>
      <c r="AF5" s="21"/>
      <c r="AG5" s="22" t="str">
        <f t="shared" si="5"/>
        <v>TRUE</v>
      </c>
      <c r="AH5" s="23" t="str">
        <f t="shared" si="6"/>
        <v>زنجان کوی نگین بلوار رفسنجانی نگین یک پلاک 210 کافه لاین - جعفر نجفی 09387477381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4</v>
      </c>
      <c r="H6" s="228">
        <v>286529546547</v>
      </c>
      <c r="I6" s="226" t="s">
        <v>1035</v>
      </c>
      <c r="J6" s="226"/>
      <c r="K6" s="11" t="str">
        <f t="shared" ca="1" si="0"/>
        <v/>
      </c>
      <c r="L6" s="224" t="s">
        <v>256</v>
      </c>
      <c r="M6" s="224" t="s">
        <v>257</v>
      </c>
      <c r="N6" s="224"/>
      <c r="O6" s="9">
        <v>3327.2</v>
      </c>
      <c r="P6" s="9">
        <v>1</v>
      </c>
      <c r="Q6" s="13" t="str">
        <f>VLOOKUP(O6, '[1]لیست محصولات شهریور ۱۴۰۳'!B:C,2,0)</f>
        <v>پامپوجیلا | pampojila</v>
      </c>
      <c r="R6" s="9"/>
      <c r="S6" s="12">
        <f>VLOOKUP(O6, '[1]لیست محصولات شهریور ۱۴۰۳'!B:F,5,0)</f>
        <v>750</v>
      </c>
      <c r="T6" s="14">
        <f>VLOOKUP(O6, '[1]لیست محصولات شهریور ۱۴۰۳'!B:G,6,0)</f>
        <v>29250000</v>
      </c>
      <c r="U6" s="15"/>
      <c r="V6" s="16">
        <f t="shared" si="1"/>
        <v>0</v>
      </c>
      <c r="W6" s="12">
        <f t="shared" si="2"/>
        <v>1</v>
      </c>
      <c r="X6" s="14">
        <f t="shared" si="3"/>
        <v>29250000</v>
      </c>
      <c r="Y6" s="17"/>
      <c r="Z6" s="14">
        <f t="shared" si="4"/>
        <v>29250000</v>
      </c>
      <c r="AA6" s="222" t="s">
        <v>240</v>
      </c>
      <c r="AB6" s="220" t="s">
        <v>1066</v>
      </c>
      <c r="AC6" s="218" t="s">
        <v>1065</v>
      </c>
      <c r="AD6" s="216"/>
      <c r="AE6" s="19"/>
      <c r="AF6" s="21"/>
      <c r="AG6" s="22" t="str">
        <f t="shared" si="5"/>
        <v>TRUE</v>
      </c>
      <c r="AH6" s="23" t="str">
        <f t="shared" si="6"/>
        <v xml:space="preserve">شهریار  اندیشه - فاز ۳ - بلوار آزادی - مجتمع تجاری اداری نگارستان - بلوک B - طبقه همکف - پلاک ۴۷ - فروشگاه نو - خاتمی  - نیما نظری 09123642655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44"/>
      <c r="H7" s="248"/>
      <c r="I7" s="244"/>
      <c r="J7" s="244"/>
      <c r="K7" s="11" t="str">
        <f t="shared" ca="1" si="0"/>
        <v/>
      </c>
      <c r="L7" s="243"/>
      <c r="M7" s="243"/>
      <c r="N7" s="243"/>
      <c r="O7" s="9">
        <v>5511.2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750</v>
      </c>
      <c r="T7" s="14">
        <f>VLOOKUP(O7, '[1]لیست محصولات شهریور ۱۴۰۳'!B:G,6,0)</f>
        <v>14550000</v>
      </c>
      <c r="U7" s="26"/>
      <c r="V7" s="16">
        <f t="shared" si="1"/>
        <v>0</v>
      </c>
      <c r="W7" s="12">
        <f t="shared" si="2"/>
        <v>1</v>
      </c>
      <c r="X7" s="14">
        <f t="shared" si="3"/>
        <v>14550000</v>
      </c>
      <c r="Y7" s="17"/>
      <c r="Z7" s="14">
        <f t="shared" si="4"/>
        <v>14550000</v>
      </c>
      <c r="AA7" s="242"/>
      <c r="AB7" s="241"/>
      <c r="AC7" s="240"/>
      <c r="AD7" s="239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44"/>
      <c r="H8" s="248"/>
      <c r="I8" s="244"/>
      <c r="J8" s="244"/>
      <c r="K8" s="11" t="str">
        <f t="shared" ca="1" si="0"/>
        <v/>
      </c>
      <c r="L8" s="243"/>
      <c r="M8" s="243"/>
      <c r="N8" s="243"/>
      <c r="O8" s="9">
        <v>5525.2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242"/>
      <c r="AB8" s="241"/>
      <c r="AC8" s="240"/>
      <c r="AD8" s="239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7"/>
      <c r="H9" s="229"/>
      <c r="I9" s="227"/>
      <c r="J9" s="227"/>
      <c r="K9" s="11" t="str">
        <f t="shared" ca="1" si="0"/>
        <v/>
      </c>
      <c r="L9" s="225"/>
      <c r="M9" s="225"/>
      <c r="N9" s="225"/>
      <c r="O9" s="9">
        <v>3328.1</v>
      </c>
      <c r="P9" s="9">
        <v>1</v>
      </c>
      <c r="Q9" s="13" t="str">
        <f>VLOOKUP(O9, '[1]لیست محصولات شهریور ۱۴۰۳'!B:C,2,0)</f>
        <v>اینماکولادا مزارع فلو | Inmaculada Fellows Farms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7900000</v>
      </c>
      <c r="U9" s="15"/>
      <c r="V9" s="16">
        <f t="shared" si="1"/>
        <v>0</v>
      </c>
      <c r="W9" s="12">
        <f t="shared" si="2"/>
        <v>1</v>
      </c>
      <c r="X9" s="14">
        <f t="shared" si="3"/>
        <v>7900000</v>
      </c>
      <c r="Y9" s="17"/>
      <c r="Z9" s="14">
        <f t="shared" si="4"/>
        <v>7900000</v>
      </c>
      <c r="AA9" s="223"/>
      <c r="AB9" s="221"/>
      <c r="AC9" s="219"/>
      <c r="AD9" s="217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6">
        <v>5</v>
      </c>
      <c r="H10" s="228">
        <v>286541328524</v>
      </c>
      <c r="I10" s="226" t="s">
        <v>1035</v>
      </c>
      <c r="J10" s="226"/>
      <c r="K10" s="11" t="str">
        <f t="shared" ca="1" si="0"/>
        <v/>
      </c>
      <c r="L10" s="224" t="s">
        <v>1067</v>
      </c>
      <c r="M10" s="224" t="s">
        <v>343</v>
      </c>
      <c r="N10" s="224" t="s">
        <v>1068</v>
      </c>
      <c r="O10" s="9">
        <v>5511.3</v>
      </c>
      <c r="P10" s="9">
        <v>1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69600000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69600000</v>
      </c>
      <c r="Y10" s="17"/>
      <c r="Z10" s="14">
        <f t="shared" si="4"/>
        <v>69600000</v>
      </c>
      <c r="AA10" s="222" t="s">
        <v>123</v>
      </c>
      <c r="AB10" s="220" t="s">
        <v>1069</v>
      </c>
      <c r="AC10" s="218" t="s">
        <v>1070</v>
      </c>
      <c r="AD10" s="216"/>
      <c r="AE10" s="19"/>
      <c r="AF10" s="21"/>
      <c r="AG10" s="22" t="str">
        <f t="shared" si="5"/>
        <v>TRUE</v>
      </c>
      <c r="AH10" s="23" t="str">
        <f t="shared" si="6"/>
        <v>اصفهان چهار راه فلسطین، ابتدای خیابان استانداری. جنب مادی فرشادی غربی کافه نیل - سید علی احمدی 09134434253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7"/>
      <c r="H11" s="229"/>
      <c r="I11" s="227"/>
      <c r="J11" s="227"/>
      <c r="K11" s="11" t="str">
        <f t="shared" ca="1" si="0"/>
        <v/>
      </c>
      <c r="L11" s="225"/>
      <c r="M11" s="225"/>
      <c r="N11" s="225"/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7900000</v>
      </c>
      <c r="Y11" s="17"/>
      <c r="Z11" s="14">
        <f t="shared" si="4"/>
        <v>7900000</v>
      </c>
      <c r="AA11" s="223"/>
      <c r="AB11" s="221"/>
      <c r="AC11" s="219"/>
      <c r="AD11" s="21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6">
        <v>6</v>
      </c>
      <c r="H12" s="228">
        <v>999703</v>
      </c>
      <c r="I12" s="226" t="s">
        <v>1035</v>
      </c>
      <c r="J12" s="226"/>
      <c r="K12" s="11" t="str">
        <f t="shared" ca="1" si="0"/>
        <v/>
      </c>
      <c r="L12" s="224" t="s">
        <v>1071</v>
      </c>
      <c r="M12" s="224" t="s">
        <v>1072</v>
      </c>
      <c r="N12" s="224" t="s">
        <v>1073</v>
      </c>
      <c r="O12" s="9">
        <v>5511.1</v>
      </c>
      <c r="P12" s="9">
        <v>1</v>
      </c>
      <c r="Q12" s="13" t="str">
        <f>VLOOKUP(O12, '[1]لیست محصولات شهریور ۱۴۰۳'!B:C,2,0)</f>
        <v>هامبلا | Hambella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3000000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3000000</v>
      </c>
      <c r="Y12" s="17"/>
      <c r="Z12" s="14">
        <f t="shared" si="4"/>
        <v>3000000</v>
      </c>
      <c r="AA12" s="222" t="s">
        <v>79</v>
      </c>
      <c r="AB12" s="220" t="s">
        <v>1074</v>
      </c>
      <c r="AC12" s="218" t="s">
        <v>1075</v>
      </c>
      <c r="AD12" s="216" t="s">
        <v>92</v>
      </c>
      <c r="AE12" s="19"/>
      <c r="AF12" s="21"/>
      <c r="AG12" s="22" t="str">
        <f t="shared" si="5"/>
        <v>TRUE</v>
      </c>
      <c r="AH12" s="23" t="str">
        <f t="shared" si="6"/>
        <v>تهران تهرانپارس فلکه اول جنب میدان بوتیک کافه ملودی - افشین  درخشانی 09197241258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9850000</v>
      </c>
      <c r="Y13" s="17"/>
      <c r="Z13" s="14">
        <f t="shared" si="4"/>
        <v>9850000</v>
      </c>
      <c r="AA13" s="223"/>
      <c r="AB13" s="221"/>
      <c r="AC13" s="219"/>
      <c r="AD13" s="21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286550648596</v>
      </c>
      <c r="I14" s="9" t="s">
        <v>1035</v>
      </c>
      <c r="J14" s="9"/>
      <c r="K14" s="11" t="str">
        <f t="shared" ca="1" si="0"/>
        <v/>
      </c>
      <c r="L14" s="12" t="s">
        <v>105</v>
      </c>
      <c r="M14" s="12" t="s">
        <v>1076</v>
      </c>
      <c r="N14" s="12"/>
      <c r="O14" s="9">
        <v>5525.1</v>
      </c>
      <c r="P14" s="9">
        <v>1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8" t="s">
        <v>273</v>
      </c>
      <c r="AB14" s="13" t="s">
        <v>1077</v>
      </c>
      <c r="AC14" s="19" t="s">
        <v>1078</v>
      </c>
      <c r="AD14" s="20"/>
      <c r="AE14" s="19"/>
      <c r="AF14" s="21"/>
      <c r="AG14" s="22" t="str">
        <f t="shared" si="5"/>
        <v>TRUE</v>
      </c>
      <c r="AH14" s="23" t="str">
        <f t="shared" si="6"/>
        <v>کرج گوهردشت، فاز ۱، خ ششم، پلاک۷۸/۲، واحد ۸  - علی رسولی 09127789346</v>
      </c>
    </row>
    <row r="15" spans="1:34" ht="22.2" customHeight="1">
      <c r="A15" s="7"/>
      <c r="B15" s="7"/>
      <c r="C15" s="7"/>
      <c r="D15" s="7"/>
      <c r="E15" s="7"/>
      <c r="F15" s="8"/>
      <c r="G15" s="9">
        <v>8</v>
      </c>
      <c r="H15" s="10">
        <v>286561044819</v>
      </c>
      <c r="I15" s="9" t="s">
        <v>1035</v>
      </c>
      <c r="J15" s="9"/>
      <c r="K15" s="11" t="str">
        <f t="shared" ca="1" si="0"/>
        <v/>
      </c>
      <c r="L15" s="12" t="s">
        <v>155</v>
      </c>
      <c r="M15" s="12" t="s">
        <v>1079</v>
      </c>
      <c r="N15" s="12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8" t="s">
        <v>253</v>
      </c>
      <c r="AB15" s="13" t="s">
        <v>1080</v>
      </c>
      <c r="AC15" s="19" t="s">
        <v>1081</v>
      </c>
      <c r="AD15" s="20"/>
      <c r="AE15" s="19"/>
      <c r="AF15" s="21"/>
      <c r="AG15" s="22" t="str">
        <f t="shared" si="5"/>
        <v>TRUE</v>
      </c>
      <c r="AH15" s="23" t="str">
        <f t="shared" si="6"/>
        <v>کاشان خیابان امیرکبیر کوچه ی مخمل دهم اولین فرعی کوچه ی معارف  - علیرضا نشاسته گیر 09214865214</v>
      </c>
    </row>
    <row r="16" spans="1:34" ht="22.2" customHeight="1">
      <c r="A16" s="7"/>
      <c r="B16" s="7"/>
      <c r="C16" s="7"/>
      <c r="D16" s="7"/>
      <c r="E16" s="7"/>
      <c r="F16" s="8"/>
      <c r="G16" s="226">
        <v>9</v>
      </c>
      <c r="H16" s="228">
        <v>363953</v>
      </c>
      <c r="I16" s="226" t="s">
        <v>1035</v>
      </c>
      <c r="J16" s="226"/>
      <c r="K16" s="11" t="str">
        <f t="shared" ca="1" si="0"/>
        <v/>
      </c>
      <c r="L16" s="224" t="s">
        <v>422</v>
      </c>
      <c r="M16" s="224" t="s">
        <v>1082</v>
      </c>
      <c r="N16" s="224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22" t="s">
        <v>1083</v>
      </c>
      <c r="AB16" s="220" t="s">
        <v>1085</v>
      </c>
      <c r="AC16" s="218" t="s">
        <v>1084</v>
      </c>
      <c r="AD16" s="216"/>
      <c r="AE16" s="19"/>
      <c r="AF16" s="21"/>
      <c r="AG16" s="22" t="str">
        <f t="shared" si="5"/>
        <v>TRUE</v>
      </c>
      <c r="AH16" s="23" t="str">
        <f t="shared" si="6"/>
        <v>تکاب پشت تره بار، کوچه مطهری،بالاتر از سوپرمارکت یعقوبی  - میلاد دشتی 09910615190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5511.1</v>
      </c>
      <c r="P17" s="9">
        <v>1</v>
      </c>
      <c r="Q17" s="13" t="str">
        <f>VLOOKUP(O17, '[1]لیست محصولات شهریور ۱۴۰۳'!B:C,2,0)</f>
        <v>هامبلا | Hambella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3000000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3000000</v>
      </c>
      <c r="Y17" s="17"/>
      <c r="Z17" s="14">
        <f t="shared" si="4"/>
        <v>3000000</v>
      </c>
      <c r="AA17" s="223"/>
      <c r="AB17" s="221"/>
      <c r="AC17" s="219"/>
      <c r="AD17" s="21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26">
        <v>10</v>
      </c>
      <c r="H18" s="228">
        <v>286618173164</v>
      </c>
      <c r="I18" s="226" t="s">
        <v>1051</v>
      </c>
      <c r="J18" s="226"/>
      <c r="K18" s="11" t="str">
        <f t="shared" ca="1" si="0"/>
        <v/>
      </c>
      <c r="L18" s="224" t="s">
        <v>597</v>
      </c>
      <c r="M18" s="224" t="s">
        <v>598</v>
      </c>
      <c r="N18" s="224"/>
      <c r="O18" s="9">
        <v>5501.1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2300000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2300000</v>
      </c>
      <c r="Y18" s="17"/>
      <c r="Z18" s="14">
        <f t="shared" si="4"/>
        <v>2300000</v>
      </c>
      <c r="AA18" s="222" t="s">
        <v>79</v>
      </c>
      <c r="AB18" s="220" t="s">
        <v>1087</v>
      </c>
      <c r="AC18" s="218" t="s">
        <v>600</v>
      </c>
      <c r="AD18" s="216" t="s">
        <v>132</v>
      </c>
      <c r="AE18" s="19"/>
      <c r="AF18" s="21"/>
      <c r="AG18" s="22" t="str">
        <f t="shared" si="5"/>
        <v>TRUE</v>
      </c>
      <c r="AH18" s="23" t="str">
        <f t="shared" si="6"/>
        <v>تهران ایت‌اله. کاشانی خیابان بهنام-خیابان مقداد(جدی)-کوچه زنبق 3- انتهای کوچه-پلاک 2- واحد 1  - سامان بلالی 09396754494</v>
      </c>
    </row>
    <row r="19" spans="1:34" ht="22.2" customHeight="1">
      <c r="A19" s="7"/>
      <c r="B19" s="7"/>
      <c r="C19" s="7"/>
      <c r="D19" s="7"/>
      <c r="E19" s="7"/>
      <c r="F19" s="8"/>
      <c r="G19" s="227"/>
      <c r="H19" s="229"/>
      <c r="I19" s="227"/>
      <c r="J19" s="227"/>
      <c r="K19" s="11" t="str">
        <f t="shared" ca="1" si="0"/>
        <v/>
      </c>
      <c r="L19" s="225"/>
      <c r="M19" s="225"/>
      <c r="N19" s="225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286622124931</v>
      </c>
      <c r="I20" s="9" t="s">
        <v>1051</v>
      </c>
      <c r="J20" s="9"/>
      <c r="K20" s="11" t="str">
        <f t="shared" ca="1" si="0"/>
        <v/>
      </c>
      <c r="L20" s="12" t="s">
        <v>1088</v>
      </c>
      <c r="M20" s="12" t="s">
        <v>1089</v>
      </c>
      <c r="N20" s="12"/>
      <c r="O20" s="9">
        <v>5511.1</v>
      </c>
      <c r="P20" s="9">
        <v>1</v>
      </c>
      <c r="Q20" s="13" t="str">
        <f>VLOOKUP(O20, '[1]لیست محصولات شهریور ۱۴۰۳'!B:C,2,0)</f>
        <v>هامبلا | Hambella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3000000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3000000</v>
      </c>
      <c r="Y20" s="17"/>
      <c r="Z20" s="14">
        <f t="shared" si="4"/>
        <v>3000000</v>
      </c>
      <c r="AA20" s="18" t="s">
        <v>79</v>
      </c>
      <c r="AB20" s="13" t="s">
        <v>1090</v>
      </c>
      <c r="AC20" s="19" t="s">
        <v>1091</v>
      </c>
      <c r="AD20" s="20" t="s">
        <v>132</v>
      </c>
      <c r="AE20" s="85" t="s">
        <v>1092</v>
      </c>
      <c r="AF20" s="21"/>
      <c r="AG20" s="22" t="str">
        <f t="shared" si="5"/>
        <v>TRUE</v>
      </c>
      <c r="AH20" s="23" t="str">
        <f t="shared" si="6"/>
        <v>تهران اشرفی اصفهانی، خیابان قموشی، پلاک ۷۳, واحد ۲  - هستی زاهدی 09102092467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286624012900</v>
      </c>
      <c r="I21" s="9" t="s">
        <v>1051</v>
      </c>
      <c r="J21" s="9"/>
      <c r="K21" s="11" t="str">
        <f t="shared" ca="1" si="0"/>
        <v/>
      </c>
      <c r="L21" s="12" t="s">
        <v>1093</v>
      </c>
      <c r="M21" s="12" t="s">
        <v>1094</v>
      </c>
      <c r="N21" s="12" t="s">
        <v>1095</v>
      </c>
      <c r="O21" s="9">
        <v>5525.2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8" t="s">
        <v>1096</v>
      </c>
      <c r="AB21" s="13" t="s">
        <v>1097</v>
      </c>
      <c r="AC21" s="19" t="s">
        <v>1098</v>
      </c>
      <c r="AD21" s="20"/>
      <c r="AE21" s="19"/>
      <c r="AF21" s="21"/>
      <c r="AG21" s="22" t="str">
        <f t="shared" si="5"/>
        <v>TRUE</v>
      </c>
      <c r="AH21" s="23" t="str">
        <f t="shared" si="6"/>
        <v>تایباد بین آزادی 9 و 11 کافه پلاتو - معین عبدالهی 09100142274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13</v>
      </c>
      <c r="H22" s="228">
        <v>286628613621</v>
      </c>
      <c r="I22" s="226" t="s">
        <v>1051</v>
      </c>
      <c r="J22" s="226"/>
      <c r="K22" s="11" t="str">
        <f t="shared" ca="1" si="0"/>
        <v/>
      </c>
      <c r="L22" s="224" t="s">
        <v>1099</v>
      </c>
      <c r="M22" s="224" t="s">
        <v>1100</v>
      </c>
      <c r="N22" s="224" t="s">
        <v>1101</v>
      </c>
      <c r="O22" s="9">
        <v>5511.2</v>
      </c>
      <c r="P22" s="9">
        <v>6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14550000</v>
      </c>
      <c r="U22" s="15"/>
      <c r="V22" s="16">
        <f t="shared" si="1"/>
        <v>0</v>
      </c>
      <c r="W22" s="12">
        <f t="shared" si="2"/>
        <v>6</v>
      </c>
      <c r="X22" s="14">
        <f t="shared" si="3"/>
        <v>87300000</v>
      </c>
      <c r="Y22" s="17"/>
      <c r="Z22" s="14">
        <f t="shared" si="4"/>
        <v>87300000</v>
      </c>
      <c r="AA22" s="222" t="s">
        <v>259</v>
      </c>
      <c r="AB22" s="220" t="s">
        <v>831</v>
      </c>
      <c r="AC22" s="218" t="s">
        <v>832</v>
      </c>
      <c r="AD22" s="216"/>
      <c r="AE22" s="19"/>
      <c r="AF22" s="21"/>
      <c r="AG22" s="22" t="str">
        <f t="shared" si="5"/>
        <v>TRUE</v>
      </c>
      <c r="AH22" s="23" t="str">
        <f t="shared" si="6"/>
        <v>لاهیجان خیابان حشمت رو به رو ورزشگاه شهدا ما بین حشمت ۶ و ۸ کافه کیو باکس - میر پوریا سید حاتمی 09194153151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7"/>
      <c r="H23" s="229"/>
      <c r="I23" s="227"/>
      <c r="J23" s="227"/>
      <c r="K23" s="11" t="str">
        <f t="shared" ca="1" si="0"/>
        <v/>
      </c>
      <c r="L23" s="225"/>
      <c r="M23" s="225"/>
      <c r="N23" s="225"/>
      <c r="O23" s="9">
        <v>5525.1</v>
      </c>
      <c r="P23" s="9">
        <v>2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2750000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5500000</v>
      </c>
      <c r="Y23" s="17"/>
      <c r="Z23" s="14">
        <f t="shared" si="4"/>
        <v>5500000</v>
      </c>
      <c r="AA23" s="223"/>
      <c r="AB23" s="221"/>
      <c r="AC23" s="219"/>
      <c r="AD23" s="217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608034</v>
      </c>
      <c r="I24" s="9" t="s">
        <v>1046</v>
      </c>
      <c r="J24" s="9"/>
      <c r="K24" s="11" t="str">
        <f t="shared" ca="1" si="0"/>
        <v/>
      </c>
      <c r="L24" s="12" t="s">
        <v>718</v>
      </c>
      <c r="M24" s="12" t="s">
        <v>1102</v>
      </c>
      <c r="N24" s="12"/>
      <c r="O24" s="9">
        <v>5501.2</v>
      </c>
      <c r="P24" s="9">
        <v>2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11100000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22200000</v>
      </c>
      <c r="Y24" s="17"/>
      <c r="Z24" s="14">
        <f t="shared" si="4"/>
        <v>22200000</v>
      </c>
      <c r="AA24" s="18" t="s">
        <v>287</v>
      </c>
      <c r="AB24" s="13" t="s">
        <v>1104</v>
      </c>
      <c r="AC24" s="19" t="s">
        <v>1103</v>
      </c>
      <c r="AD24" s="20"/>
      <c r="AE24" s="19"/>
      <c r="AF24" s="21"/>
      <c r="AG24" s="22" t="str">
        <f t="shared" si="5"/>
        <v>TRUE</v>
      </c>
      <c r="AH24" s="23" t="str">
        <f t="shared" si="6"/>
        <v>زنجان سایت کارگاهی،بلوار صنعت،میدان صنعت،بعد از آتش نشانی،پلاک ۱۰۷،شرکت نامدارقطعه آسیا  - سینا اخباری 09201202625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26">
        <v>15</v>
      </c>
      <c r="H25" s="228">
        <v>747824</v>
      </c>
      <c r="I25" s="226" t="s">
        <v>1046</v>
      </c>
      <c r="J25" s="226"/>
      <c r="K25" s="11" t="str">
        <f t="shared" ca="1" si="0"/>
        <v/>
      </c>
      <c r="L25" s="224" t="s">
        <v>1105</v>
      </c>
      <c r="M25" s="224" t="s">
        <v>1106</v>
      </c>
      <c r="N25" s="224"/>
      <c r="O25" s="9">
        <v>5525.1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 t="s">
        <v>297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2750000</v>
      </c>
      <c r="Y25" s="17"/>
      <c r="Z25" s="14">
        <f t="shared" si="4"/>
        <v>2750000</v>
      </c>
      <c r="AA25" s="222" t="s">
        <v>948</v>
      </c>
      <c r="AB25" s="220" t="s">
        <v>1107</v>
      </c>
      <c r="AC25" s="218" t="s">
        <v>1108</v>
      </c>
      <c r="AD25" s="216"/>
      <c r="AE25" s="19"/>
      <c r="AF25" s="21"/>
      <c r="AG25" s="22" t="str">
        <f t="shared" si="5"/>
        <v>TRUE</v>
      </c>
      <c r="AH25" s="23" t="str">
        <f t="shared" si="6"/>
        <v>تبریز جاده ی ائل گلی،کوی سهند،کوی دادگستری،خیابان قاضی،کوچه قاضی دوم،پلاک ۴۳،طبقه دوم  - محمد حسین فضلی 09144949452</v>
      </c>
    </row>
    <row r="26" spans="1:34" ht="22.2" customHeight="1">
      <c r="A26" s="7"/>
      <c r="B26" s="7"/>
      <c r="C26" s="7"/>
      <c r="D26" s="7"/>
      <c r="E26" s="7"/>
      <c r="F26" s="8"/>
      <c r="G26" s="227"/>
      <c r="H26" s="229"/>
      <c r="I26" s="227"/>
      <c r="J26" s="227"/>
      <c r="K26" s="11" t="str">
        <f t="shared" ca="1" si="0"/>
        <v/>
      </c>
      <c r="L26" s="225"/>
      <c r="M26" s="225"/>
      <c r="N26" s="225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23"/>
      <c r="AB26" s="221"/>
      <c r="AC26" s="219"/>
      <c r="AD26" s="21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16</v>
      </c>
      <c r="H27" s="228">
        <v>749364</v>
      </c>
      <c r="I27" s="226" t="s">
        <v>1046</v>
      </c>
      <c r="J27" s="226"/>
      <c r="K27" s="11" t="str">
        <f t="shared" ca="1" si="0"/>
        <v/>
      </c>
      <c r="L27" s="224" t="s">
        <v>307</v>
      </c>
      <c r="M27" s="224" t="s">
        <v>1109</v>
      </c>
      <c r="N27" s="224"/>
      <c r="O27" s="9">
        <v>3329.1</v>
      </c>
      <c r="P27" s="9">
        <v>1</v>
      </c>
      <c r="Q27" s="13" t="str">
        <f>VLOOKUP(O27, '[1]لیست محصولات شهریور ۱۴۰۳'!B:C,2,0)</f>
        <v>بنتی ننکا | Benti Nenka</v>
      </c>
      <c r="R27" s="9" t="s">
        <v>297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9850000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9850000</v>
      </c>
      <c r="Y27" s="17"/>
      <c r="Z27" s="14">
        <f t="shared" si="4"/>
        <v>9850000</v>
      </c>
      <c r="AA27" s="222" t="s">
        <v>79</v>
      </c>
      <c r="AB27" s="220" t="s">
        <v>1110</v>
      </c>
      <c r="AC27" s="218" t="s">
        <v>1111</v>
      </c>
      <c r="AD27" s="216" t="s">
        <v>92</v>
      </c>
      <c r="AE27" s="19"/>
      <c r="AF27" s="21"/>
      <c r="AG27" s="22" t="str">
        <f t="shared" si="5"/>
        <v>TRUE</v>
      </c>
      <c r="AH27" s="23" t="str">
        <f t="shared" si="6"/>
        <v>تهران نیاوران خ آقایی کوچه شهباز نژاد پلاک 12 واحد 6  - امیرحسین نواب 09126445100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44"/>
      <c r="H28" s="248"/>
      <c r="I28" s="244"/>
      <c r="J28" s="244"/>
      <c r="K28" s="11" t="str">
        <f t="shared" ca="1" si="0"/>
        <v/>
      </c>
      <c r="L28" s="243"/>
      <c r="M28" s="243"/>
      <c r="N28" s="243"/>
      <c r="O28" s="9">
        <v>5524.2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 t="s">
        <v>297</v>
      </c>
      <c r="S28" s="12">
        <f>VLOOKUP(O28, '[1]لیست محصولات شهریور ۱۴۰۳'!B:F,5,0)</f>
        <v>750</v>
      </c>
      <c r="T28" s="14">
        <f>VLOOKUP(O28, '[1]لیست محصولات شهریور ۱۴۰۳'!B:G,6,0)</f>
        <v>12450000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12450000</v>
      </c>
      <c r="Y28" s="17"/>
      <c r="Z28" s="14">
        <f t="shared" si="4"/>
        <v>12450000</v>
      </c>
      <c r="AA28" s="242"/>
      <c r="AB28" s="241"/>
      <c r="AC28" s="240"/>
      <c r="AD28" s="239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44"/>
      <c r="H29" s="248"/>
      <c r="I29" s="244"/>
      <c r="J29" s="244"/>
      <c r="K29" s="11" t="str">
        <f t="shared" ca="1" si="0"/>
        <v/>
      </c>
      <c r="L29" s="243"/>
      <c r="M29" s="243"/>
      <c r="N29" s="243"/>
      <c r="O29" s="9">
        <v>3328.1</v>
      </c>
      <c r="P29" s="9">
        <v>1</v>
      </c>
      <c r="Q29" s="13" t="str">
        <f>VLOOKUP(O29, '[1]لیست محصولات شهریور ۱۴۰۳'!B:C,2,0)</f>
        <v>اینماکولادا مزارع فلو | Inmaculada Fellows Farms</v>
      </c>
      <c r="R29" s="9" t="s">
        <v>297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7900000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7900000</v>
      </c>
      <c r="Y29" s="17"/>
      <c r="Z29" s="14">
        <f t="shared" si="4"/>
        <v>7900000</v>
      </c>
      <c r="AA29" s="242"/>
      <c r="AB29" s="241"/>
      <c r="AC29" s="240"/>
      <c r="AD29" s="239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44"/>
      <c r="H30" s="248"/>
      <c r="I30" s="244"/>
      <c r="J30" s="244"/>
      <c r="K30" s="11" t="str">
        <f t="shared" ca="1" si="0"/>
        <v/>
      </c>
      <c r="L30" s="243"/>
      <c r="M30" s="243"/>
      <c r="N30" s="243"/>
      <c r="O30" s="9">
        <v>3327.1</v>
      </c>
      <c r="P30" s="9">
        <v>1</v>
      </c>
      <c r="Q30" s="13" t="str">
        <f>VLOOKUP(O30, '[1]لیست محصولات شهریور ۱۴۰۳'!B:C,2,0)</f>
        <v>پامپوجیلا | pampojila</v>
      </c>
      <c r="R30" s="9" t="s">
        <v>297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5950000</v>
      </c>
      <c r="Y30" s="17"/>
      <c r="Z30" s="14">
        <f t="shared" si="4"/>
        <v>5950000</v>
      </c>
      <c r="AA30" s="242"/>
      <c r="AB30" s="241"/>
      <c r="AC30" s="240"/>
      <c r="AD30" s="239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27"/>
      <c r="H31" s="229"/>
      <c r="I31" s="227"/>
      <c r="J31" s="227"/>
      <c r="K31" s="11" t="str">
        <f t="shared" ca="1" si="0"/>
        <v/>
      </c>
      <c r="L31" s="225"/>
      <c r="M31" s="225"/>
      <c r="N31" s="225"/>
      <c r="O31" s="9">
        <v>5525.1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 t="s">
        <v>297</v>
      </c>
      <c r="S31" s="12">
        <f>VLOOKUP(O31, '[1]لیست محصولات شهریور ۱۴۰۳'!B:F,5,0)</f>
        <v>150</v>
      </c>
      <c r="T31" s="14">
        <f>VLOOKUP(O31, '[1]لیست محصولات شهریور ۱۴۰۳'!B:G,6,0)</f>
        <v>2750000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2750000</v>
      </c>
      <c r="Y31" s="17"/>
      <c r="Z31" s="14">
        <f t="shared" si="4"/>
        <v>2750000</v>
      </c>
      <c r="AA31" s="223"/>
      <c r="AB31" s="221"/>
      <c r="AC31" s="219"/>
      <c r="AD31" s="21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>
        <v>17</v>
      </c>
      <c r="H32" s="10">
        <v>286658741110</v>
      </c>
      <c r="I32" s="9" t="s">
        <v>1046</v>
      </c>
      <c r="J32" s="9"/>
      <c r="K32" s="11" t="str">
        <f t="shared" ca="1" si="0"/>
        <v/>
      </c>
      <c r="L32" s="12" t="s">
        <v>1112</v>
      </c>
      <c r="M32" s="12" t="s">
        <v>1113</v>
      </c>
      <c r="N32" s="12"/>
      <c r="O32" s="9">
        <v>5501.1</v>
      </c>
      <c r="P32" s="9">
        <v>1</v>
      </c>
      <c r="Q32" s="13" t="str">
        <f>VLOOKUP(O32, '[1]لیست محصولات شهریور ۱۴۰۳'!B:C,2,0)</f>
        <v>ورتکس | Vortex</v>
      </c>
      <c r="R32" s="9" t="s">
        <v>976</v>
      </c>
      <c r="S32" s="12">
        <f>VLOOKUP(O32, '[1]لیست محصولات شهریور ۱۴۰۳'!B:F,5,0)</f>
        <v>150</v>
      </c>
      <c r="T32" s="14">
        <f>VLOOKUP(O32, '[1]لیست محصولات شهریور ۱۴۰۳'!B:G,6,0)</f>
        <v>2300000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2300000</v>
      </c>
      <c r="Y32" s="17"/>
      <c r="Z32" s="14">
        <f t="shared" si="4"/>
        <v>2300000</v>
      </c>
      <c r="AA32" s="18" t="s">
        <v>79</v>
      </c>
      <c r="AB32" s="13" t="s">
        <v>1114</v>
      </c>
      <c r="AC32" s="19" t="s">
        <v>1115</v>
      </c>
      <c r="AD32" s="20" t="s">
        <v>132</v>
      </c>
      <c r="AE32" s="19"/>
      <c r="AF32" s="21"/>
      <c r="AG32" s="22" t="str">
        <f t="shared" si="5"/>
        <v>TRUE</v>
      </c>
      <c r="AH32" s="23" t="str">
        <f t="shared" si="6"/>
        <v>تهران قلهک، خ کلاهدوز، خ اخلاقی غربی،خ مطلبی نژاد،بن بست ندیمی، داخل بن بست دست راست، پ9، واحد ۱ و ۲  - محمد صادق اکرامی 09128889558</v>
      </c>
    </row>
    <row r="33" spans="1:34" ht="22.2" customHeight="1">
      <c r="A33" s="7"/>
      <c r="B33" s="7"/>
      <c r="C33" s="7"/>
      <c r="D33" s="7"/>
      <c r="E33" s="7"/>
      <c r="F33" s="8"/>
      <c r="G33" s="9">
        <v>18</v>
      </c>
      <c r="H33" s="10">
        <v>767731</v>
      </c>
      <c r="I33" s="9" t="s">
        <v>1046</v>
      </c>
      <c r="J33" s="9"/>
      <c r="K33" s="11" t="str">
        <f t="shared" ca="1" si="0"/>
        <v/>
      </c>
      <c r="L33" s="12" t="s">
        <v>758</v>
      </c>
      <c r="M33" s="12" t="s">
        <v>308</v>
      </c>
      <c r="N33" s="12"/>
      <c r="O33" s="9">
        <v>5501.3</v>
      </c>
      <c r="P33" s="9">
        <v>1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51200000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51200000</v>
      </c>
      <c r="Y33" s="17"/>
      <c r="Z33" s="14">
        <f t="shared" si="4"/>
        <v>51200000</v>
      </c>
      <c r="AA33" s="18" t="s">
        <v>79</v>
      </c>
      <c r="AB33" s="13" t="s">
        <v>1116</v>
      </c>
      <c r="AC33" s="19" t="s">
        <v>1117</v>
      </c>
      <c r="AD33" s="20" t="s">
        <v>132</v>
      </c>
      <c r="AE33" s="19"/>
      <c r="AF33" s="21"/>
      <c r="AG33" s="22" t="str">
        <f t="shared" si="5"/>
        <v>TRUE</v>
      </c>
      <c r="AH33" s="23" t="str">
        <f t="shared" si="6"/>
        <v>تهران بلوار قیطریه، کوچه شب افروز، پلاک ۷، واحد ۳ شرقی، طبقه سوم  - فرشاد صدیقی 09121432764</v>
      </c>
    </row>
    <row r="34" spans="1:34" ht="22.2" customHeight="1">
      <c r="A34" s="7"/>
      <c r="B34" s="7"/>
      <c r="C34" s="7"/>
      <c r="D34" s="7"/>
      <c r="E34" s="7"/>
      <c r="F34" s="8"/>
      <c r="G34" s="9">
        <v>19</v>
      </c>
      <c r="H34" s="10">
        <v>286666766352</v>
      </c>
      <c r="I34" s="9" t="s">
        <v>1046</v>
      </c>
      <c r="J34" s="9"/>
      <c r="K34" s="11" t="str">
        <f t="shared" ca="1" si="0"/>
        <v/>
      </c>
      <c r="L34" s="12" t="s">
        <v>1118</v>
      </c>
      <c r="M34" s="12" t="s">
        <v>742</v>
      </c>
      <c r="N34" s="12"/>
      <c r="O34" s="9">
        <v>5501.1</v>
      </c>
      <c r="P34" s="9">
        <v>1</v>
      </c>
      <c r="Q34" s="13" t="str">
        <f>VLOOKUP(O34, '[1]لیست محصولات شهریور ۱۴۰۳'!B:C,2,0)</f>
        <v>ورتکس | Vortex</v>
      </c>
      <c r="R34" s="9" t="s">
        <v>102</v>
      </c>
      <c r="S34" s="12">
        <f>VLOOKUP(O34, '[1]لیست محصولات شهریور ۱۴۰۳'!B:F,5,0)</f>
        <v>150</v>
      </c>
      <c r="T34" s="14">
        <f>VLOOKUP(O34, '[1]لیست محصولات شهریور ۱۴۰۳'!B:G,6,0)</f>
        <v>2300000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2300000</v>
      </c>
      <c r="Y34" s="17"/>
      <c r="Z34" s="14">
        <f t="shared" si="4"/>
        <v>2300000</v>
      </c>
      <c r="AA34" s="18" t="s">
        <v>79</v>
      </c>
      <c r="AB34" s="13" t="s">
        <v>1119</v>
      </c>
      <c r="AC34" s="19" t="s">
        <v>1120</v>
      </c>
      <c r="AD34" s="20" t="s">
        <v>132</v>
      </c>
      <c r="AE34" s="19"/>
      <c r="AF34" s="21"/>
      <c r="AG34" s="22" t="str">
        <f t="shared" si="5"/>
        <v>TRUE</v>
      </c>
      <c r="AH34" s="23" t="str">
        <f t="shared" si="6"/>
        <v>تهران نازی آباد_خیابان نیکنام_کوچه رحیمی_تقاطع خیابان حسینی_جنب ارایشگاه مردانه_پلاک ۴۰ _طبقه دوم  - آنیتا قاسمی 09224361681</v>
      </c>
    </row>
    <row r="35" spans="1:34" ht="22.2" customHeight="1">
      <c r="A35" s="7"/>
      <c r="B35" s="7"/>
      <c r="C35" s="7"/>
      <c r="D35" s="7"/>
      <c r="E35" s="7"/>
      <c r="F35" s="8"/>
      <c r="G35" s="9">
        <v>20</v>
      </c>
      <c r="H35" s="10">
        <v>286668125037</v>
      </c>
      <c r="I35" s="9" t="s">
        <v>1046</v>
      </c>
      <c r="J35" s="9"/>
      <c r="K35" s="11" t="str">
        <f t="shared" ca="1" si="0"/>
        <v/>
      </c>
      <c r="L35" s="12" t="s">
        <v>184</v>
      </c>
      <c r="M35" s="12" t="s">
        <v>428</v>
      </c>
      <c r="N35" s="12" t="s">
        <v>429</v>
      </c>
      <c r="O35" s="9">
        <v>5525.3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4000</v>
      </c>
      <c r="T35" s="14">
        <f>VLOOKUP(O35, '[1]لیست محصولات شهریور ۱۴۰۳'!B:G,6,0)</f>
        <v>63200000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63200000</v>
      </c>
      <c r="Y35" s="17"/>
      <c r="Z35" s="14">
        <f t="shared" si="4"/>
        <v>63200000</v>
      </c>
      <c r="AA35" s="18" t="s">
        <v>287</v>
      </c>
      <c r="AB35" s="13" t="s">
        <v>430</v>
      </c>
      <c r="AC35" s="19" t="s">
        <v>431</v>
      </c>
      <c r="AD35" s="20"/>
      <c r="AE35" s="19"/>
      <c r="AF35" s="21"/>
      <c r="AG35" s="22" t="str">
        <f t="shared" si="5"/>
        <v>TRUE</v>
      </c>
      <c r="AH35" s="23" t="str">
        <f t="shared" si="6"/>
        <v>زنجان چهارراه سعدی به سمت دروازه ارک کوچه شادمان قهوه آفریقا - محمدرضا جلدی 09195241245</v>
      </c>
    </row>
    <row r="36" spans="1:34" ht="22.2" customHeight="1">
      <c r="A36" s="7"/>
      <c r="B36" s="7"/>
      <c r="C36" s="7"/>
      <c r="D36" s="7"/>
      <c r="E36" s="7"/>
      <c r="F36" s="8"/>
      <c r="G36" s="9">
        <v>21</v>
      </c>
      <c r="H36" s="10">
        <v>286669888249</v>
      </c>
      <c r="I36" s="9" t="s">
        <v>1046</v>
      </c>
      <c r="J36" s="9"/>
      <c r="K36" s="11" t="str">
        <f t="shared" ca="1" si="0"/>
        <v/>
      </c>
      <c r="L36" s="12" t="s">
        <v>262</v>
      </c>
      <c r="M36" s="12" t="s">
        <v>1121</v>
      </c>
      <c r="N36" s="12"/>
      <c r="O36" s="9">
        <v>5511.1</v>
      </c>
      <c r="P36" s="9">
        <v>1</v>
      </c>
      <c r="Q36" s="13" t="str">
        <f>VLOOKUP(O36, '[1]لیست محصولات شهریور ۱۴۰۳'!B:C,2,0)</f>
        <v>هامبلا | Hambella</v>
      </c>
      <c r="R36" s="9" t="s">
        <v>297</v>
      </c>
      <c r="S36" s="12">
        <f>VLOOKUP(O36, '[1]لیست محصولات شهریور ۱۴۰۳'!B:F,5,0)</f>
        <v>150</v>
      </c>
      <c r="T36" s="14">
        <f>VLOOKUP(O36, '[1]لیست محصولات شهریور ۱۴۰۳'!B:G,6,0)</f>
        <v>3000000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3000000</v>
      </c>
      <c r="Y36" s="17"/>
      <c r="Z36" s="14">
        <f t="shared" si="4"/>
        <v>3000000</v>
      </c>
      <c r="AA36" s="18" t="s">
        <v>79</v>
      </c>
      <c r="AB36" s="13" t="s">
        <v>1122</v>
      </c>
      <c r="AC36" s="19" t="s">
        <v>1123</v>
      </c>
      <c r="AD36" s="20" t="s">
        <v>132</v>
      </c>
      <c r="AE36" s="19"/>
      <c r="AF36" s="21"/>
      <c r="AG36" s="22" t="str">
        <f t="shared" si="5"/>
        <v>TRUE</v>
      </c>
      <c r="AH36" s="23" t="str">
        <f t="shared" si="6"/>
        <v>تهران جنت اباد جنوبی، شاهین جنوبی بعد از میدان اتشنشانی کوچه طالقانی پلاک۳ واحد ۳  - امین مجد 09123397669</v>
      </c>
    </row>
    <row r="37" spans="1:34" ht="22.2" customHeight="1">
      <c r="A37" s="7"/>
      <c r="B37" s="7"/>
      <c r="C37" s="7"/>
      <c r="D37" s="7"/>
      <c r="E37" s="7"/>
      <c r="F37" s="8"/>
      <c r="G37" s="66">
        <v>22</v>
      </c>
      <c r="H37" s="67"/>
      <c r="I37" s="66" t="s">
        <v>1046</v>
      </c>
      <c r="J37" s="9" t="s">
        <v>76</v>
      </c>
      <c r="K37" s="11" t="str">
        <f t="shared" ca="1" si="0"/>
        <v/>
      </c>
      <c r="L37" s="12" t="s">
        <v>115</v>
      </c>
      <c r="M37" s="12" t="s">
        <v>116</v>
      </c>
      <c r="N37" s="12" t="s">
        <v>117</v>
      </c>
      <c r="O37" s="9">
        <v>5501.3</v>
      </c>
      <c r="P37" s="9">
        <v>15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51200000</v>
      </c>
      <c r="U37" s="15"/>
      <c r="V37" s="16">
        <f t="shared" si="1"/>
        <v>0</v>
      </c>
      <c r="W37" s="12">
        <f t="shared" si="2"/>
        <v>15</v>
      </c>
      <c r="X37" s="14">
        <f t="shared" si="3"/>
        <v>768000000</v>
      </c>
      <c r="Y37" s="17"/>
      <c r="Z37" s="14">
        <f t="shared" si="4"/>
        <v>768000000</v>
      </c>
      <c r="AA37" s="18" t="s">
        <v>79</v>
      </c>
      <c r="AB37" s="13" t="s">
        <v>1124</v>
      </c>
      <c r="AC37" s="19" t="s">
        <v>119</v>
      </c>
      <c r="AD37" s="20"/>
      <c r="AE37" s="85" t="s">
        <v>1125</v>
      </c>
      <c r="AF37" s="21"/>
      <c r="AG37" s="22" t="str">
        <f t="shared" si="5"/>
        <v>TRUE</v>
      </c>
      <c r="AH37" s="23" t="str">
        <f t="shared" si="6"/>
        <v>تهران شهرك غرب، خيابان ايران زمين، نبش خيابان مهستان، مركز خريد گلستان، حياط شرقي، پلاك ۱۰۲ کافه بیکری درو - محدثه گرجی 09912080890</v>
      </c>
    </row>
    <row r="38" spans="1:34" ht="22.2" customHeight="1">
      <c r="A38" s="7"/>
      <c r="B38" s="7"/>
      <c r="C38" s="7"/>
      <c r="D38" s="7"/>
      <c r="E38" s="7"/>
      <c r="F38" s="8"/>
      <c r="G38" s="9">
        <v>23</v>
      </c>
      <c r="H38" s="10">
        <v>127380</v>
      </c>
      <c r="I38" s="9" t="s">
        <v>1046</v>
      </c>
      <c r="J38" s="9"/>
      <c r="K38" s="11" t="str">
        <f t="shared" ca="1" si="0"/>
        <v/>
      </c>
      <c r="L38" s="12" t="s">
        <v>946</v>
      </c>
      <c r="M38" s="12" t="s">
        <v>1126</v>
      </c>
      <c r="N38" s="12"/>
      <c r="O38" s="9">
        <v>3329.1</v>
      </c>
      <c r="P38" s="9">
        <v>1</v>
      </c>
      <c r="Q38" s="13" t="str">
        <f>VLOOKUP(O38, '[1]لیست محصولات شهریور ۱۴۰۳'!B:C,2,0)</f>
        <v>بنتی ننکا | Benti Nenka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9850000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9850000</v>
      </c>
      <c r="Y38" s="17"/>
      <c r="Z38" s="14">
        <f t="shared" si="4"/>
        <v>9850000</v>
      </c>
      <c r="AA38" s="18" t="s">
        <v>287</v>
      </c>
      <c r="AB38" s="13" t="s">
        <v>1127</v>
      </c>
      <c r="AC38" s="19" t="s">
        <v>1128</v>
      </c>
      <c r="AD38" s="20"/>
      <c r="AE38" s="19"/>
      <c r="AF38" s="21"/>
      <c r="AG38" s="22" t="str">
        <f t="shared" si="5"/>
        <v>TRUE</v>
      </c>
      <c r="AH38" s="23" t="str">
        <f t="shared" si="6"/>
        <v>زنجان ابهر - بلوار منابع طبیعی/تالار کیانا   - کیارش اله یاری 09193428192</v>
      </c>
    </row>
    <row r="39" spans="1:34" ht="22.2" customHeight="1">
      <c r="A39" s="7"/>
      <c r="B39" s="7"/>
      <c r="C39" s="7"/>
      <c r="D39" s="7"/>
      <c r="E39" s="7"/>
      <c r="F39" s="8"/>
      <c r="G39" s="214">
        <v>24</v>
      </c>
      <c r="H39" s="301"/>
      <c r="I39" s="214" t="s">
        <v>1046</v>
      </c>
      <c r="J39" s="226" t="s">
        <v>76</v>
      </c>
      <c r="K39" s="11" t="str">
        <f t="shared" ca="1" si="0"/>
        <v/>
      </c>
      <c r="L39" s="224" t="s">
        <v>120</v>
      </c>
      <c r="M39" s="224" t="s">
        <v>121</v>
      </c>
      <c r="N39" s="224" t="s">
        <v>122</v>
      </c>
      <c r="O39" s="9">
        <v>3327.1</v>
      </c>
      <c r="P39" s="9">
        <v>1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5950000</v>
      </c>
      <c r="Y39" s="17"/>
      <c r="Z39" s="14">
        <f t="shared" si="4"/>
        <v>5950000</v>
      </c>
      <c r="AA39" s="222" t="s">
        <v>123</v>
      </c>
      <c r="AB39" s="220" t="s">
        <v>124</v>
      </c>
      <c r="AC39" s="218" t="s">
        <v>125</v>
      </c>
      <c r="AD39" s="216"/>
      <c r="AE39" s="19"/>
      <c r="AF39" s="21"/>
      <c r="AG39" s="22" t="str">
        <f t="shared" si="5"/>
        <v>TRUE</v>
      </c>
      <c r="AH39" s="23" t="str">
        <f t="shared" si="6"/>
        <v>اصفهان خيابان شمس آبادي، كوچه كازروني، نبش سه راهي، پاساژ اميد،طبقه اول فروشگاه کافه دولت - نگار نقیه 09334075144</v>
      </c>
    </row>
    <row r="40" spans="1:34" ht="22.2" customHeight="1">
      <c r="A40" s="7"/>
      <c r="B40" s="7"/>
      <c r="C40" s="7"/>
      <c r="D40" s="7"/>
      <c r="E40" s="7"/>
      <c r="F40" s="8"/>
      <c r="G40" s="235"/>
      <c r="H40" s="301"/>
      <c r="I40" s="235"/>
      <c r="J40" s="244"/>
      <c r="K40" s="11" t="str">
        <f t="shared" ca="1" si="0"/>
        <v/>
      </c>
      <c r="L40" s="243"/>
      <c r="M40" s="243"/>
      <c r="N40" s="243"/>
      <c r="O40" s="9">
        <v>5511.1</v>
      </c>
      <c r="P40" s="9">
        <v>1</v>
      </c>
      <c r="Q40" s="13" t="str">
        <f>VLOOKUP(O40, '[1]لیست محصولات شهریور ۱۴۰۳'!B:C,2,0)</f>
        <v>هامبلا | Hambella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3000000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3000000</v>
      </c>
      <c r="Y40" s="17"/>
      <c r="Z40" s="14">
        <f t="shared" si="4"/>
        <v>3000000</v>
      </c>
      <c r="AA40" s="242"/>
      <c r="AB40" s="241"/>
      <c r="AC40" s="240"/>
      <c r="AD40" s="239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235"/>
      <c r="H41" s="301"/>
      <c r="I41" s="235"/>
      <c r="J41" s="244"/>
      <c r="K41" s="11" t="str">
        <f t="shared" ca="1" si="0"/>
        <v/>
      </c>
      <c r="L41" s="243"/>
      <c r="M41" s="243"/>
      <c r="N41" s="243"/>
      <c r="O41" s="9">
        <v>5525.1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2750000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2750000</v>
      </c>
      <c r="Y41" s="17"/>
      <c r="Z41" s="14">
        <f t="shared" si="4"/>
        <v>2750000</v>
      </c>
      <c r="AA41" s="242"/>
      <c r="AB41" s="241"/>
      <c r="AC41" s="240"/>
      <c r="AD41" s="239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215"/>
      <c r="H42" s="301"/>
      <c r="I42" s="215"/>
      <c r="J42" s="227"/>
      <c r="K42" s="11" t="str">
        <f t="shared" ca="1" si="0"/>
        <v/>
      </c>
      <c r="L42" s="243"/>
      <c r="M42" s="243"/>
      <c r="N42" s="225"/>
      <c r="O42" s="9">
        <v>5501.1</v>
      </c>
      <c r="P42" s="9">
        <v>2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150</v>
      </c>
      <c r="T42" s="14">
        <f>VLOOKUP(O42, '[1]لیست محصولات شهریور ۱۴۰۳'!B:G,6,0)</f>
        <v>2300000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4600000</v>
      </c>
      <c r="Y42" s="17"/>
      <c r="Z42" s="14">
        <f t="shared" si="4"/>
        <v>4600000</v>
      </c>
      <c r="AA42" s="242"/>
      <c r="AB42" s="241"/>
      <c r="AC42" s="240"/>
      <c r="AD42" s="239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66">
        <v>25</v>
      </c>
      <c r="H43" s="121"/>
      <c r="I43" s="66" t="s">
        <v>1046</v>
      </c>
      <c r="J43" s="9" t="s">
        <v>76</v>
      </c>
      <c r="K43" s="11" t="str">
        <f t="shared" ca="1" si="0"/>
        <v/>
      </c>
      <c r="L43" s="225"/>
      <c r="M43" s="225"/>
      <c r="N43" s="12" t="s">
        <v>374</v>
      </c>
      <c r="O43" s="9">
        <v>5501.3</v>
      </c>
      <c r="P43" s="9">
        <v>1</v>
      </c>
      <c r="Q43" s="13" t="str">
        <f>VLOOKUP(O43, '[1]لیست محصولات شهریور ۱۴۰۳'!B:C,2,0)</f>
        <v>ورتکس | Vortex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51200000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51200000</v>
      </c>
      <c r="Y43" s="17"/>
      <c r="Z43" s="14">
        <f t="shared" si="4"/>
        <v>51200000</v>
      </c>
      <c r="AA43" s="223"/>
      <c r="AB43" s="221"/>
      <c r="AC43" s="219"/>
      <c r="AD43" s="217"/>
      <c r="AE43" s="19"/>
      <c r="AF43" s="21"/>
      <c r="AG43" s="22" t="str">
        <f t="shared" si="5"/>
        <v>TRUE</v>
      </c>
      <c r="AH43" s="23" t="str">
        <f t="shared" si="6"/>
        <v xml:space="preserve">  کافه دولت -   </v>
      </c>
    </row>
    <row r="44" spans="1:34" ht="22.2" customHeight="1">
      <c r="A44" s="7"/>
      <c r="B44" s="7"/>
      <c r="C44" s="7"/>
      <c r="D44" s="7"/>
      <c r="E44" s="7"/>
      <c r="F44" s="8"/>
      <c r="G44" s="9">
        <v>26</v>
      </c>
      <c r="H44" s="10">
        <v>286682902178</v>
      </c>
      <c r="I44" s="9" t="s">
        <v>1046</v>
      </c>
      <c r="J44" s="9"/>
      <c r="K44" s="11" t="str">
        <f t="shared" ca="1" si="0"/>
        <v/>
      </c>
      <c r="L44" s="12" t="s">
        <v>1129</v>
      </c>
      <c r="M44" s="12" t="s">
        <v>142</v>
      </c>
      <c r="N44" s="12"/>
      <c r="O44" s="9">
        <v>5525.1</v>
      </c>
      <c r="P44" s="9">
        <v>1</v>
      </c>
      <c r="Q44" s="13" t="str">
        <f>VLOOKUP(O44, '[1]لیست محصولات شهریور ۱۴۰۳'!B:C,2,0)</f>
        <v>اتیوپی آناسورا | Ethiopia Anasora</v>
      </c>
      <c r="R44" s="9" t="s">
        <v>102</v>
      </c>
      <c r="S44" s="12">
        <f>VLOOKUP(O44, '[1]لیست محصولات شهریور ۱۴۰۳'!B:F,5,0)</f>
        <v>150</v>
      </c>
      <c r="T44" s="14">
        <f>VLOOKUP(O44, '[1]لیست محصولات شهریور ۱۴۰۳'!B:G,6,0)</f>
        <v>2750000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2750000</v>
      </c>
      <c r="Y44" s="17"/>
      <c r="Z44" s="14">
        <f t="shared" si="4"/>
        <v>2750000</v>
      </c>
      <c r="AA44" s="18" t="s">
        <v>79</v>
      </c>
      <c r="AB44" s="13" t="s">
        <v>1130</v>
      </c>
      <c r="AC44" s="19" t="s">
        <v>1131</v>
      </c>
      <c r="AD44" s="20" t="s">
        <v>132</v>
      </c>
      <c r="AE44" s="19"/>
      <c r="AF44" s="21"/>
      <c r="AG44" s="22" t="str">
        <f t="shared" si="5"/>
        <v>TRUE</v>
      </c>
      <c r="AH44" s="23" t="str">
        <f t="shared" si="6"/>
        <v>تهران نیاوران خیابان شهید باهنر، خیابان آقاخانی (منظریه۱) بنبست نور پلاک۱ واحد۱  - محمدیوسف امیری 09195923385</v>
      </c>
    </row>
    <row r="45" spans="1:34" ht="22.2" customHeight="1">
      <c r="A45" s="7"/>
      <c r="B45" s="7"/>
      <c r="C45" s="7"/>
      <c r="D45" s="7"/>
      <c r="E45" s="7"/>
      <c r="F45" s="8"/>
      <c r="G45" s="9">
        <v>27</v>
      </c>
      <c r="H45" s="10">
        <v>286685488361</v>
      </c>
      <c r="I45" s="9" t="s">
        <v>1046</v>
      </c>
      <c r="J45" s="9"/>
      <c r="K45" s="11" t="str">
        <f t="shared" ca="1" si="0"/>
        <v/>
      </c>
      <c r="L45" s="12" t="s">
        <v>1132</v>
      </c>
      <c r="M45" s="12" t="s">
        <v>1133</v>
      </c>
      <c r="N45" s="12"/>
      <c r="O45" s="9">
        <v>5501.1</v>
      </c>
      <c r="P45" s="9">
        <v>1</v>
      </c>
      <c r="Q45" s="13" t="str">
        <f>VLOOKUP(O45, '[1]لیست محصولات شهریور ۱۴۰۳'!B:C,2,0)</f>
        <v>ورتکس | Vortex</v>
      </c>
      <c r="R45" s="9" t="s">
        <v>102</v>
      </c>
      <c r="S45" s="12">
        <f>VLOOKUP(O45, '[1]لیست محصولات شهریور ۱۴۰۳'!B:F,5,0)</f>
        <v>150</v>
      </c>
      <c r="T45" s="14">
        <f>VLOOKUP(O45, '[1]لیست محصولات شهریور ۱۴۰۳'!B:G,6,0)</f>
        <v>2300000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2300000</v>
      </c>
      <c r="Y45" s="17"/>
      <c r="Z45" s="14">
        <f t="shared" si="4"/>
        <v>2300000</v>
      </c>
      <c r="AA45" s="18" t="s">
        <v>1134</v>
      </c>
      <c r="AB45" s="13" t="s">
        <v>1135</v>
      </c>
      <c r="AC45" s="19" t="s">
        <v>1136</v>
      </c>
      <c r="AD45" s="20"/>
      <c r="AE45" s="19"/>
      <c r="AF45" s="21"/>
      <c r="AG45" s="22" t="str">
        <f t="shared" si="5"/>
        <v>TRUE</v>
      </c>
      <c r="AH45" s="23" t="str">
        <f t="shared" si="6"/>
        <v>بروجن خیابان فردوسی، چهارراه مطهری، کوچه فردوسی ۶، ساختمان وندا، پلاک ۳۱  - مهسا اسدی 09371698543</v>
      </c>
    </row>
    <row r="46" spans="1:34" ht="22.2" customHeight="1">
      <c r="A46" s="7"/>
      <c r="B46" s="7"/>
      <c r="C46" s="7"/>
      <c r="D46" s="7"/>
      <c r="E46" s="7"/>
      <c r="F46" s="8"/>
      <c r="G46" s="9">
        <v>28</v>
      </c>
      <c r="H46" s="10">
        <v>277144</v>
      </c>
      <c r="I46" s="9" t="s">
        <v>1046</v>
      </c>
      <c r="J46" s="9"/>
      <c r="K46" s="11" t="str">
        <f t="shared" ca="1" si="0"/>
        <v/>
      </c>
      <c r="L46" s="12" t="s">
        <v>1137</v>
      </c>
      <c r="M46" s="12" t="s">
        <v>1139</v>
      </c>
      <c r="N46" s="12" t="s">
        <v>1138</v>
      </c>
      <c r="O46" s="9">
        <v>5511.1</v>
      </c>
      <c r="P46" s="9">
        <v>1</v>
      </c>
      <c r="Q46" s="13" t="str">
        <f>VLOOKUP(O46, '[1]لیست محصولات شهریور ۱۴۰۳'!B:C,2,0)</f>
        <v>هامبلا | Hambella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3000000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3000000</v>
      </c>
      <c r="Y46" s="17"/>
      <c r="Z46" s="14">
        <f t="shared" si="4"/>
        <v>3000000</v>
      </c>
      <c r="AA46" s="18" t="s">
        <v>248</v>
      </c>
      <c r="AB46" s="13" t="s">
        <v>1140</v>
      </c>
      <c r="AC46" s="19" t="s">
        <v>1141</v>
      </c>
      <c r="AD46" s="20"/>
      <c r="AE46" s="85" t="s">
        <v>1142</v>
      </c>
      <c r="AF46" s="21"/>
      <c r="AG46" s="22" t="str">
        <f t="shared" si="5"/>
        <v>TRUE</v>
      </c>
      <c r="AH46" s="23" t="str">
        <f t="shared" si="6"/>
        <v>کرمانشاه سنقر و کلیایی - روبروی هلال احمر رستوران جیلیزلند - بهادر شاهمرادی 09130208012</v>
      </c>
    </row>
    <row r="47" spans="1:34" ht="22.2" customHeight="1">
      <c r="A47" s="7"/>
      <c r="B47" s="7"/>
      <c r="C47" s="7"/>
      <c r="D47" s="7"/>
      <c r="E47" s="7"/>
      <c r="F47" s="8"/>
      <c r="G47" s="9">
        <v>29</v>
      </c>
      <c r="H47" s="10">
        <v>286693504387</v>
      </c>
      <c r="I47" s="9" t="s">
        <v>1046</v>
      </c>
      <c r="J47" s="9"/>
      <c r="K47" s="11" t="str">
        <f t="shared" ca="1" si="0"/>
        <v/>
      </c>
      <c r="L47" s="12" t="s">
        <v>894</v>
      </c>
      <c r="M47" s="12" t="s">
        <v>1143</v>
      </c>
      <c r="N47" s="12"/>
      <c r="O47" s="9">
        <v>5525.1</v>
      </c>
      <c r="P47" s="9">
        <v>1</v>
      </c>
      <c r="Q47" s="13" t="str">
        <f>VLOOKUP(O47, '[1]لیست محصولات شهریور ۱۴۰۳'!B:C,2,0)</f>
        <v>اتیوپی آناسورا | Ethiopia Anasora</v>
      </c>
      <c r="R47" s="9" t="s">
        <v>297</v>
      </c>
      <c r="S47" s="12">
        <f>VLOOKUP(O47, '[1]لیست محصولات شهریور ۱۴۰۳'!B:F,5,0)</f>
        <v>150</v>
      </c>
      <c r="T47" s="14">
        <f>VLOOKUP(O47, '[1]لیست محصولات شهریور ۱۴۰۳'!B:G,6,0)</f>
        <v>2750000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2750000</v>
      </c>
      <c r="Y47" s="17"/>
      <c r="Z47" s="14">
        <f t="shared" si="4"/>
        <v>2750000</v>
      </c>
      <c r="AA47" s="18" t="s">
        <v>79</v>
      </c>
      <c r="AB47" s="13" t="s">
        <v>1144</v>
      </c>
      <c r="AC47" s="19" t="s">
        <v>1145</v>
      </c>
      <c r="AD47" s="20" t="s">
        <v>132</v>
      </c>
      <c r="AE47" s="19"/>
      <c r="AF47" s="21"/>
      <c r="AG47" s="22" t="str">
        <f t="shared" si="5"/>
        <v>TRUE</v>
      </c>
      <c r="AH47" s="23" t="str">
        <f t="shared" si="6"/>
        <v>تهران اقدسیه خیابان موحد دانش خیابان عزت الله انتظامی کوچه دستان پلاک ۱۰واحد۱۲  - سارا کریمی 09124901143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>
        <v>30</v>
      </c>
      <c r="H48" s="10">
        <v>286695177563</v>
      </c>
      <c r="I48" s="9" t="s">
        <v>1046</v>
      </c>
      <c r="J48" s="9"/>
      <c r="K48" s="11" t="str">
        <f t="shared" ca="1" si="0"/>
        <v/>
      </c>
      <c r="L48" s="12" t="s">
        <v>230</v>
      </c>
      <c r="M48" s="12" t="s">
        <v>231</v>
      </c>
      <c r="N48" s="12" t="s">
        <v>232</v>
      </c>
      <c r="O48" s="9">
        <v>5501.3</v>
      </c>
      <c r="P48" s="9">
        <v>2</v>
      </c>
      <c r="Q48" s="13" t="str">
        <f>VLOOKUP(O48, '[1]لیست محصولات شهریور ۱۴۰۳'!B:C,2,0)</f>
        <v>ورتکس | Vortex</v>
      </c>
      <c r="R48" s="9"/>
      <c r="S48" s="12">
        <f>VLOOKUP(O48, '[1]لیست محصولات شهریور ۱۴۰۳'!B:F,5,0)</f>
        <v>4000</v>
      </c>
      <c r="T48" s="14">
        <f>VLOOKUP(O48, '[1]لیست محصولات شهریور ۱۴۰۳'!B:G,6,0)</f>
        <v>51200000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102400000</v>
      </c>
      <c r="Y48" s="17"/>
      <c r="Z48" s="14">
        <f t="shared" si="4"/>
        <v>102400000</v>
      </c>
      <c r="AA48" s="18" t="s">
        <v>233</v>
      </c>
      <c r="AB48" s="13" t="s">
        <v>234</v>
      </c>
      <c r="AC48" s="19" t="s">
        <v>235</v>
      </c>
      <c r="AD48" s="20"/>
      <c r="AE48" s="19"/>
      <c r="AF48" s="21"/>
      <c r="AG48" s="22" t="str">
        <f t="shared" si="5"/>
        <v>TRUE</v>
      </c>
      <c r="AH48" s="23" t="str">
        <f t="shared" si="6"/>
        <v>ارومیه فدک، خیابان آب، طبقه همکف برج اوریاد کافه کانتینر - توماسین خانشان 09142056576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66">
        <v>31</v>
      </c>
      <c r="H49" s="67"/>
      <c r="I49" s="66" t="s">
        <v>1046</v>
      </c>
      <c r="J49" s="9" t="s">
        <v>76</v>
      </c>
      <c r="K49" s="11" t="str">
        <f t="shared" ca="1" si="0"/>
        <v/>
      </c>
      <c r="L49" s="12" t="s">
        <v>1146</v>
      </c>
      <c r="M49" s="12" t="s">
        <v>1147</v>
      </c>
      <c r="N49" s="12" t="s">
        <v>1148</v>
      </c>
      <c r="O49" s="9">
        <v>5501.3</v>
      </c>
      <c r="P49" s="9">
        <v>4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4000</v>
      </c>
      <c r="T49" s="14">
        <f>VLOOKUP(O49, '[1]لیست محصولات شهریور ۱۴۰۳'!B:G,6,0)</f>
        <v>51200000</v>
      </c>
      <c r="U49" s="15"/>
      <c r="V49" s="16">
        <f t="shared" si="1"/>
        <v>0</v>
      </c>
      <c r="W49" s="12">
        <f t="shared" si="2"/>
        <v>4</v>
      </c>
      <c r="X49" s="14">
        <f t="shared" si="3"/>
        <v>204800000</v>
      </c>
      <c r="Y49" s="17"/>
      <c r="Z49" s="14">
        <f t="shared" si="4"/>
        <v>204800000</v>
      </c>
      <c r="AA49" s="18" t="s">
        <v>108</v>
      </c>
      <c r="AB49" s="13" t="s">
        <v>1149</v>
      </c>
      <c r="AC49" s="19" t="s">
        <v>1150</v>
      </c>
      <c r="AD49" s="20"/>
      <c r="AE49" s="19"/>
      <c r="AF49" s="21"/>
      <c r="AG49" s="22" t="str">
        <f t="shared" si="5"/>
        <v>TRUE</v>
      </c>
      <c r="AH49" s="23" t="str">
        <f t="shared" si="6"/>
        <v>مشهد دانش آموز ۱۹ - نبش چهارراه اول کافه ایبو - ماهان جغتایی 09153036236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214">
        <v>32</v>
      </c>
      <c r="H50" s="212" t="s">
        <v>198</v>
      </c>
      <c r="I50" s="214" t="s">
        <v>1046</v>
      </c>
      <c r="J50" s="226" t="s">
        <v>76</v>
      </c>
      <c r="K50" s="11" t="str">
        <f t="shared" ca="1" si="0"/>
        <v/>
      </c>
      <c r="L50" s="224" t="s">
        <v>568</v>
      </c>
      <c r="M50" s="224" t="s">
        <v>569</v>
      </c>
      <c r="N50" s="224" t="s">
        <v>570</v>
      </c>
      <c r="O50" s="9">
        <v>5525.1</v>
      </c>
      <c r="P50" s="9">
        <v>14</v>
      </c>
      <c r="Q50" s="13" t="str">
        <f>VLOOKUP(O50, '[1]لیست محصولات شهریور ۱۴۰۳'!B:C,2,0)</f>
        <v>اتیوپی آناسورا | Ethiopia Anasora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2750000</v>
      </c>
      <c r="U50" s="26"/>
      <c r="V50" s="16">
        <f t="shared" si="1"/>
        <v>0</v>
      </c>
      <c r="W50" s="12">
        <f t="shared" si="2"/>
        <v>14</v>
      </c>
      <c r="X50" s="14">
        <f t="shared" si="3"/>
        <v>38500000</v>
      </c>
      <c r="Y50" s="17"/>
      <c r="Z50" s="14">
        <f t="shared" si="4"/>
        <v>38500000</v>
      </c>
      <c r="AA50" s="222" t="s">
        <v>233</v>
      </c>
      <c r="AB50" s="220" t="s">
        <v>866</v>
      </c>
      <c r="AC50" s="218" t="s">
        <v>572</v>
      </c>
      <c r="AD50" s="216"/>
      <c r="AE50" s="19"/>
      <c r="AF50" s="21"/>
      <c r="AG50" s="22" t="str">
        <f t="shared" si="5"/>
        <v>TRUE</v>
      </c>
      <c r="AH50" s="23" t="str">
        <f t="shared" si="6"/>
        <v>ارومیه بلوار نبوت،انتهاي كوچه 18،مغازه نبش فروشگاه پینچ - ساسان حامدی 09370999001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235"/>
      <c r="H51" s="234"/>
      <c r="I51" s="235"/>
      <c r="J51" s="244"/>
      <c r="K51" s="11" t="str">
        <f t="shared" ca="1" si="0"/>
        <v/>
      </c>
      <c r="L51" s="243"/>
      <c r="M51" s="243"/>
      <c r="N51" s="243"/>
      <c r="O51" s="9">
        <v>5524.1</v>
      </c>
      <c r="P51" s="9">
        <v>8</v>
      </c>
      <c r="Q51" s="13" t="str">
        <f>VLOOKUP(O51, '[1]لیست محصولات شهریور ۱۴۰۳'!B:C,2,0)</f>
        <v>برزیل کوکاپیل کاناریو | Brazil Cocapil Canario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2550000</v>
      </c>
      <c r="U51" s="15"/>
      <c r="V51" s="16">
        <f t="shared" si="1"/>
        <v>0</v>
      </c>
      <c r="W51" s="12">
        <f t="shared" si="2"/>
        <v>8</v>
      </c>
      <c r="X51" s="14">
        <f t="shared" si="3"/>
        <v>20400000</v>
      </c>
      <c r="Y51" s="17"/>
      <c r="Z51" s="14">
        <f t="shared" si="4"/>
        <v>20400000</v>
      </c>
      <c r="AA51" s="242"/>
      <c r="AB51" s="241"/>
      <c r="AC51" s="240"/>
      <c r="AD51" s="239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235"/>
      <c r="H52" s="234"/>
      <c r="I52" s="235"/>
      <c r="J52" s="244"/>
      <c r="K52" s="11" t="str">
        <f t="shared" ca="1" si="0"/>
        <v/>
      </c>
      <c r="L52" s="243"/>
      <c r="M52" s="243"/>
      <c r="N52" s="243"/>
      <c r="O52" s="9">
        <v>5501.1</v>
      </c>
      <c r="P52" s="9">
        <v>6</v>
      </c>
      <c r="Q52" s="13" t="str">
        <f>VLOOKUP(O52, '[1]لیست محصولات شهریور ۱۴۰۳'!B:C,2,0)</f>
        <v>ورتکس | Vortex</v>
      </c>
      <c r="R52" s="9"/>
      <c r="S52" s="12">
        <f>VLOOKUP(O52, '[1]لیست محصولات شهریور ۱۴۰۳'!B:F,5,0)</f>
        <v>150</v>
      </c>
      <c r="T52" s="14">
        <f>VLOOKUP(O52, '[1]لیست محصولات شهریور ۱۴۰۳'!B:G,6,0)</f>
        <v>2300000</v>
      </c>
      <c r="U52" s="15"/>
      <c r="V52" s="16">
        <f t="shared" si="1"/>
        <v>0</v>
      </c>
      <c r="W52" s="12">
        <f t="shared" si="2"/>
        <v>6</v>
      </c>
      <c r="X52" s="14">
        <f t="shared" si="3"/>
        <v>13800000</v>
      </c>
      <c r="Y52" s="17"/>
      <c r="Z52" s="14">
        <f t="shared" si="4"/>
        <v>13800000</v>
      </c>
      <c r="AA52" s="242"/>
      <c r="AB52" s="241"/>
      <c r="AC52" s="240"/>
      <c r="AD52" s="239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235"/>
      <c r="H53" s="234"/>
      <c r="I53" s="235"/>
      <c r="J53" s="244"/>
      <c r="K53" s="11" t="str">
        <f t="shared" ca="1" si="0"/>
        <v/>
      </c>
      <c r="L53" s="243"/>
      <c r="M53" s="243"/>
      <c r="N53" s="243"/>
      <c r="O53" s="9">
        <v>3329.1</v>
      </c>
      <c r="P53" s="9">
        <v>3</v>
      </c>
      <c r="Q53" s="13" t="str">
        <f>VLOOKUP(O53, '[1]لیست محصولات شهریور ۱۴۰۳'!B:C,2,0)</f>
        <v>بنتی ننکا | Benti Nenka</v>
      </c>
      <c r="R53" s="9"/>
      <c r="S53" s="12">
        <f>VLOOKUP(O53, '[1]لیست محصولات شهریور ۱۴۰۳'!B:F,5,0)</f>
        <v>150</v>
      </c>
      <c r="T53" s="14">
        <f>VLOOKUP(O53, '[1]لیست محصولات شهریور ۱۴۰۳'!B:G,6,0)</f>
        <v>9850000</v>
      </c>
      <c r="U53" s="15"/>
      <c r="V53" s="16">
        <f t="shared" si="1"/>
        <v>0</v>
      </c>
      <c r="W53" s="12">
        <f t="shared" si="2"/>
        <v>3</v>
      </c>
      <c r="X53" s="14">
        <f t="shared" si="3"/>
        <v>29550000</v>
      </c>
      <c r="Y53" s="17"/>
      <c r="Z53" s="14">
        <f t="shared" si="4"/>
        <v>29550000</v>
      </c>
      <c r="AA53" s="242"/>
      <c r="AB53" s="241"/>
      <c r="AC53" s="240"/>
      <c r="AD53" s="239"/>
      <c r="AE53" s="19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235"/>
      <c r="H54" s="234"/>
      <c r="I54" s="235"/>
      <c r="J54" s="244"/>
      <c r="K54" s="11" t="str">
        <f t="shared" ca="1" si="0"/>
        <v/>
      </c>
      <c r="L54" s="243"/>
      <c r="M54" s="243"/>
      <c r="N54" s="243"/>
      <c r="O54" s="9">
        <v>3328.1</v>
      </c>
      <c r="P54" s="9">
        <v>1</v>
      </c>
      <c r="Q54" s="13" t="str">
        <f>VLOOKUP(O54, '[1]لیست محصولات شهریور ۱۴۰۳'!B:C,2,0)</f>
        <v>اینماکولادا مزارع فلو | Inmaculada Fellows Farms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7900000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7900000</v>
      </c>
      <c r="Y54" s="17"/>
      <c r="Z54" s="14">
        <f t="shared" si="4"/>
        <v>7900000</v>
      </c>
      <c r="AA54" s="242"/>
      <c r="AB54" s="241"/>
      <c r="AC54" s="240"/>
      <c r="AD54" s="239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235"/>
      <c r="H55" s="234"/>
      <c r="I55" s="235"/>
      <c r="J55" s="244"/>
      <c r="K55" s="11" t="str">
        <f t="shared" ca="1" si="0"/>
        <v/>
      </c>
      <c r="L55" s="243"/>
      <c r="M55" s="243"/>
      <c r="N55" s="243"/>
      <c r="O55" s="9">
        <v>3327.1</v>
      </c>
      <c r="P55" s="9">
        <v>1</v>
      </c>
      <c r="Q55" s="13" t="str">
        <f>VLOOKUP(O55, '[1]لیست محصولات شهریور ۱۴۰۳'!B:C,2,0)</f>
        <v>پامپوجیلا | pampojila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5950000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5950000</v>
      </c>
      <c r="Y55" s="17"/>
      <c r="Z55" s="14">
        <f t="shared" si="4"/>
        <v>5950000</v>
      </c>
      <c r="AA55" s="242"/>
      <c r="AB55" s="241"/>
      <c r="AC55" s="240"/>
      <c r="AD55" s="239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215"/>
      <c r="H56" s="213"/>
      <c r="I56" s="215"/>
      <c r="J56" s="227"/>
      <c r="K56" s="11" t="str">
        <f t="shared" ca="1" si="0"/>
        <v/>
      </c>
      <c r="L56" s="225"/>
      <c r="M56" s="225"/>
      <c r="N56" s="225"/>
      <c r="O56" s="9">
        <v>5501.2</v>
      </c>
      <c r="P56" s="9">
        <v>3</v>
      </c>
      <c r="Q56" s="13" t="str">
        <f>VLOOKUP(O56, '[1]لیست محصولات شهریور ۱۴۰۳'!B:C,2,0)</f>
        <v>ورتکس | Vortex</v>
      </c>
      <c r="R56" s="9"/>
      <c r="S56" s="12">
        <f>VLOOKUP(O56, '[1]لیست محصولات شهریور ۱۴۰۳'!B:F,5,0)</f>
        <v>750</v>
      </c>
      <c r="T56" s="14">
        <f>VLOOKUP(O56, '[1]لیست محصولات شهریور ۱۴۰۳'!B:G,6,0)</f>
        <v>11100000</v>
      </c>
      <c r="U56" s="15"/>
      <c r="V56" s="16">
        <f t="shared" si="1"/>
        <v>0</v>
      </c>
      <c r="W56" s="12">
        <f t="shared" si="2"/>
        <v>3</v>
      </c>
      <c r="X56" s="14">
        <f t="shared" si="3"/>
        <v>33300000</v>
      </c>
      <c r="Y56" s="17"/>
      <c r="Z56" s="14">
        <f t="shared" si="4"/>
        <v>33300000</v>
      </c>
      <c r="AA56" s="223"/>
      <c r="AB56" s="221"/>
      <c r="AC56" s="219"/>
      <c r="AD56" s="217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66">
        <v>33</v>
      </c>
      <c r="H57" s="67"/>
      <c r="I57" s="66" t="s">
        <v>1151</v>
      </c>
      <c r="J57" s="9" t="s">
        <v>76</v>
      </c>
      <c r="K57" s="11" t="str">
        <f t="shared" ca="1" si="0"/>
        <v/>
      </c>
      <c r="L57" s="12" t="s">
        <v>120</v>
      </c>
      <c r="M57" s="12" t="s">
        <v>121</v>
      </c>
      <c r="N57" s="12" t="s">
        <v>122</v>
      </c>
      <c r="O57" s="9">
        <v>5511.2</v>
      </c>
      <c r="P57" s="9">
        <v>1</v>
      </c>
      <c r="Q57" s="13" t="str">
        <f>VLOOKUP(O57, '[1]لیست محصولات شهریور ۱۴۰۳'!B:C,2,0)</f>
        <v>هامبلا | Hambella</v>
      </c>
      <c r="R57" s="9"/>
      <c r="S57" s="12">
        <f>VLOOKUP(O57, '[1]لیست محصولات شهریور ۱۴۰۳'!B:F,5,0)</f>
        <v>750</v>
      </c>
      <c r="T57" s="14">
        <f>VLOOKUP(O57, '[1]لیست محصولات شهریور ۱۴۰۳'!B:G,6,0)</f>
        <v>14550000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14550000</v>
      </c>
      <c r="Y57" s="17"/>
      <c r="Z57" s="14">
        <f t="shared" si="4"/>
        <v>14550000</v>
      </c>
      <c r="AA57" s="302" t="s">
        <v>1152</v>
      </c>
      <c r="AB57" s="303"/>
      <c r="AC57" s="303"/>
      <c r="AD57" s="303"/>
      <c r="AE57" s="304"/>
      <c r="AF57" s="21"/>
      <c r="AG57" s="22" t="str">
        <f t="shared" si="5"/>
        <v>TRUE</v>
      </c>
      <c r="AH57" s="23" t="str">
        <f t="shared" si="6"/>
        <v xml:space="preserve">ادامه سفارش فروشگاه کافه دولت  فروشگاه کافه دولت - نگار نقیه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12</v>
      </c>
      <c r="AI240" s="56">
        <f t="shared" si="19"/>
        <v>0</v>
      </c>
      <c r="AJ240" s="57">
        <f>AH240-AI240</f>
        <v>12</v>
      </c>
      <c r="AK240" s="58">
        <f t="shared" si="23"/>
        <v>1.8</v>
      </c>
      <c r="AL240" s="59">
        <f>AO240+AQ240-[2]Sheet1!$AH241</f>
        <v>0</v>
      </c>
      <c r="AM240" s="59">
        <f t="shared" si="25"/>
        <v>-12</v>
      </c>
      <c r="AN240" s="58">
        <f t="shared" si="21"/>
        <v>0</v>
      </c>
      <c r="AO240" s="59"/>
      <c r="AP240" s="58">
        <f t="shared" si="22"/>
        <v>-1.8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23</v>
      </c>
      <c r="AI242" s="56">
        <f t="shared" si="19"/>
        <v>0</v>
      </c>
      <c r="AJ242" s="57">
        <f t="shared" si="27"/>
        <v>23</v>
      </c>
      <c r="AK242" s="58">
        <f t="shared" ref="AK242:AK267" si="28">AH242*AG242/1000</f>
        <v>92</v>
      </c>
      <c r="AL242" s="59">
        <f>AO242+AQ242-[2]Sheet1!$AH243</f>
        <v>0</v>
      </c>
      <c r="AM242" s="59">
        <f t="shared" si="25"/>
        <v>-23</v>
      </c>
      <c r="AN242" s="58">
        <f t="shared" si="21"/>
        <v>0</v>
      </c>
      <c r="AO242" s="59"/>
      <c r="AP242" s="58">
        <f t="shared" si="22"/>
        <v>-92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7">
    <mergeCell ref="AA57:AE57"/>
    <mergeCell ref="G50:G56"/>
    <mergeCell ref="H50:H56"/>
    <mergeCell ref="I50:I56"/>
    <mergeCell ref="J50:J56"/>
    <mergeCell ref="L50:L56"/>
    <mergeCell ref="M50:M56"/>
    <mergeCell ref="N50:N56"/>
    <mergeCell ref="AC50:AC56"/>
    <mergeCell ref="AD50:AD56"/>
    <mergeCell ref="AB50:AB56"/>
    <mergeCell ref="AA50:AA56"/>
    <mergeCell ref="M39:M43"/>
    <mergeCell ref="N39:N42"/>
    <mergeCell ref="H39:H42"/>
    <mergeCell ref="AA39:AA43"/>
    <mergeCell ref="AD39:AD43"/>
    <mergeCell ref="AC39:AC43"/>
    <mergeCell ref="AB39:AB43"/>
    <mergeCell ref="G39:G42"/>
    <mergeCell ref="I39:I42"/>
    <mergeCell ref="J39:J42"/>
    <mergeCell ref="L39:L43"/>
    <mergeCell ref="AD27:AD31"/>
    <mergeCell ref="AC27:AC31"/>
    <mergeCell ref="AB27:AB31"/>
    <mergeCell ref="AA27:AA31"/>
    <mergeCell ref="G27:G31"/>
    <mergeCell ref="H27:H31"/>
    <mergeCell ref="I27:I31"/>
    <mergeCell ref="J27:J31"/>
    <mergeCell ref="L27:L31"/>
    <mergeCell ref="M27:M31"/>
    <mergeCell ref="N27:N31"/>
    <mergeCell ref="L25:L26"/>
    <mergeCell ref="J25:J26"/>
    <mergeCell ref="I25:I26"/>
    <mergeCell ref="H25:H26"/>
    <mergeCell ref="G25:G26"/>
    <mergeCell ref="M22:M23"/>
    <mergeCell ref="N22:N23"/>
    <mergeCell ref="AD25:AD26"/>
    <mergeCell ref="AC25:AC26"/>
    <mergeCell ref="AB25:AB26"/>
    <mergeCell ref="AA25:AA26"/>
    <mergeCell ref="N25:N26"/>
    <mergeCell ref="M25:M26"/>
    <mergeCell ref="G22:G23"/>
    <mergeCell ref="H22:H23"/>
    <mergeCell ref="I22:I23"/>
    <mergeCell ref="J22:J23"/>
    <mergeCell ref="L22:L23"/>
    <mergeCell ref="AD18:AD19"/>
    <mergeCell ref="AD22:AD23"/>
    <mergeCell ref="AC22:AC23"/>
    <mergeCell ref="AB22:AB23"/>
    <mergeCell ref="AA22:AA23"/>
    <mergeCell ref="H18:H19"/>
    <mergeCell ref="G18:G19"/>
    <mergeCell ref="AA18:AA19"/>
    <mergeCell ref="AB18:AB19"/>
    <mergeCell ref="AC18:AC19"/>
    <mergeCell ref="N18:N19"/>
    <mergeCell ref="M18:M19"/>
    <mergeCell ref="L18:L19"/>
    <mergeCell ref="J18:J19"/>
    <mergeCell ref="I18:I19"/>
    <mergeCell ref="AA16:AA17"/>
    <mergeCell ref="AD16:AD17"/>
    <mergeCell ref="AC16:AC17"/>
    <mergeCell ref="AB16:AB17"/>
    <mergeCell ref="G16:G17"/>
    <mergeCell ref="H16:H17"/>
    <mergeCell ref="I16:I17"/>
    <mergeCell ref="J16:J17"/>
    <mergeCell ref="L16:L17"/>
    <mergeCell ref="M16:M17"/>
    <mergeCell ref="N16:N17"/>
    <mergeCell ref="G10:G11"/>
    <mergeCell ref="AD12:AD13"/>
    <mergeCell ref="AC12:AC13"/>
    <mergeCell ref="AB12:AB13"/>
    <mergeCell ref="AA12:AA13"/>
    <mergeCell ref="G12:G13"/>
    <mergeCell ref="H12:H13"/>
    <mergeCell ref="I12:I13"/>
    <mergeCell ref="J12:J13"/>
    <mergeCell ref="L12:L13"/>
    <mergeCell ref="M12:M13"/>
    <mergeCell ref="N12:N13"/>
    <mergeCell ref="M10:M11"/>
    <mergeCell ref="L10:L11"/>
    <mergeCell ref="J10:J11"/>
    <mergeCell ref="I10:I11"/>
    <mergeCell ref="H10:H11"/>
    <mergeCell ref="AD10:AD11"/>
    <mergeCell ref="AC10:AC11"/>
    <mergeCell ref="AB10:AB11"/>
    <mergeCell ref="AA10:AA11"/>
    <mergeCell ref="N10:N11"/>
    <mergeCell ref="G6:G9"/>
    <mergeCell ref="I6:I9"/>
    <mergeCell ref="J6:J9"/>
    <mergeCell ref="L6:L9"/>
    <mergeCell ref="M6:M9"/>
    <mergeCell ref="AD6:AD9"/>
    <mergeCell ref="AC6:AC9"/>
    <mergeCell ref="AB6:AB9"/>
    <mergeCell ref="AA6:AA9"/>
    <mergeCell ref="H6:H9"/>
    <mergeCell ref="N6:N9"/>
    <mergeCell ref="AD2:AD3"/>
    <mergeCell ref="AC2:AC3"/>
    <mergeCell ref="AB2:AB3"/>
    <mergeCell ref="AA2:AA3"/>
    <mergeCell ref="AE2:AE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</mergeCells>
  <conditionalFormatting sqref="G2:J2 AD2 Z2:Z200 J4:J6 AD4:AD6 J10 AD10 G12:J12 AD12 G14:J16 AD14:AD16 G18:J18 AD18 G20:J22 AD20:AD22 G24:J25 AD24:AD25 G27:J27 AD27 G32:J39 AD32:AD39 G43 I43:J43 G44:J50 AD44:AD50 G57:J200 AD58:AD200">
    <cfRule type="expression" dxfId="81" priority="63">
      <formula>$A2</formula>
    </cfRule>
    <cfRule type="expression" dxfId="80" priority="65">
      <formula>$E2</formula>
    </cfRule>
  </conditionalFormatting>
  <conditionalFormatting sqref="G2:AF2 Q3:Z200 J4:J6 AA4:AF6 J10 AA10:AF10 G12:P12 AA12:AF12 G14:P16 AA14:AF16 G18:P18 AA18:AF18 G20:P22 AA20:AF22 G24:P25 AA24:AF25 G27:P27 AA27:AF27 G32:P39 AA32:AF39 G43 I43:K43 G44:P50 AA44:AF50 G57:P200 AA58:AF200 AF3 K3:K11 O3:P11 H4:H6 AE7:AF9 H10 AE11:AF11 K13 O13:P13 AE13:AF13 K17 O17:P17 AE17:AF17 K19 O19:P19 AE19:AF19 K23 O23:P23 AE23:AF23 K26 O26:P26 AE26:AF26 K28:K31 O28:P31 AE28:AF31 K40:K42 O40:P42 AE40:AF43 N43:P43 K51:K56 O51:P56 AE51:AF56 AA57 AF57">
    <cfRule type="expression" dxfId="79" priority="64">
      <formula>$C2</formula>
    </cfRule>
  </conditionalFormatting>
  <conditionalFormatting sqref="W2:W200">
    <cfRule type="expression" dxfId="7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{28D5B864-C7E7-48AD-9F29-195E88E67ADC}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{1F1FB46B-5AB2-423B-8870-752164498BF9}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{8A6ED3BD-10F6-4C21-A50B-6300207C424B}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{204FC388-894F-45F9-89BF-C44F2A8EB5DB}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{53C545C2-4E74-40D4-A5CD-41E22E5E4EBE}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{AA8331AC-60A9-473E-8A12-B0867E2D9C8F}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{FD69ECD5-F82E-4FD2-ADC4-AB5D98052BE8}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{1F266D1D-9342-44AD-ADEC-B808B9299026}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{D70B82ED-DF0D-426B-9C91-6C736A0EE75B}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{432DF3AF-AE12-4B94-8FFA-A7ED06695655}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{BDBF616F-FD34-465C-9220-37ACBBB608C8}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{7A880834-9539-42FA-B907-77D6BA912CC0}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{A1CEAA00-38B8-4A53-90D9-80B114DBB0A1}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{7052EB4D-263D-4814-9B35-7677CDB0B0BB}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{72364151-C3DC-44BD-B06D-758DBDD09776}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{AD7BBDCF-E2A0-46AD-A82B-4D7857264796}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{D6E15704-B142-4F96-A55B-3D4233BCEDD6}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{B87B389D-155B-4058-AC2D-61300E5B9021}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{CB94330F-CDA5-468F-AB7E-A22459CACF9F}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{F7F70CC9-9971-487F-8B2C-22C8B91221A1}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{C769ADDB-BD5A-4769-88C7-3B8F2EA74E4F}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{3564939B-31DD-4B67-BBAF-01B43CFD72B5}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{E330C4D6-A6A5-488E-AF8F-F711D7D49DFE}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{79FC1171-61BF-4A10-B849-4D786D7D5E81}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{4AB2271D-A2F9-41E1-9120-AC8C56629F54}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{7F7A88C3-9592-46A0-8794-8966C0659A99}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{AC6C3BE8-824F-4002-9A93-FD20755735EA}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{3044E99D-663A-4369-89C8-9438DCD9976A}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{BA6F7BB1-A741-4D3F-BBB1-26B29580194C}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{1E1CBA20-220F-46D6-B3DD-FEB695B7CB90}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{157831B5-BE23-414D-8DBC-C0CCD9DE8FAA}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{7568C3E1-4FE1-4F45-AE03-4FFE46C4C2B7}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{3F12E467-CBEF-4BC5-A8C7-E29C82818DAA}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{6FA56253-1277-4C41-A25D-51889528EF44}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{F7EC19A3-33E3-49ED-B93E-B17013AB0B0B}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{048680F4-D644-420F-9F01-F39D340BD4DA}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{AFA631E0-44DF-4D8A-A656-90BF326A5060}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{28BDCFA7-6D6C-4306-BDAE-EA627C5B4520}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{CB257767-34D7-485E-A041-49023737FA3B}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{1AE8C0F7-9F44-4EC9-910B-1F5CFDA823E8}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{44C49E27-0F89-440D-88BB-2D372C74E3CB}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{FE4C0C0D-CA1F-4739-A2D5-466FEF004220}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{2BB64FBC-9C0E-41FF-8D9B-2AF706E19EE0}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{8158F000-2002-47A3-9B6F-CE27147D582B}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{FF51FE6D-CE8B-4140-910B-4EAB2FEC65AA}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{BF76EA78-5427-4B9C-B956-0E9A7A39299C}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{E8523844-3369-43A8-9FDA-5374CBD2249E}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{E5B10EDC-4A40-463D-A82D-EB7FA0951252}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{AF1595A7-6956-4881-BB5B-434602F37BEC}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{7B046067-C4E4-4566-9084-9FE5F18AD6EF}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{90248E02-29A5-4085-9447-C5F62AAF9F16}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{20C3695C-F9C7-46AE-961E-17B38A6CE289}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{CE015199-E176-471C-85DE-B9676DA3DEBD}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{FF7BCD65-BD0B-4D73-8EA9-6A8C08C6E41D}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{401F1752-1074-44A7-B3AD-4BC5BE575BB0}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{F94D035C-49A4-41FD-8DBB-030BC4193C6B}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{7518AF2E-47AB-4FB6-93F3-D1C48CFFF73F}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{6E4C25EE-98D4-4209-B9A0-B2FC414BD763}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{F5A8F93A-F644-46A6-BB55-3D808BAD1835}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{C125E032-1B9D-4D68-BC9E-74FDEA436760}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{6879941E-FA64-4F93-88DB-70EB98489074}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5B864-C7E7-48AD-9F29-195E88E67AD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F1FB46B-5AB2-423B-8870-752164498BF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A6ED3BD-10F6-4C21-A50B-6300207C424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04FC388-894F-45F9-89BF-C44F2A8EB5D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3C545C2-4E74-40D4-A5CD-41E22E5E4EB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A8331AC-60A9-473E-8A12-B0867E2D9C8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D69ECD5-F82E-4FD2-ADC4-AB5D98052BE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266D1D-9342-44AD-ADEC-B808B929902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70B82ED-DF0D-426B-9C91-6C736A0EE75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32DF3AF-AE12-4B94-8FFA-A7ED0669565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DBF616F-FD34-465C-9220-37ACBBB608C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A880834-9539-42FA-B907-77D6BA912CC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1CEAA00-38B8-4A53-90D9-80B114DBB0A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052EB4D-263D-4814-9B35-7677CDB0B0B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2364151-C3DC-44BD-B06D-758DBDD0977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D7BBDCF-E2A0-46AD-A82B-4D785726479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6E15704-B142-4F96-A55B-3D4233BCEDD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87B389D-155B-4058-AC2D-61300E5B902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B94330F-CDA5-468F-AB7E-A22459CACF9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7F70CC9-9971-487F-8B2C-22C8B91221A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769ADDB-BD5A-4769-88C7-3B8F2EA74E4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564939B-31DD-4B67-BBAF-01B43CFD72B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330C4D6-A6A5-488E-AF8F-F711D7D49DF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9FC1171-61BF-4A10-B849-4D786D7D5E8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AB2271D-A2F9-41E1-9120-AC8C56629F5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F7A88C3-9592-46A0-8794-8966C0659A9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C6C3BE8-824F-4002-9A93-FD20755735E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044E99D-663A-4369-89C8-9438DCD9976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A6F7BB1-A741-4D3F-BBB1-26B29580194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E1CBA20-220F-46D6-B3DD-FEB695B7CB9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57831B5-BE23-414D-8DBC-C0CCD9DE8FA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568C3E1-4FE1-4F45-AE03-4FFE46C4C2B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F12E467-CBEF-4BC5-A8C7-E29C82818DA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FA56253-1277-4C41-A25D-51889528EF4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7EC19A3-33E3-49ED-B93E-B17013AB0B0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48680F4-D644-420F-9F01-F39D340BD4D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FA631E0-44DF-4D8A-A656-90BF326A506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8BDCFA7-6D6C-4306-BDAE-EA627C5B452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B257767-34D7-485E-A041-49023737FA3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AE8C0F7-9F44-4EC9-910B-1F5CFDA823E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4C49E27-0F89-440D-88BB-2D372C74E3C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E4C0C0D-CA1F-4739-A2D5-466FEF00422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BB64FBC-9C0E-41FF-8D9B-2AF706E19EE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158F000-2002-47A3-9B6F-CE27147D582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F51FE6D-CE8B-4140-910B-4EAB2FEC65A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F76EA78-5427-4B9C-B956-0E9A7A39299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8523844-3369-43A8-9FDA-5374CBD2249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5B10EDC-4A40-463D-A82D-EB7FA095125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F1595A7-6956-4881-BB5B-434602F37BE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B046067-C4E4-4566-9084-9FE5F18AD6E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0248E02-29A5-4085-9447-C5F62AAF9F1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0C3695C-F9C7-46AE-961E-17B38A6CE28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E015199-E176-471C-85DE-B9676DA3DEB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F7BCD65-BD0B-4D73-8EA9-6A8C08C6E41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01F1752-1074-44A7-B3AD-4BC5BE575BB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94D035C-49A4-41FD-8DBB-030BC4193C6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518AF2E-47AB-4FB6-93F3-D1C48CFFF73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E4C25EE-98D4-4209-B9A0-B2FC414BD76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5A8F93A-F644-46A6-BB55-3D808BAD183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125E032-1B9D-4D68-BC9E-74FDEA43676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879941E-FA64-4F93-88DB-70EB9848907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1978-C71A-432E-995C-74A62D955BC7}">
  <dimension ref="A1:AR267"/>
  <sheetViews>
    <sheetView rightToLeft="1" topLeftCell="G40" zoomScale="70" zoomScaleNormal="70" workbookViewId="0">
      <selection activeCell="J58" sqref="J58:J6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0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80" style="24" bestFit="1" customWidth="1"/>
    <col min="29" max="29" width="15.77734375" style="31" bestFit="1" customWidth="1"/>
    <col min="30" max="30" width="14.44140625" style="32" bestFit="1" customWidth="1"/>
    <col min="31" max="31" width="53.109375" style="24" bestFit="1" customWidth="1"/>
    <col min="32" max="32" width="28.33203125" style="24" customWidth="1"/>
    <col min="33" max="33" width="13.44140625" style="24" bestFit="1" customWidth="1"/>
    <col min="34" max="34" width="190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1046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574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14">
        <v>2</v>
      </c>
      <c r="H3" s="212"/>
      <c r="I3" s="214" t="s">
        <v>1046</v>
      </c>
      <c r="J3" s="226" t="s">
        <v>76</v>
      </c>
      <c r="K3" s="11" t="str">
        <f t="shared" ca="1" si="0"/>
        <v/>
      </c>
      <c r="L3" s="224" t="s">
        <v>212</v>
      </c>
      <c r="M3" s="224" t="s">
        <v>650</v>
      </c>
      <c r="N3" s="224" t="s">
        <v>651</v>
      </c>
      <c r="O3" s="9">
        <v>5501.3</v>
      </c>
      <c r="P3" s="9">
        <v>3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3</v>
      </c>
      <c r="X3" s="14">
        <f t="shared" si="3"/>
        <v>153600000</v>
      </c>
      <c r="Y3" s="17"/>
      <c r="Z3" s="14">
        <f t="shared" si="4"/>
        <v>153600000</v>
      </c>
      <c r="AA3" s="222" t="s">
        <v>79</v>
      </c>
      <c r="AB3" s="220" t="s">
        <v>70</v>
      </c>
      <c r="AC3" s="218" t="s">
        <v>652</v>
      </c>
      <c r="AD3" s="216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لاویدا - محسن نقی‌زاده 09352181907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15"/>
      <c r="H4" s="213"/>
      <c r="I4" s="215"/>
      <c r="J4" s="227"/>
      <c r="K4" s="11" t="str">
        <f t="shared" ca="1" si="0"/>
        <v/>
      </c>
      <c r="L4" s="225"/>
      <c r="M4" s="225"/>
      <c r="N4" s="225"/>
      <c r="O4" s="9">
        <v>5511.2</v>
      </c>
      <c r="P4" s="9">
        <v>1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14550000</v>
      </c>
      <c r="U4" s="15"/>
      <c r="V4" s="16">
        <f t="shared" si="1"/>
        <v>0</v>
      </c>
      <c r="W4" s="12">
        <f t="shared" si="2"/>
        <v>1</v>
      </c>
      <c r="X4" s="14">
        <f t="shared" si="3"/>
        <v>14550000</v>
      </c>
      <c r="Y4" s="17"/>
      <c r="Z4" s="14">
        <f t="shared" si="4"/>
        <v>14550000</v>
      </c>
      <c r="AA4" s="223"/>
      <c r="AB4" s="221"/>
      <c r="AC4" s="219"/>
      <c r="AD4" s="21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286698223022</v>
      </c>
      <c r="I5" s="25" t="s">
        <v>1046</v>
      </c>
      <c r="J5" s="9"/>
      <c r="K5" s="11" t="str">
        <f t="shared" ca="1" si="0"/>
        <v/>
      </c>
      <c r="L5" s="12" t="s">
        <v>105</v>
      </c>
      <c r="M5" s="12" t="s">
        <v>437</v>
      </c>
      <c r="N5" s="12" t="s">
        <v>438</v>
      </c>
      <c r="O5" s="9">
        <v>5501.3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8" t="s">
        <v>152</v>
      </c>
      <c r="AB5" s="13" t="s">
        <v>1153</v>
      </c>
      <c r="AC5" s="19" t="s">
        <v>440</v>
      </c>
      <c r="AD5" s="20"/>
      <c r="AE5" s="19"/>
      <c r="AF5" s="21"/>
      <c r="AG5" s="22" t="str">
        <f t="shared" si="5"/>
        <v>TRUE</v>
      </c>
      <c r="AH5" s="23" t="str">
        <f t="shared" si="6"/>
        <v>قم باجک ۳ میدان گلها  کافه بلانکا - علی شهناززاده 09192525110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4</v>
      </c>
      <c r="H6" s="228">
        <v>286698369889</v>
      </c>
      <c r="I6" s="226" t="s">
        <v>1046</v>
      </c>
      <c r="J6" s="226"/>
      <c r="K6" s="11" t="str">
        <f t="shared" ca="1" si="0"/>
        <v/>
      </c>
      <c r="L6" s="224" t="s">
        <v>179</v>
      </c>
      <c r="M6" s="224" t="s">
        <v>569</v>
      </c>
      <c r="N6" s="224" t="s">
        <v>1154</v>
      </c>
      <c r="O6" s="9">
        <v>5511.1</v>
      </c>
      <c r="P6" s="9">
        <v>1</v>
      </c>
      <c r="Q6" s="13" t="str">
        <f>VLOOKUP(O6, '[1]لیست محصولات شهریور ۱۴۰۳'!B:C,2,0)</f>
        <v>هامبلا | Hambella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3000000</v>
      </c>
      <c r="U6" s="15"/>
      <c r="V6" s="16">
        <f t="shared" si="1"/>
        <v>0</v>
      </c>
      <c r="W6" s="12">
        <f t="shared" si="2"/>
        <v>1</v>
      </c>
      <c r="X6" s="14">
        <f t="shared" si="3"/>
        <v>3000000</v>
      </c>
      <c r="Y6" s="17"/>
      <c r="Z6" s="14">
        <f t="shared" si="4"/>
        <v>3000000</v>
      </c>
      <c r="AA6" s="222" t="s">
        <v>79</v>
      </c>
      <c r="AB6" s="220" t="s">
        <v>1155</v>
      </c>
      <c r="AC6" s="218" t="s">
        <v>1156</v>
      </c>
      <c r="AD6" s="216" t="s">
        <v>132</v>
      </c>
      <c r="AE6" s="19"/>
      <c r="AF6" s="21"/>
      <c r="AG6" s="22" t="str">
        <f t="shared" si="5"/>
        <v>TRUE</v>
      </c>
      <c r="AH6" s="23" t="str">
        <f t="shared" si="6"/>
        <v>تهران پاسداران خ کلاهدوز تقاطع اختیاریه پ۷۴ حلوالند - مسعود حامدی 09100019719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227"/>
      <c r="K7" s="11" t="str">
        <f t="shared" ca="1" si="0"/>
        <v/>
      </c>
      <c r="L7" s="225"/>
      <c r="M7" s="225"/>
      <c r="N7" s="225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223"/>
      <c r="AB7" s="221"/>
      <c r="AC7" s="219"/>
      <c r="AD7" s="21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286699852815</v>
      </c>
      <c r="I8" s="9" t="s">
        <v>1046</v>
      </c>
      <c r="J8" s="9"/>
      <c r="K8" s="11" t="str">
        <f t="shared" ca="1" si="0"/>
        <v/>
      </c>
      <c r="L8" s="12" t="s">
        <v>284</v>
      </c>
      <c r="M8" s="12" t="s">
        <v>1133</v>
      </c>
      <c r="N8" s="12"/>
      <c r="O8" s="9">
        <v>5524.2</v>
      </c>
      <c r="P8" s="9">
        <v>2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12450000</v>
      </c>
      <c r="U8" s="15"/>
      <c r="V8" s="16">
        <f t="shared" si="1"/>
        <v>0</v>
      </c>
      <c r="W8" s="12">
        <f t="shared" si="2"/>
        <v>2</v>
      </c>
      <c r="X8" s="14">
        <f t="shared" si="3"/>
        <v>24900000</v>
      </c>
      <c r="Y8" s="17"/>
      <c r="Z8" s="14">
        <f t="shared" si="4"/>
        <v>24900000</v>
      </c>
      <c r="AA8" s="18" t="s">
        <v>190</v>
      </c>
      <c r="AB8" s="13" t="s">
        <v>1157</v>
      </c>
      <c r="AC8" s="19" t="s">
        <v>1158</v>
      </c>
      <c r="AD8" s="20"/>
      <c r="AE8" s="19"/>
      <c r="AF8" s="21"/>
      <c r="AG8" s="22" t="str">
        <f t="shared" si="5"/>
        <v>TRUE</v>
      </c>
      <c r="AH8" s="23" t="str">
        <f t="shared" si="6"/>
        <v>بوشهر خیابان سنگی بوستان ۱۱ پلاک ۲۲  - علی اصغر اسدی 09177795706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6">
        <v>6</v>
      </c>
      <c r="H9" s="228">
        <v>286706169174</v>
      </c>
      <c r="I9" s="226" t="s">
        <v>1046</v>
      </c>
      <c r="J9" s="226"/>
      <c r="K9" s="11" t="str">
        <f t="shared" ca="1" si="0"/>
        <v/>
      </c>
      <c r="L9" s="224" t="s">
        <v>415</v>
      </c>
      <c r="M9" s="224" t="s">
        <v>1159</v>
      </c>
      <c r="N9" s="224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222" t="s">
        <v>79</v>
      </c>
      <c r="AB9" s="220" t="s">
        <v>1160</v>
      </c>
      <c r="AC9" s="218" t="s">
        <v>1161</v>
      </c>
      <c r="AD9" s="216"/>
      <c r="AE9" s="19"/>
      <c r="AF9" s="21"/>
      <c r="AG9" s="22" t="str">
        <f t="shared" si="5"/>
        <v>TRUE</v>
      </c>
      <c r="AH9" s="23" t="str">
        <f t="shared" si="6"/>
        <v>تهران خیابان ولیعصر نرسییده به چهار راه سپه جنب پاساژ حکمت ایرانیان پلاک 1021 واحد 6  - محمد صبوری 09126726729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44"/>
      <c r="H10" s="248"/>
      <c r="I10" s="244"/>
      <c r="J10" s="244"/>
      <c r="K10" s="11" t="str">
        <f t="shared" ca="1" si="0"/>
        <v/>
      </c>
      <c r="L10" s="243"/>
      <c r="M10" s="243"/>
      <c r="N10" s="243"/>
      <c r="O10" s="9">
        <v>5511.2</v>
      </c>
      <c r="P10" s="9">
        <v>1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14550000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14550000</v>
      </c>
      <c r="Y10" s="17"/>
      <c r="Z10" s="14">
        <f t="shared" si="4"/>
        <v>14550000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/>
      <c r="H11" s="248"/>
      <c r="I11" s="244"/>
      <c r="J11" s="244"/>
      <c r="K11" s="11" t="str">
        <f t="shared" ca="1" si="0"/>
        <v/>
      </c>
      <c r="L11" s="243"/>
      <c r="M11" s="243"/>
      <c r="N11" s="243"/>
      <c r="O11" s="9">
        <v>5524.2</v>
      </c>
      <c r="P11" s="9">
        <v>1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12450000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12450000</v>
      </c>
      <c r="Y11" s="17"/>
      <c r="Z11" s="14">
        <f t="shared" si="4"/>
        <v>12450000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0"/>
        <v/>
      </c>
      <c r="L12" s="243"/>
      <c r="M12" s="243"/>
      <c r="N12" s="243"/>
      <c r="O12" s="9">
        <v>5525.2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44"/>
      <c r="H13" s="248"/>
      <c r="I13" s="244"/>
      <c r="J13" s="244"/>
      <c r="K13" s="11" t="str">
        <f t="shared" ca="1" si="0"/>
        <v/>
      </c>
      <c r="L13" s="243"/>
      <c r="M13" s="243"/>
      <c r="N13" s="243"/>
      <c r="O13" s="9">
        <v>3327.2</v>
      </c>
      <c r="P13" s="9">
        <v>1</v>
      </c>
      <c r="Q13" s="13" t="str">
        <f>VLOOKUP(O13, '[1]لیست محصولات شهریور ۱۴۰۳'!B:C,2,0)</f>
        <v>پامپوجیلا | pampojila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29250000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29250000</v>
      </c>
      <c r="Y13" s="17"/>
      <c r="Z13" s="14">
        <f t="shared" si="4"/>
        <v>29250000</v>
      </c>
      <c r="AA13" s="242"/>
      <c r="AB13" s="241"/>
      <c r="AC13" s="240"/>
      <c r="AD13" s="239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44"/>
      <c r="H14" s="248"/>
      <c r="I14" s="244"/>
      <c r="J14" s="244"/>
      <c r="K14" s="11" t="str">
        <f t="shared" ca="1" si="0"/>
        <v/>
      </c>
      <c r="L14" s="243"/>
      <c r="M14" s="243"/>
      <c r="N14" s="243"/>
      <c r="O14" s="9">
        <v>3328.2</v>
      </c>
      <c r="P14" s="9">
        <v>1</v>
      </c>
      <c r="Q14" s="13" t="str">
        <f>VLOOKUP(O14, '[1]لیست محصولات شهریور ۱۴۰۳'!B:C,2,0)</f>
        <v>اینماکولادا مزارع فلو | Inmaculada Fellows Farms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39000000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39000000</v>
      </c>
      <c r="Y14" s="17"/>
      <c r="Z14" s="14">
        <f t="shared" si="4"/>
        <v>39000000</v>
      </c>
      <c r="AA14" s="242"/>
      <c r="AB14" s="241"/>
      <c r="AC14" s="240"/>
      <c r="AD14" s="239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3329.2</v>
      </c>
      <c r="P15" s="9">
        <v>1</v>
      </c>
      <c r="Q15" s="13" t="str">
        <f>VLOOKUP(O15, '[1]لیست محصولات شهریور ۱۴۰۳'!B:C,2,0)</f>
        <v>بنتی ننکا | Benti Nenka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48750000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48750000</v>
      </c>
      <c r="Y15" s="17"/>
      <c r="Z15" s="14">
        <f t="shared" si="4"/>
        <v>48750000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6">
        <v>7</v>
      </c>
      <c r="H16" s="228">
        <v>286710040311</v>
      </c>
      <c r="I16" s="226" t="s">
        <v>1046</v>
      </c>
      <c r="J16" s="226"/>
      <c r="K16" s="11" t="str">
        <f t="shared" ca="1" si="0"/>
        <v/>
      </c>
      <c r="L16" s="224" t="s">
        <v>1162</v>
      </c>
      <c r="M16" s="224" t="s">
        <v>1163</v>
      </c>
      <c r="N16" s="224"/>
      <c r="O16" s="9">
        <v>5511.1</v>
      </c>
      <c r="P16" s="9">
        <v>1</v>
      </c>
      <c r="Q16" s="13" t="str">
        <f>VLOOKUP(O16, '[1]لیست محصولات شهریور ۱۴۰۳'!B:C,2,0)</f>
        <v>هامبلا | Hambella</v>
      </c>
      <c r="R16" s="9" t="s">
        <v>297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3000000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3000000</v>
      </c>
      <c r="Y16" s="17"/>
      <c r="Z16" s="14">
        <f t="shared" si="4"/>
        <v>3000000</v>
      </c>
      <c r="AA16" s="222" t="s">
        <v>85</v>
      </c>
      <c r="AB16" s="220" t="s">
        <v>1164</v>
      </c>
      <c r="AC16" s="218" t="s">
        <v>1165</v>
      </c>
      <c r="AD16" s="216"/>
      <c r="AE16" s="19"/>
      <c r="AF16" s="21"/>
      <c r="AG16" s="22" t="str">
        <f t="shared" si="5"/>
        <v>TRUE</v>
      </c>
      <c r="AH16" s="23" t="str">
        <f t="shared" si="6"/>
        <v>یزد بلوار طالقانی کوی قدس بن بست ۱۰ قدس پلاک ۹۴  - آذر پیروز 09133577807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 t="s">
        <v>297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2550000</v>
      </c>
      <c r="Y17" s="17"/>
      <c r="Z17" s="14">
        <f t="shared" si="4"/>
        <v>2550000</v>
      </c>
      <c r="AA17" s="223"/>
      <c r="AB17" s="221"/>
      <c r="AC17" s="219"/>
      <c r="AD17" s="21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>
        <v>8</v>
      </c>
      <c r="H18" s="10">
        <v>286710744519</v>
      </c>
      <c r="I18" s="9" t="s">
        <v>1046</v>
      </c>
      <c r="J18" s="9" t="s">
        <v>76</v>
      </c>
      <c r="K18" s="11" t="str">
        <f t="shared" ca="1" si="0"/>
        <v/>
      </c>
      <c r="L18" s="12" t="s">
        <v>1166</v>
      </c>
      <c r="M18" s="12" t="s">
        <v>523</v>
      </c>
      <c r="N18" s="12" t="s">
        <v>1167</v>
      </c>
      <c r="O18" s="9">
        <v>5501.2</v>
      </c>
      <c r="P18" s="9">
        <v>20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1"/>
        <v>0</v>
      </c>
      <c r="W18" s="12">
        <f t="shared" si="2"/>
        <v>20</v>
      </c>
      <c r="X18" s="14">
        <f t="shared" si="3"/>
        <v>222000000</v>
      </c>
      <c r="Y18" s="17"/>
      <c r="Z18" s="14">
        <f t="shared" si="4"/>
        <v>222000000</v>
      </c>
      <c r="AA18" s="18" t="s">
        <v>908</v>
      </c>
      <c r="AB18" s="13" t="s">
        <v>1168</v>
      </c>
      <c r="AC18" s="19" t="s">
        <v>1169</v>
      </c>
      <c r="AD18" s="20"/>
      <c r="AE18" s="19"/>
      <c r="AF18" s="21"/>
      <c r="AG18" s="22" t="str">
        <f t="shared" si="5"/>
        <v>TRUE</v>
      </c>
      <c r="AH18" s="23" t="str">
        <f t="shared" si="6"/>
        <v>شیراز بلوار‌نیایش ، بین کوچه ۶ و ۸ کافه گرن - طناز زارع 09055766390</v>
      </c>
    </row>
    <row r="19" spans="1:34" ht="22.2" customHeight="1">
      <c r="A19" s="7"/>
      <c r="B19" s="7"/>
      <c r="C19" s="7"/>
      <c r="D19" s="7"/>
      <c r="E19" s="7"/>
      <c r="F19" s="8"/>
      <c r="G19" s="226">
        <v>9</v>
      </c>
      <c r="H19" s="228">
        <v>286723338792</v>
      </c>
      <c r="I19" s="226" t="s">
        <v>1046</v>
      </c>
      <c r="J19" s="226"/>
      <c r="K19" s="11" t="str">
        <f t="shared" ca="1" si="0"/>
        <v/>
      </c>
      <c r="L19" s="224" t="s">
        <v>105</v>
      </c>
      <c r="M19" s="224" t="s">
        <v>779</v>
      </c>
      <c r="N19" s="224" t="s">
        <v>1170</v>
      </c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22" t="s">
        <v>1171</v>
      </c>
      <c r="AB19" s="220" t="s">
        <v>1172</v>
      </c>
      <c r="AC19" s="218" t="s">
        <v>1173</v>
      </c>
      <c r="AD19" s="216"/>
      <c r="AE19" s="236" t="s">
        <v>1174</v>
      </c>
      <c r="AF19" s="21"/>
      <c r="AG19" s="22" t="str">
        <f t="shared" si="5"/>
        <v>TRUE</v>
      </c>
      <c r="AH19" s="23" t="str">
        <f t="shared" si="6"/>
        <v>سلماس خیابان رضایی مابین رازی و خرمشهر کافه بوربون - علی صادقی 09306030549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44"/>
      <c r="H20" s="248"/>
      <c r="I20" s="244"/>
      <c r="J20" s="244"/>
      <c r="K20" s="11" t="str">
        <f t="shared" ca="1" si="0"/>
        <v/>
      </c>
      <c r="L20" s="243"/>
      <c r="M20" s="243"/>
      <c r="N20" s="243"/>
      <c r="O20" s="9">
        <v>5524.1</v>
      </c>
      <c r="P20" s="9">
        <v>1</v>
      </c>
      <c r="Q20" s="13" t="str">
        <f>VLOOKUP(O20, '[1]لیست محصولات شهریور ۱۴۰۳'!B:C,2,0)</f>
        <v>برزیل کوکاپیل کاناریو | Brazil Cocapil Canario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2550000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2550000</v>
      </c>
      <c r="Y20" s="17"/>
      <c r="Z20" s="14">
        <f t="shared" si="4"/>
        <v>2550000</v>
      </c>
      <c r="AA20" s="242"/>
      <c r="AB20" s="241"/>
      <c r="AC20" s="240"/>
      <c r="AD20" s="239"/>
      <c r="AE20" s="237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5511.1</v>
      </c>
      <c r="P21" s="9">
        <v>1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3000000</v>
      </c>
      <c r="Y21" s="17"/>
      <c r="Z21" s="14">
        <f t="shared" si="4"/>
        <v>3000000</v>
      </c>
      <c r="AA21" s="223"/>
      <c r="AB21" s="221"/>
      <c r="AC21" s="219"/>
      <c r="AD21" s="217"/>
      <c r="AE21" s="238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10</v>
      </c>
      <c r="H22" s="228">
        <v>286740310539</v>
      </c>
      <c r="I22" s="226" t="s">
        <v>1046</v>
      </c>
      <c r="J22" s="226"/>
      <c r="K22" s="11" t="str">
        <f t="shared" ca="1" si="0"/>
        <v/>
      </c>
      <c r="L22" s="224" t="s">
        <v>537</v>
      </c>
      <c r="M22" s="224" t="s">
        <v>1175</v>
      </c>
      <c r="N22" s="224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22" t="s">
        <v>1176</v>
      </c>
      <c r="AB22" s="220" t="s">
        <v>1177</v>
      </c>
      <c r="AC22" s="218" t="s">
        <v>1178</v>
      </c>
      <c r="AD22" s="216"/>
      <c r="AE22" s="236" t="s">
        <v>727</v>
      </c>
      <c r="AF22" s="21"/>
      <c r="AG22" s="22" t="str">
        <f t="shared" si="5"/>
        <v>TRUE</v>
      </c>
      <c r="AH22" s="23" t="str">
        <f t="shared" si="6"/>
        <v>ماسال خیابان معلم-کوچه شهید مهیار کاظمی-ساختمان مهیار-واحد۴  - حمیدرضا کاظمی 09116197335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7"/>
      <c r="H23" s="229"/>
      <c r="I23" s="227"/>
      <c r="J23" s="227"/>
      <c r="K23" s="11" t="str">
        <f t="shared" ca="1" si="0"/>
        <v/>
      </c>
      <c r="L23" s="225"/>
      <c r="M23" s="225"/>
      <c r="N23" s="225"/>
      <c r="O23" s="9">
        <v>5511.1</v>
      </c>
      <c r="P23" s="9">
        <v>1</v>
      </c>
      <c r="Q23" s="13" t="str">
        <f>VLOOKUP(O23, '[1]لیست محصولات شهریور ۱۴۰۳'!B:C,2,0)</f>
        <v>هامبلا | Hambella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3000000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3000000</v>
      </c>
      <c r="Y23" s="17"/>
      <c r="Z23" s="14">
        <f t="shared" si="4"/>
        <v>3000000</v>
      </c>
      <c r="AA23" s="223"/>
      <c r="AB23" s="221"/>
      <c r="AC23" s="219"/>
      <c r="AD23" s="217"/>
      <c r="AE23" s="238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11</v>
      </c>
      <c r="H24" s="10">
        <v>286743556120</v>
      </c>
      <c r="I24" s="9" t="s">
        <v>1046</v>
      </c>
      <c r="J24" s="9"/>
      <c r="K24" s="11" t="str">
        <f t="shared" ca="1" si="0"/>
        <v/>
      </c>
      <c r="L24" s="12" t="s">
        <v>1179</v>
      </c>
      <c r="M24" s="12" t="s">
        <v>523</v>
      </c>
      <c r="N24" s="12" t="s">
        <v>1182</v>
      </c>
      <c r="O24" s="9">
        <v>5525.2</v>
      </c>
      <c r="P24" s="9">
        <v>1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13350000</v>
      </c>
      <c r="Y24" s="17"/>
      <c r="Z24" s="14">
        <f t="shared" si="4"/>
        <v>13350000</v>
      </c>
      <c r="AA24" s="18" t="s">
        <v>253</v>
      </c>
      <c r="AB24" s="13" t="s">
        <v>1180</v>
      </c>
      <c r="AC24" s="19" t="s">
        <v>1181</v>
      </c>
      <c r="AD24" s="20"/>
      <c r="AE24" s="19"/>
      <c r="AF24" s="21"/>
      <c r="AG24" s="22" t="str">
        <f t="shared" si="5"/>
        <v>TRUE</v>
      </c>
      <c r="AH24" s="23" t="str">
        <f t="shared" si="6"/>
        <v>کاشان خ امیرکبیر کوی سیلک ۲۱ کافه شوکا - رسول زارع 09383761031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12</v>
      </c>
      <c r="H25" s="10">
        <v>286744148983</v>
      </c>
      <c r="I25" s="9" t="s">
        <v>1046</v>
      </c>
      <c r="J25" s="9"/>
      <c r="K25" s="11" t="str">
        <f t="shared" ca="1" si="0"/>
        <v/>
      </c>
      <c r="L25" s="12" t="s">
        <v>105</v>
      </c>
      <c r="M25" s="12" t="s">
        <v>593</v>
      </c>
      <c r="N25" s="12" t="s">
        <v>1183</v>
      </c>
      <c r="O25" s="9">
        <v>5525.2</v>
      </c>
      <c r="P25" s="9">
        <v>1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750</v>
      </c>
      <c r="T25" s="14">
        <f>VLOOKUP(O25, '[1]لیست محصولات شهریور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8" t="s">
        <v>85</v>
      </c>
      <c r="AB25" s="13" t="s">
        <v>1184</v>
      </c>
      <c r="AC25" s="19" t="s">
        <v>596</v>
      </c>
      <c r="AD25" s="20"/>
      <c r="AE25" s="19"/>
      <c r="AF25" s="21"/>
      <c r="AG25" s="22" t="str">
        <f t="shared" si="5"/>
        <v>TRUE</v>
      </c>
      <c r="AH25" s="23" t="str">
        <f t="shared" si="6"/>
        <v>یزد بلوار دانشگاه بعد از خیابان ملاصدرا کافه تلخ و شیرین (TS) - علی باقری 09137246059</v>
      </c>
    </row>
    <row r="26" spans="1:34" ht="22.2" customHeight="1">
      <c r="A26" s="7"/>
      <c r="B26" s="7"/>
      <c r="C26" s="7"/>
      <c r="D26" s="7"/>
      <c r="E26" s="7"/>
      <c r="F26" s="8"/>
      <c r="G26" s="226">
        <v>13</v>
      </c>
      <c r="H26" s="228">
        <v>286747562415</v>
      </c>
      <c r="I26" s="226" t="s">
        <v>1046</v>
      </c>
      <c r="J26" s="226"/>
      <c r="K26" s="11" t="str">
        <f t="shared" ca="1" si="0"/>
        <v/>
      </c>
      <c r="L26" s="224" t="s">
        <v>694</v>
      </c>
      <c r="M26" s="224" t="s">
        <v>1185</v>
      </c>
      <c r="N26" s="224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22" t="s">
        <v>79</v>
      </c>
      <c r="AB26" s="220" t="s">
        <v>1186</v>
      </c>
      <c r="AC26" s="218" t="s">
        <v>1187</v>
      </c>
      <c r="AD26" s="216" t="s">
        <v>132</v>
      </c>
      <c r="AE26" s="19"/>
      <c r="AF26" s="21"/>
      <c r="AG26" s="22" t="str">
        <f t="shared" si="5"/>
        <v>TRUE</v>
      </c>
      <c r="AH26" s="23" t="str">
        <f t="shared" si="6"/>
        <v>تهران یوسف آباد- میدان اسد آبادی- بن بست باغچه بان پلاک9 واحد 5  - آرین سپهری 09113213912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44"/>
      <c r="H27" s="248"/>
      <c r="I27" s="244"/>
      <c r="J27" s="244"/>
      <c r="K27" s="11" t="str">
        <f t="shared" ca="1" si="0"/>
        <v/>
      </c>
      <c r="L27" s="243"/>
      <c r="M27" s="243"/>
      <c r="N27" s="243"/>
      <c r="O27" s="9">
        <v>5511.1</v>
      </c>
      <c r="P27" s="9">
        <v>1</v>
      </c>
      <c r="Q27" s="13" t="str">
        <f>VLOOKUP(O27, '[1]لیست محصولات شهریور ۱۴۰۳'!B:C,2,0)</f>
        <v>هامبلا | Hambella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3000000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3000000</v>
      </c>
      <c r="Y27" s="17"/>
      <c r="Z27" s="14">
        <f t="shared" si="4"/>
        <v>3000000</v>
      </c>
      <c r="AA27" s="242"/>
      <c r="AB27" s="241"/>
      <c r="AC27" s="240"/>
      <c r="AD27" s="239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5501.1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2300000</v>
      </c>
      <c r="Y28" s="17"/>
      <c r="Z28" s="14">
        <f t="shared" si="4"/>
        <v>2300000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14">
        <v>14</v>
      </c>
      <c r="H29" s="212"/>
      <c r="I29" s="214" t="s">
        <v>1151</v>
      </c>
      <c r="J29" s="226" t="s">
        <v>76</v>
      </c>
      <c r="K29" s="11" t="str">
        <f t="shared" ca="1" si="0"/>
        <v/>
      </c>
      <c r="L29" s="224" t="s">
        <v>155</v>
      </c>
      <c r="M29" s="224" t="s">
        <v>419</v>
      </c>
      <c r="N29" s="224" t="s">
        <v>561</v>
      </c>
      <c r="O29" s="9">
        <v>5524.3</v>
      </c>
      <c r="P29" s="9">
        <v>5</v>
      </c>
      <c r="Q29" s="13" t="str">
        <f>VLOOKUP(O29, '[1]لیست محصولات شهریور ۱۴۰۳'!B:C,2,0)</f>
        <v>برزیل کوکاپیل کاناریو | Brazil Cocapil Canario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58400000</v>
      </c>
      <c r="U29" s="15"/>
      <c r="V29" s="16">
        <f t="shared" si="1"/>
        <v>0</v>
      </c>
      <c r="W29" s="12">
        <f t="shared" si="2"/>
        <v>5</v>
      </c>
      <c r="X29" s="14">
        <f t="shared" si="3"/>
        <v>292000000</v>
      </c>
      <c r="Y29" s="17"/>
      <c r="Z29" s="14">
        <f t="shared" si="4"/>
        <v>292000000</v>
      </c>
      <c r="AA29" s="222" t="s">
        <v>79</v>
      </c>
      <c r="AB29" s="220" t="s">
        <v>70</v>
      </c>
      <c r="AC29" s="218" t="s">
        <v>562</v>
      </c>
      <c r="AD29" s="216"/>
      <c r="AE29" s="19"/>
      <c r="AF29" s="21"/>
      <c r="AG29" s="22" t="str">
        <f t="shared" si="5"/>
        <v>TRUE</v>
      </c>
      <c r="AH29" s="23" t="str">
        <f t="shared" si="6"/>
        <v>تهران - کافه بیکری رولن - علیرضا خسروی 09371333263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15"/>
      <c r="H30" s="213"/>
      <c r="I30" s="215"/>
      <c r="J30" s="227"/>
      <c r="K30" s="11" t="str">
        <f t="shared" ca="1" si="0"/>
        <v/>
      </c>
      <c r="L30" s="225"/>
      <c r="M30" s="225"/>
      <c r="N30" s="225"/>
      <c r="O30" s="9">
        <v>3328.1</v>
      </c>
      <c r="P30" s="9">
        <v>1</v>
      </c>
      <c r="Q30" s="13" t="str">
        <f>VLOOKUP(O30, '[1]لیست محصولات شهریور ۱۴۰۳'!B:C,2,0)</f>
        <v>اینماکولادا مزارع فلو | Inmaculada Fellows Farms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7900000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7900000</v>
      </c>
      <c r="Y30" s="17"/>
      <c r="Z30" s="14">
        <f t="shared" si="4"/>
        <v>7900000</v>
      </c>
      <c r="AA30" s="223"/>
      <c r="AB30" s="221"/>
      <c r="AC30" s="219"/>
      <c r="AD30" s="217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15</v>
      </c>
      <c r="H31" s="10">
        <v>286749246157</v>
      </c>
      <c r="I31" s="9" t="s">
        <v>1151</v>
      </c>
      <c r="J31" s="9"/>
      <c r="K31" s="11" t="str">
        <f t="shared" ca="1" si="0"/>
        <v/>
      </c>
      <c r="L31" s="12" t="s">
        <v>1188</v>
      </c>
      <c r="M31" s="12" t="s">
        <v>686</v>
      </c>
      <c r="N31" s="12"/>
      <c r="O31" s="9">
        <v>5501.3</v>
      </c>
      <c r="P31" s="9">
        <v>1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51200000</v>
      </c>
      <c r="Y31" s="17"/>
      <c r="Z31" s="14">
        <f t="shared" si="4"/>
        <v>51200000</v>
      </c>
      <c r="AA31" s="18" t="s">
        <v>908</v>
      </c>
      <c r="AB31" s="13" t="s">
        <v>1189</v>
      </c>
      <c r="AC31" s="19" t="s">
        <v>1190</v>
      </c>
      <c r="AD31" s="20"/>
      <c r="AE31" s="85" t="s">
        <v>755</v>
      </c>
      <c r="AF31" s="21"/>
      <c r="AG31" s="22" t="str">
        <f t="shared" si="5"/>
        <v>TRUE</v>
      </c>
      <c r="AH31" s="23" t="str">
        <f t="shared" si="6"/>
        <v>شیراز صدرا-خ مطهرنیا-نبش خیابان کوهرنگ-ساختمان باران-طبقه ۲-واحد ۷  - بهبود نوری 09363233660</v>
      </c>
    </row>
    <row r="32" spans="1:34" ht="22.2" customHeight="1">
      <c r="A32" s="7"/>
      <c r="B32" s="7"/>
      <c r="C32" s="7"/>
      <c r="D32" s="7"/>
      <c r="E32" s="7"/>
      <c r="F32" s="8"/>
      <c r="G32" s="9">
        <v>16</v>
      </c>
      <c r="H32" s="10">
        <v>286751645252</v>
      </c>
      <c r="I32" s="9" t="s">
        <v>1151</v>
      </c>
      <c r="J32" s="9"/>
      <c r="K32" s="11" t="str">
        <f t="shared" ca="1" si="0"/>
        <v/>
      </c>
      <c r="L32" s="12" t="s">
        <v>227</v>
      </c>
      <c r="M32" s="12" t="s">
        <v>1191</v>
      </c>
      <c r="N32" s="12"/>
      <c r="O32" s="9">
        <v>5525.1</v>
      </c>
      <c r="P32" s="9">
        <v>1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2750000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2750000</v>
      </c>
      <c r="Y32" s="17"/>
      <c r="Z32" s="14">
        <f t="shared" si="4"/>
        <v>2750000</v>
      </c>
      <c r="AA32" s="18" t="s">
        <v>939</v>
      </c>
      <c r="AB32" s="13" t="s">
        <v>1192</v>
      </c>
      <c r="AC32" s="19" t="s">
        <v>1193</v>
      </c>
      <c r="AD32" s="20"/>
      <c r="AE32" s="19"/>
      <c r="AF32" s="21"/>
      <c r="AG32" s="22" t="str">
        <f t="shared" si="5"/>
        <v>TRUE</v>
      </c>
      <c r="AH32" s="23" t="str">
        <f t="shared" si="6"/>
        <v>بندرعباس چهارصد دستگاه زاگرس ٨ پلاک ٢١  - احمد پایند امیری 09301512121</v>
      </c>
    </row>
    <row r="33" spans="1:34" ht="22.2" customHeight="1">
      <c r="A33" s="7"/>
      <c r="B33" s="7"/>
      <c r="C33" s="7"/>
      <c r="D33" s="7"/>
      <c r="E33" s="7"/>
      <c r="F33" s="8"/>
      <c r="G33" s="226">
        <v>17</v>
      </c>
      <c r="H33" s="228">
        <v>286760429850</v>
      </c>
      <c r="I33" s="226" t="s">
        <v>1151</v>
      </c>
      <c r="J33" s="226"/>
      <c r="K33" s="11" t="str">
        <f t="shared" ca="1" si="0"/>
        <v/>
      </c>
      <c r="L33" s="224" t="s">
        <v>245</v>
      </c>
      <c r="M33" s="224" t="s">
        <v>1194</v>
      </c>
      <c r="N33" s="224"/>
      <c r="O33" s="9">
        <v>5525.1</v>
      </c>
      <c r="P33" s="9">
        <v>2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2750000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5500000</v>
      </c>
      <c r="Y33" s="17"/>
      <c r="Z33" s="14">
        <f t="shared" si="4"/>
        <v>5500000</v>
      </c>
      <c r="AA33" s="222" t="s">
        <v>123</v>
      </c>
      <c r="AB33" s="220" t="s">
        <v>1195</v>
      </c>
      <c r="AC33" s="218" t="s">
        <v>1196</v>
      </c>
      <c r="AD33" s="216"/>
      <c r="AE33" s="19"/>
      <c r="AF33" s="21"/>
      <c r="AG33" s="22" t="str">
        <f t="shared" si="5"/>
        <v>TRUE</v>
      </c>
      <c r="AH33" s="23" t="str">
        <f t="shared" si="6"/>
        <v>اصفهان ملکشهر خیابان مطهری کوچه 35 پلاک 44 واحد 3  - محمد حسن میری 09337347280</v>
      </c>
    </row>
    <row r="34" spans="1:34" ht="22.2" customHeight="1">
      <c r="A34" s="7"/>
      <c r="B34" s="7"/>
      <c r="C34" s="7"/>
      <c r="D34" s="7"/>
      <c r="E34" s="7"/>
      <c r="F34" s="8"/>
      <c r="G34" s="244"/>
      <c r="H34" s="248"/>
      <c r="I34" s="244"/>
      <c r="J34" s="244"/>
      <c r="K34" s="11" t="str">
        <f t="shared" ca="1" si="0"/>
        <v/>
      </c>
      <c r="L34" s="243"/>
      <c r="M34" s="243"/>
      <c r="N34" s="243"/>
      <c r="O34" s="9">
        <v>5524.1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2550000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2550000</v>
      </c>
      <c r="Y34" s="17"/>
      <c r="Z34" s="14">
        <f t="shared" si="4"/>
        <v>2550000</v>
      </c>
      <c r="AA34" s="242"/>
      <c r="AB34" s="241"/>
      <c r="AC34" s="240"/>
      <c r="AD34" s="239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244"/>
      <c r="H35" s="248"/>
      <c r="I35" s="244"/>
      <c r="J35" s="244"/>
      <c r="K35" s="11" t="str">
        <f t="shared" ca="1" si="0"/>
        <v/>
      </c>
      <c r="L35" s="243"/>
      <c r="M35" s="243"/>
      <c r="N35" s="243"/>
      <c r="O35" s="9">
        <v>5511.1</v>
      </c>
      <c r="P35" s="9">
        <v>1</v>
      </c>
      <c r="Q35" s="13" t="str">
        <f>VLOOKUP(O35, '[1]لیست محصولات شهریور ۱۴۰۳'!B:C,2,0)</f>
        <v>هامبلا | Hambella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3000000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3000000</v>
      </c>
      <c r="Y35" s="17"/>
      <c r="Z35" s="14">
        <f t="shared" si="4"/>
        <v>3000000</v>
      </c>
      <c r="AA35" s="242"/>
      <c r="AB35" s="241"/>
      <c r="AC35" s="240"/>
      <c r="AD35" s="239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227"/>
      <c r="H36" s="229"/>
      <c r="I36" s="227"/>
      <c r="J36" s="227"/>
      <c r="K36" s="11" t="str">
        <f t="shared" ca="1" si="0"/>
        <v/>
      </c>
      <c r="L36" s="225"/>
      <c r="M36" s="225"/>
      <c r="N36" s="225"/>
      <c r="O36" s="9">
        <v>5501.1</v>
      </c>
      <c r="P36" s="9">
        <v>1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2300000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2300000</v>
      </c>
      <c r="Y36" s="17"/>
      <c r="Z36" s="14">
        <f t="shared" si="4"/>
        <v>2300000</v>
      </c>
      <c r="AA36" s="223"/>
      <c r="AB36" s="221"/>
      <c r="AC36" s="219"/>
      <c r="AD36" s="21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214">
        <v>18</v>
      </c>
      <c r="H37" s="212"/>
      <c r="I37" s="214" t="s">
        <v>1151</v>
      </c>
      <c r="J37" s="226" t="s">
        <v>76</v>
      </c>
      <c r="K37" s="11" t="str">
        <f t="shared" ca="1" si="0"/>
        <v/>
      </c>
      <c r="L37" s="224" t="s">
        <v>134</v>
      </c>
      <c r="M37" s="224" t="s">
        <v>630</v>
      </c>
      <c r="N37" s="224" t="s">
        <v>1197</v>
      </c>
      <c r="O37" s="9">
        <v>5501.3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222" t="s">
        <v>79</v>
      </c>
      <c r="AB37" s="220" t="s">
        <v>70</v>
      </c>
      <c r="AC37" s="218" t="s">
        <v>632</v>
      </c>
      <c r="AD37" s="216"/>
      <c r="AE37" s="19"/>
      <c r="AF37" s="21"/>
      <c r="AG37" s="22" t="str">
        <f t="shared" si="5"/>
        <v>TRUE</v>
      </c>
      <c r="AH37" s="23" t="str">
        <f t="shared" si="6"/>
        <v>تهران - کافه رستوران ویوو لانژ - مهدی مولایی 09197844409</v>
      </c>
    </row>
    <row r="38" spans="1:34" ht="22.2" customHeight="1">
      <c r="A38" s="7"/>
      <c r="B38" s="7"/>
      <c r="C38" s="7"/>
      <c r="D38" s="7"/>
      <c r="E38" s="7"/>
      <c r="F38" s="8"/>
      <c r="G38" s="215"/>
      <c r="H38" s="213"/>
      <c r="I38" s="215"/>
      <c r="J38" s="227"/>
      <c r="K38" s="11" t="str">
        <f t="shared" ca="1" si="0"/>
        <v/>
      </c>
      <c r="L38" s="225"/>
      <c r="M38" s="225"/>
      <c r="N38" s="225"/>
      <c r="O38" s="9">
        <v>5511.3</v>
      </c>
      <c r="P38" s="9">
        <v>1</v>
      </c>
      <c r="Q38" s="13" t="str">
        <f>VLOOKUP(O38, '[1]لیست محصولات شهریور ۱۴۰۳'!B:C,2,0)</f>
        <v>هامبلا | Hambella</v>
      </c>
      <c r="R38" s="9"/>
      <c r="S38" s="12">
        <f>VLOOKUP(O38, '[1]لیست محصولات شهریور ۱۴۰۳'!B:F,5,0)</f>
        <v>4000</v>
      </c>
      <c r="T38" s="14">
        <f>VLOOKUP(O38, '[1]لیست محصولات شهریور ۱۴۰۳'!B:G,6,0)</f>
        <v>69600000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69600000</v>
      </c>
      <c r="Y38" s="17"/>
      <c r="Z38" s="14">
        <f t="shared" si="4"/>
        <v>69600000</v>
      </c>
      <c r="AA38" s="223"/>
      <c r="AB38" s="221"/>
      <c r="AC38" s="219"/>
      <c r="AD38" s="217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>
        <v>19</v>
      </c>
      <c r="H39" s="10">
        <v>286763892847</v>
      </c>
      <c r="I39" s="9" t="s">
        <v>1151</v>
      </c>
      <c r="J39" s="9"/>
      <c r="K39" s="11" t="str">
        <f t="shared" ca="1" si="0"/>
        <v/>
      </c>
      <c r="L39" s="12" t="s">
        <v>155</v>
      </c>
      <c r="M39" s="12" t="s">
        <v>1198</v>
      </c>
      <c r="N39" s="12"/>
      <c r="O39" s="9">
        <v>3329.2</v>
      </c>
      <c r="P39" s="9">
        <v>1</v>
      </c>
      <c r="Q39" s="13" t="str">
        <f>VLOOKUP(O39, '[1]لیست محصولات شهریور ۱۴۰۳'!B:C,2,0)</f>
        <v>بنتی ننکا | Benti Nenka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48750000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48750000</v>
      </c>
      <c r="Y39" s="17"/>
      <c r="Z39" s="14">
        <f t="shared" si="4"/>
        <v>48750000</v>
      </c>
      <c r="AA39" s="18" t="s">
        <v>152</v>
      </c>
      <c r="AB39" s="13" t="s">
        <v>1199</v>
      </c>
      <c r="AC39" s="19" t="s">
        <v>1200</v>
      </c>
      <c r="AD39" s="20"/>
      <c r="AE39" s="19"/>
      <c r="AF39" s="21"/>
      <c r="AG39" s="22" t="str">
        <f t="shared" si="5"/>
        <v>TRUE</v>
      </c>
      <c r="AH39" s="23" t="str">
        <f t="shared" si="6"/>
        <v>قم ابتداي سالاريه ، بلوار گلزاري ، خيابان نواب صفوي ، پلاك ٢٩٠   - علیرضا وحیدی منفرد 09127177325</v>
      </c>
    </row>
    <row r="40" spans="1:34" ht="22.2" customHeight="1">
      <c r="A40" s="7"/>
      <c r="B40" s="7"/>
      <c r="C40" s="7"/>
      <c r="D40" s="7"/>
      <c r="E40" s="7"/>
      <c r="F40" s="8"/>
      <c r="G40" s="226">
        <v>20</v>
      </c>
      <c r="H40" s="228">
        <v>286773820820</v>
      </c>
      <c r="I40" s="226" t="s">
        <v>1151</v>
      </c>
      <c r="J40" s="226"/>
      <c r="K40" s="11" t="str">
        <f t="shared" ca="1" si="0"/>
        <v/>
      </c>
      <c r="L40" s="224" t="s">
        <v>1201</v>
      </c>
      <c r="M40" s="224" t="s">
        <v>1202</v>
      </c>
      <c r="N40" s="224" t="s">
        <v>1203</v>
      </c>
      <c r="O40" s="9">
        <v>5511.2</v>
      </c>
      <c r="P40" s="9">
        <v>1</v>
      </c>
      <c r="Q40" s="13" t="str">
        <f>VLOOKUP(O40, '[1]لیست محصولات شهریور ۱۴۰۳'!B:C,2,0)</f>
        <v>هامبلا | Hambella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14550000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14550000</v>
      </c>
      <c r="Y40" s="17"/>
      <c r="Z40" s="14">
        <f t="shared" si="4"/>
        <v>14550000</v>
      </c>
      <c r="AA40" s="222" t="s">
        <v>79</v>
      </c>
      <c r="AB40" s="220" t="s">
        <v>1204</v>
      </c>
      <c r="AC40" s="218" t="s">
        <v>1205</v>
      </c>
      <c r="AD40" s="216" t="s">
        <v>92</v>
      </c>
      <c r="AE40" s="19"/>
      <c r="AF40" s="21"/>
      <c r="AG40" s="22" t="str">
        <f t="shared" si="5"/>
        <v>TRUE</v>
      </c>
      <c r="AH40" s="23" t="str">
        <f t="shared" si="6"/>
        <v>تهران الهیه، خیابان مریم شرقی، پلاک 34 شرکت استیل البرز - جمال فلاحت گر 09121309416</v>
      </c>
    </row>
    <row r="41" spans="1:34" ht="22.2" customHeight="1">
      <c r="A41" s="7"/>
      <c r="B41" s="7"/>
      <c r="C41" s="7"/>
      <c r="D41" s="7"/>
      <c r="E41" s="7"/>
      <c r="F41" s="8"/>
      <c r="G41" s="227"/>
      <c r="H41" s="229"/>
      <c r="I41" s="227"/>
      <c r="J41" s="227"/>
      <c r="K41" s="11" t="str">
        <f t="shared" ca="1" si="0"/>
        <v/>
      </c>
      <c r="L41" s="225"/>
      <c r="M41" s="225"/>
      <c r="N41" s="225"/>
      <c r="O41" s="9">
        <v>3328.1</v>
      </c>
      <c r="P41" s="9">
        <v>1</v>
      </c>
      <c r="Q41" s="13" t="str">
        <f>VLOOKUP(O41, '[1]لیست محصولات شهریور ۱۴۰۳'!B:C,2,0)</f>
        <v>اینماکولادا مزارع فلو | Inmaculada Fellows Farms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7900000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7900000</v>
      </c>
      <c r="Y41" s="17"/>
      <c r="Z41" s="14">
        <f t="shared" si="4"/>
        <v>7900000</v>
      </c>
      <c r="AA41" s="223"/>
      <c r="AB41" s="221"/>
      <c r="AC41" s="219"/>
      <c r="AD41" s="217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66">
        <v>21</v>
      </c>
      <c r="H42" s="67"/>
      <c r="I42" s="66" t="s">
        <v>1151</v>
      </c>
      <c r="J42" s="9" t="s">
        <v>76</v>
      </c>
      <c r="K42" s="11" t="str">
        <f t="shared" ca="1" si="0"/>
        <v/>
      </c>
      <c r="L42" s="12" t="s">
        <v>311</v>
      </c>
      <c r="M42" s="12" t="s">
        <v>312</v>
      </c>
      <c r="N42" s="12" t="s">
        <v>313</v>
      </c>
      <c r="O42" s="9">
        <v>5501.3</v>
      </c>
      <c r="P42" s="9">
        <v>4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15"/>
      <c r="V42" s="16">
        <f t="shared" si="1"/>
        <v>0</v>
      </c>
      <c r="W42" s="12">
        <f t="shared" si="2"/>
        <v>4</v>
      </c>
      <c r="X42" s="14">
        <f t="shared" si="3"/>
        <v>204800000</v>
      </c>
      <c r="Y42" s="17"/>
      <c r="Z42" s="14">
        <f t="shared" si="4"/>
        <v>204800000</v>
      </c>
      <c r="AA42" s="18" t="s">
        <v>152</v>
      </c>
      <c r="AB42" s="13" t="s">
        <v>315</v>
      </c>
      <c r="AC42" s="19" t="s">
        <v>314</v>
      </c>
      <c r="AD42" s="20"/>
      <c r="AE42" s="19"/>
      <c r="AF42" s="21"/>
      <c r="AG42" s="22" t="str">
        <f t="shared" si="5"/>
        <v>TRUE</v>
      </c>
      <c r="AH42" s="23" t="str">
        <f t="shared" si="6"/>
        <v>قم خيابان اقاقيا نبش سجاد شرقي  کافه الموت - احسان روح افزا 09124520454</v>
      </c>
    </row>
    <row r="43" spans="1:34" ht="22.2" customHeight="1">
      <c r="A43" s="7"/>
      <c r="B43" s="7"/>
      <c r="C43" s="7"/>
      <c r="D43" s="7"/>
      <c r="E43" s="7"/>
      <c r="F43" s="8"/>
      <c r="G43" s="9">
        <v>22</v>
      </c>
      <c r="H43" s="10">
        <v>286776570359</v>
      </c>
      <c r="I43" s="9" t="s">
        <v>1151</v>
      </c>
      <c r="J43" s="9"/>
      <c r="K43" s="11" t="str">
        <f t="shared" ca="1" si="0"/>
        <v/>
      </c>
      <c r="L43" s="12" t="s">
        <v>1206</v>
      </c>
      <c r="M43" s="12" t="s">
        <v>1207</v>
      </c>
      <c r="N43" s="12" t="s">
        <v>1208</v>
      </c>
      <c r="O43" s="9">
        <v>5525.2</v>
      </c>
      <c r="P43" s="9">
        <v>1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13350000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13350000</v>
      </c>
      <c r="Y43" s="17"/>
      <c r="Z43" s="14">
        <f t="shared" si="4"/>
        <v>13350000</v>
      </c>
      <c r="AA43" s="18" t="s">
        <v>748</v>
      </c>
      <c r="AB43" s="13" t="s">
        <v>1209</v>
      </c>
      <c r="AC43" s="19" t="s">
        <v>1210</v>
      </c>
      <c r="AD43" s="20"/>
      <c r="AE43" s="19"/>
      <c r="AF43" s="21"/>
      <c r="AG43" s="22" t="str">
        <f t="shared" si="5"/>
        <v>TRUE</v>
      </c>
      <c r="AH43" s="23" t="str">
        <f t="shared" si="6"/>
        <v>گرگان عدالت ۸۱ ۳راه مهرگان کافه پنزا - داود دعوتی 09355596066</v>
      </c>
    </row>
    <row r="44" spans="1:34" ht="22.2" customHeight="1">
      <c r="A44" s="7"/>
      <c r="B44" s="7"/>
      <c r="C44" s="7"/>
      <c r="D44" s="7"/>
      <c r="E44" s="7"/>
      <c r="F44" s="8"/>
      <c r="G44" s="9">
        <v>23</v>
      </c>
      <c r="H44" s="10">
        <v>286786490193</v>
      </c>
      <c r="I44" s="9" t="s">
        <v>1151</v>
      </c>
      <c r="J44" s="9"/>
      <c r="K44" s="11" t="str">
        <f t="shared" ca="1" si="0"/>
        <v/>
      </c>
      <c r="L44" s="12" t="s">
        <v>669</v>
      </c>
      <c r="M44" s="12" t="s">
        <v>1211</v>
      </c>
      <c r="N44" s="12"/>
      <c r="O44" s="9">
        <v>5511.1</v>
      </c>
      <c r="P44" s="9">
        <v>3</v>
      </c>
      <c r="Q44" s="13" t="str">
        <f>VLOOKUP(O44, '[1]لیست محصولات شهریور ۱۴۰۳'!B:C,2,0)</f>
        <v>هامبلا | Hambella</v>
      </c>
      <c r="R44" s="9"/>
      <c r="S44" s="12">
        <f>VLOOKUP(O44, '[1]لیست محصولات شهریور ۱۴۰۳'!B:F,5,0)</f>
        <v>150</v>
      </c>
      <c r="T44" s="14">
        <f>VLOOKUP(O44, '[1]لیست محصولات شهریور ۱۴۰۳'!B:G,6,0)</f>
        <v>3000000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9000000</v>
      </c>
      <c r="Y44" s="17"/>
      <c r="Z44" s="14">
        <f t="shared" si="4"/>
        <v>9000000</v>
      </c>
      <c r="AA44" s="18" t="s">
        <v>79</v>
      </c>
      <c r="AB44" s="13" t="s">
        <v>1212</v>
      </c>
      <c r="AC44" s="19" t="s">
        <v>1213</v>
      </c>
      <c r="AD44" s="20" t="s">
        <v>92</v>
      </c>
      <c r="AE44" s="19"/>
      <c r="AF44" s="21"/>
      <c r="AG44" s="22" t="str">
        <f t="shared" si="5"/>
        <v>TRUE</v>
      </c>
      <c r="AH44" s="23" t="str">
        <f t="shared" si="6"/>
        <v>تهران خیابان امیرکبیر-خیابان ملت-کوچه ملت-پاساژ ملت-طبقه همکف - پلاک4  - محمدحسین سقائیان 09121229391</v>
      </c>
    </row>
    <row r="45" spans="1:34" ht="22.2" customHeight="1">
      <c r="A45" s="7"/>
      <c r="B45" s="7"/>
      <c r="C45" s="7"/>
      <c r="D45" s="7"/>
      <c r="E45" s="7"/>
      <c r="F45" s="8"/>
      <c r="G45" s="226">
        <v>24</v>
      </c>
      <c r="H45" s="228">
        <v>286789706136</v>
      </c>
      <c r="I45" s="226" t="s">
        <v>1151</v>
      </c>
      <c r="J45" s="226"/>
      <c r="K45" s="11" t="str">
        <f t="shared" ca="1" si="0"/>
        <v/>
      </c>
      <c r="L45" s="224" t="s">
        <v>789</v>
      </c>
      <c r="M45" s="224" t="s">
        <v>790</v>
      </c>
      <c r="N45" s="224"/>
      <c r="O45" s="9">
        <v>5501.3</v>
      </c>
      <c r="P45" s="9">
        <v>1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4000</v>
      </c>
      <c r="T45" s="14">
        <f>VLOOKUP(O45, '[1]لیست محصولات شهریور ۱۴۰۳'!B:G,6,0)</f>
        <v>51200000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51200000</v>
      </c>
      <c r="Y45" s="17"/>
      <c r="Z45" s="14">
        <f t="shared" si="4"/>
        <v>51200000</v>
      </c>
      <c r="AA45" s="222" t="s">
        <v>85</v>
      </c>
      <c r="AB45" s="220" t="s">
        <v>1214</v>
      </c>
      <c r="AC45" s="218" t="s">
        <v>793</v>
      </c>
      <c r="AD45" s="216"/>
      <c r="AE45" s="19"/>
      <c r="AF45" s="21"/>
      <c r="AG45" s="22" t="str">
        <f t="shared" si="5"/>
        <v>TRUE</v>
      </c>
      <c r="AH45" s="23" t="str">
        <f t="shared" si="6"/>
        <v>یزد صفاییه-بلوار دانشگاه-مجتمع بهاران جدید - کارگاه نور  - امیرعلی نوری ماجلان 09100871757</v>
      </c>
    </row>
    <row r="46" spans="1:34" ht="22.2" customHeight="1">
      <c r="A46" s="7"/>
      <c r="B46" s="7"/>
      <c r="C46" s="7"/>
      <c r="D46" s="7"/>
      <c r="E46" s="7"/>
      <c r="F46" s="8"/>
      <c r="G46" s="244"/>
      <c r="H46" s="248"/>
      <c r="I46" s="244"/>
      <c r="J46" s="244"/>
      <c r="K46" s="11" t="str">
        <f t="shared" ca="1" si="0"/>
        <v/>
      </c>
      <c r="L46" s="243"/>
      <c r="M46" s="243"/>
      <c r="N46" s="243"/>
      <c r="O46" s="9">
        <v>5524.1</v>
      </c>
      <c r="P46" s="9">
        <v>1</v>
      </c>
      <c r="Q46" s="13" t="str">
        <f>VLOOKUP(O46, '[1]لیست محصولات شهریور ۱۴۰۳'!B:C,2,0)</f>
        <v>برزیل کوکاپیل کاناریو | Brazil Cocapil Canario</v>
      </c>
      <c r="R46" s="9"/>
      <c r="S46" s="12">
        <f>VLOOKUP(O46, '[1]لیست محصولات شهریور ۱۴۰۳'!B:F,5,0)</f>
        <v>150</v>
      </c>
      <c r="T46" s="14">
        <f>VLOOKUP(O46, '[1]لیست محصولات شهریور ۱۴۰۳'!B:G,6,0)</f>
        <v>2550000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2550000</v>
      </c>
      <c r="Y46" s="17"/>
      <c r="Z46" s="14">
        <f t="shared" si="4"/>
        <v>2550000</v>
      </c>
      <c r="AA46" s="242"/>
      <c r="AB46" s="241"/>
      <c r="AC46" s="240"/>
      <c r="AD46" s="239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244"/>
      <c r="H47" s="248"/>
      <c r="I47" s="244"/>
      <c r="J47" s="244"/>
      <c r="K47" s="11" t="str">
        <f t="shared" ca="1" si="0"/>
        <v/>
      </c>
      <c r="L47" s="243"/>
      <c r="M47" s="243"/>
      <c r="N47" s="243"/>
      <c r="O47" s="9">
        <v>5511.1</v>
      </c>
      <c r="P47" s="9">
        <v>1</v>
      </c>
      <c r="Q47" s="13" t="str">
        <f>VLOOKUP(O47, '[1]لیست محصولات شهریور ۱۴۰۳'!B:C,2,0)</f>
        <v>هامبلا | Hambella</v>
      </c>
      <c r="R47" s="9"/>
      <c r="S47" s="12">
        <f>VLOOKUP(O47, '[1]لیست محصولات شهریور ۱۴۰۳'!B:F,5,0)</f>
        <v>150</v>
      </c>
      <c r="T47" s="14">
        <f>VLOOKUP(O47, '[1]لیست محصولات شهریور ۱۴۰۳'!B:G,6,0)</f>
        <v>3000000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3000000</v>
      </c>
      <c r="Y47" s="17"/>
      <c r="Z47" s="14">
        <f t="shared" si="4"/>
        <v>3000000</v>
      </c>
      <c r="AA47" s="242"/>
      <c r="AB47" s="241"/>
      <c r="AC47" s="240"/>
      <c r="AD47" s="239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227"/>
      <c r="H48" s="229"/>
      <c r="I48" s="227"/>
      <c r="J48" s="227"/>
      <c r="K48" s="11" t="str">
        <f t="shared" ca="1" si="0"/>
        <v/>
      </c>
      <c r="L48" s="225"/>
      <c r="M48" s="225"/>
      <c r="N48" s="225"/>
      <c r="O48" s="9">
        <v>5525.1</v>
      </c>
      <c r="P48" s="9">
        <v>1</v>
      </c>
      <c r="Q48" s="13" t="str">
        <f>VLOOKUP(O48, '[1]لیست محصولات شهریور ۱۴۰۳'!B:C,2,0)</f>
        <v>اتیوپی آناسورا | Ethiopia Anasora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2750000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2750000</v>
      </c>
      <c r="Y48" s="17"/>
      <c r="Z48" s="14">
        <f t="shared" si="4"/>
        <v>2750000</v>
      </c>
      <c r="AA48" s="223"/>
      <c r="AB48" s="221"/>
      <c r="AC48" s="219"/>
      <c r="AD48" s="217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214">
        <v>25</v>
      </c>
      <c r="H49" s="212"/>
      <c r="I49" s="214" t="s">
        <v>1151</v>
      </c>
      <c r="J49" s="226" t="s">
        <v>76</v>
      </c>
      <c r="K49" s="11" t="str">
        <f t="shared" ca="1" si="0"/>
        <v/>
      </c>
      <c r="L49" s="224" t="s">
        <v>1215</v>
      </c>
      <c r="M49" s="224" t="s">
        <v>1216</v>
      </c>
      <c r="N49" s="224" t="s">
        <v>1217</v>
      </c>
      <c r="O49" s="9">
        <v>5501.3</v>
      </c>
      <c r="P49" s="9">
        <v>2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4000</v>
      </c>
      <c r="T49" s="14">
        <f>VLOOKUP(O49, '[1]لیست محصولات شهریور ۱۴۰۳'!B:G,6,0)</f>
        <v>51200000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102400000</v>
      </c>
      <c r="Y49" s="17"/>
      <c r="Z49" s="14">
        <f t="shared" si="4"/>
        <v>102400000</v>
      </c>
      <c r="AA49" s="222" t="s">
        <v>939</v>
      </c>
      <c r="AB49" s="220" t="s">
        <v>1218</v>
      </c>
      <c r="AC49" s="218" t="s">
        <v>1219</v>
      </c>
      <c r="AD49" s="216"/>
      <c r="AE49" s="19"/>
      <c r="AF49" s="21"/>
      <c r="AG49" s="22" t="str">
        <f t="shared" si="5"/>
        <v>TRUE</v>
      </c>
      <c r="AH49" s="23" t="str">
        <f t="shared" si="6"/>
        <v>بندرعباس بولوار طالقانی، محله اوزیها، نبش کوچه موج 18 ، تحویل کافه دوچرخه شود کافه منگرو - ناصر فاتق 09364972091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235"/>
      <c r="H50" s="234"/>
      <c r="I50" s="235"/>
      <c r="J50" s="244"/>
      <c r="K50" s="11" t="str">
        <f t="shared" ca="1" si="0"/>
        <v/>
      </c>
      <c r="L50" s="243"/>
      <c r="M50" s="243"/>
      <c r="N50" s="243"/>
      <c r="O50" s="9">
        <v>3327.1</v>
      </c>
      <c r="P50" s="9">
        <v>2</v>
      </c>
      <c r="Q50" s="13" t="str">
        <f>VLOOKUP(O50, '[1]لیست محصولات شهریور ۱۴۰۳'!B:C,2,0)</f>
        <v>پامپوجیلا | pampojila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5950000</v>
      </c>
      <c r="U50" s="26"/>
      <c r="V50" s="16">
        <f t="shared" si="1"/>
        <v>0</v>
      </c>
      <c r="W50" s="12">
        <f t="shared" si="2"/>
        <v>2</v>
      </c>
      <c r="X50" s="14">
        <f t="shared" si="3"/>
        <v>11900000</v>
      </c>
      <c r="Y50" s="17"/>
      <c r="Z50" s="14">
        <f t="shared" si="4"/>
        <v>11900000</v>
      </c>
      <c r="AA50" s="242"/>
      <c r="AB50" s="241"/>
      <c r="AC50" s="240"/>
      <c r="AD50" s="239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215"/>
      <c r="H51" s="213"/>
      <c r="I51" s="215"/>
      <c r="J51" s="227"/>
      <c r="K51" s="11" t="str">
        <f t="shared" ca="1" si="0"/>
        <v/>
      </c>
      <c r="L51" s="225"/>
      <c r="M51" s="225"/>
      <c r="N51" s="225"/>
      <c r="O51" s="9">
        <v>3328.1</v>
      </c>
      <c r="P51" s="9">
        <v>1</v>
      </c>
      <c r="Q51" s="13" t="str">
        <f>VLOOKUP(O51, '[1]لیست محصولات شهریور ۱۴۰۳'!B:C,2,0)</f>
        <v>اینماکولادا مزارع فلو | Inmaculada Fellows Farms</v>
      </c>
      <c r="R51" s="9"/>
      <c r="S51" s="12">
        <f>VLOOKUP(O51, '[1]لیست محصولات شهریور ۱۴۰۳'!B:F,5,0)</f>
        <v>150</v>
      </c>
      <c r="T51" s="14">
        <f>VLOOKUP(O51, '[1]لیست محصولات شهریور ۱۴۰۳'!B:G,6,0)</f>
        <v>7900000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7900000</v>
      </c>
      <c r="Y51" s="17"/>
      <c r="Z51" s="14">
        <f t="shared" si="4"/>
        <v>7900000</v>
      </c>
      <c r="AA51" s="223"/>
      <c r="AB51" s="221"/>
      <c r="AC51" s="219"/>
      <c r="AD51" s="217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>
        <v>26</v>
      </c>
      <c r="H52" s="10">
        <v>36786</v>
      </c>
      <c r="I52" s="9" t="s">
        <v>1151</v>
      </c>
      <c r="J52" s="9" t="s">
        <v>76</v>
      </c>
      <c r="K52" s="11" t="str">
        <f t="shared" ca="1" si="0"/>
        <v/>
      </c>
      <c r="L52" s="12"/>
      <c r="M52" s="12"/>
      <c r="N52" s="12" t="s">
        <v>1220</v>
      </c>
      <c r="O52" s="9">
        <v>5511.2</v>
      </c>
      <c r="P52" s="9">
        <v>11</v>
      </c>
      <c r="Q52" s="13" t="str">
        <f>VLOOKUP(O52, '[1]لیست محصولات شهریور ۱۴۰۳'!B:C,2,0)</f>
        <v>هامبلا | Hambella</v>
      </c>
      <c r="R52" s="9"/>
      <c r="S52" s="12">
        <f>VLOOKUP(O52, '[1]لیست محصولات شهریور ۱۴۰۳'!B:F,5,0)</f>
        <v>750</v>
      </c>
      <c r="T52" s="14">
        <f>VLOOKUP(O52, '[1]لیست محصولات شهریور ۱۴۰۳'!B:G,6,0)</f>
        <v>14550000</v>
      </c>
      <c r="U52" s="15"/>
      <c r="V52" s="16">
        <f t="shared" si="1"/>
        <v>0</v>
      </c>
      <c r="W52" s="12">
        <f t="shared" si="2"/>
        <v>11</v>
      </c>
      <c r="X52" s="14">
        <f t="shared" si="3"/>
        <v>160050000</v>
      </c>
      <c r="Y52" s="17"/>
      <c r="Z52" s="14">
        <f t="shared" si="4"/>
        <v>160050000</v>
      </c>
      <c r="AA52" s="18" t="s">
        <v>79</v>
      </c>
      <c r="AB52" s="13" t="s">
        <v>1221</v>
      </c>
      <c r="AC52" s="19" t="s">
        <v>1222</v>
      </c>
      <c r="AD52" s="20"/>
      <c r="AE52" s="19"/>
      <c r="AF52" s="21"/>
      <c r="AG52" s="22" t="str">
        <f t="shared" si="5"/>
        <v>TRUE</v>
      </c>
      <c r="AH52" s="23" t="str">
        <f t="shared" si="6"/>
        <v>تهران خیابان انقلاب روبروی تئاترشهر پلاک 855 کافه رستوران ایستگاه -   09121504903</v>
      </c>
    </row>
    <row r="53" spans="1:34" ht="22.2" customHeight="1">
      <c r="A53" s="7"/>
      <c r="B53" s="7"/>
      <c r="C53" s="7"/>
      <c r="D53" s="7"/>
      <c r="E53" s="7"/>
      <c r="F53" s="8"/>
      <c r="G53" s="226">
        <v>27</v>
      </c>
      <c r="H53" s="228">
        <v>286794086506</v>
      </c>
      <c r="I53" s="226" t="s">
        <v>1151</v>
      </c>
      <c r="J53" s="226" t="s">
        <v>76</v>
      </c>
      <c r="K53" s="11" t="str">
        <f t="shared" ca="1" si="0"/>
        <v/>
      </c>
      <c r="L53" s="224" t="s">
        <v>481</v>
      </c>
      <c r="M53" s="224" t="s">
        <v>523</v>
      </c>
      <c r="N53" s="224" t="s">
        <v>524</v>
      </c>
      <c r="O53" s="9">
        <v>3329.2</v>
      </c>
      <c r="P53" s="9">
        <v>2</v>
      </c>
      <c r="Q53" s="13" t="str">
        <f>VLOOKUP(O53, '[1]لیست محصولات شهریور ۱۴۰۳'!B:C,2,0)</f>
        <v>بنتی ننکا | Benti Nenka</v>
      </c>
      <c r="R53" s="9"/>
      <c r="S53" s="12">
        <f>VLOOKUP(O53, '[1]لیست محصولات شهریور ۱۴۰۳'!B:F,5,0)</f>
        <v>750</v>
      </c>
      <c r="T53" s="14">
        <f>VLOOKUP(O53, '[1]لیست محصولات شهریور ۱۴۰۳'!B:G,6,0)</f>
        <v>48750000</v>
      </c>
      <c r="U53" s="15"/>
      <c r="V53" s="16">
        <f t="shared" si="1"/>
        <v>0</v>
      </c>
      <c r="W53" s="12">
        <f t="shared" si="2"/>
        <v>2</v>
      </c>
      <c r="X53" s="14">
        <f t="shared" si="3"/>
        <v>97500000</v>
      </c>
      <c r="Y53" s="17"/>
      <c r="Z53" s="14">
        <f t="shared" si="4"/>
        <v>97500000</v>
      </c>
      <c r="AA53" s="222" t="s">
        <v>273</v>
      </c>
      <c r="AB53" s="220" t="s">
        <v>1223</v>
      </c>
      <c r="AC53" s="218" t="s">
        <v>526</v>
      </c>
      <c r="AD53" s="216"/>
      <c r="AE53" s="19"/>
      <c r="AF53" s="21"/>
      <c r="AG53" s="22" t="str">
        <f t="shared" si="5"/>
        <v>TRUE</v>
      </c>
      <c r="AH53" s="23" t="str">
        <f t="shared" si="6"/>
        <v>کرج مهرشهر-بلوارشهرداری-انتهای خیابان ۱۱۱-نبش خیابان ۱۱۷- پلاک ۳۹۸ کافه بلوباتل - کاوه زارع 09122024114</v>
      </c>
    </row>
    <row r="54" spans="1:34" ht="22.2" customHeight="1">
      <c r="A54" s="7"/>
      <c r="B54" s="7"/>
      <c r="C54" s="7"/>
      <c r="D54" s="7"/>
      <c r="E54" s="7"/>
      <c r="F54" s="8"/>
      <c r="G54" s="244"/>
      <c r="H54" s="248"/>
      <c r="I54" s="244"/>
      <c r="J54" s="244"/>
      <c r="K54" s="11" t="str">
        <f t="shared" ca="1" si="0"/>
        <v/>
      </c>
      <c r="L54" s="243"/>
      <c r="M54" s="243"/>
      <c r="N54" s="243"/>
      <c r="O54" s="9">
        <v>3327.1</v>
      </c>
      <c r="P54" s="9">
        <v>3</v>
      </c>
      <c r="Q54" s="13" t="str">
        <f>VLOOKUP(O54, '[1]لیست محصولات شهریور ۱۴۰۳'!B:C,2,0)</f>
        <v>پامپوجیلا | pampojila</v>
      </c>
      <c r="R54" s="9"/>
      <c r="S54" s="12">
        <f>VLOOKUP(O54, '[1]لیست محصولات شهریور ۱۴۰۳'!B:F,5,0)</f>
        <v>150</v>
      </c>
      <c r="T54" s="14">
        <f>VLOOKUP(O54, '[1]لیست محصولات شهریور ۱۴۰۳'!B:G,6,0)</f>
        <v>5950000</v>
      </c>
      <c r="U54" s="15"/>
      <c r="V54" s="16">
        <f t="shared" si="1"/>
        <v>0</v>
      </c>
      <c r="W54" s="12">
        <f t="shared" si="2"/>
        <v>3</v>
      </c>
      <c r="X54" s="14">
        <f t="shared" si="3"/>
        <v>17850000</v>
      </c>
      <c r="Y54" s="17"/>
      <c r="Z54" s="14">
        <f t="shared" si="4"/>
        <v>17850000</v>
      </c>
      <c r="AA54" s="242"/>
      <c r="AB54" s="241"/>
      <c r="AC54" s="240"/>
      <c r="AD54" s="239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244"/>
      <c r="H55" s="248"/>
      <c r="I55" s="244"/>
      <c r="J55" s="244"/>
      <c r="K55" s="11" t="str">
        <f t="shared" ca="1" si="0"/>
        <v/>
      </c>
      <c r="L55" s="243"/>
      <c r="M55" s="243"/>
      <c r="N55" s="243"/>
      <c r="O55" s="9">
        <v>3328.1</v>
      </c>
      <c r="P55" s="9">
        <v>2</v>
      </c>
      <c r="Q55" s="13" t="str">
        <f>VLOOKUP(O55, '[1]لیست محصولات شهریور ۱۴۰۳'!B:C,2,0)</f>
        <v>اینماکولادا مزارع فلو | Inmaculada Fellows Farms</v>
      </c>
      <c r="R55" s="9"/>
      <c r="S55" s="12">
        <f>VLOOKUP(O55, '[1]لیست محصولات شهریور ۱۴۰۳'!B:F,5,0)</f>
        <v>150</v>
      </c>
      <c r="T55" s="14">
        <f>VLOOKUP(O55, '[1]لیست محصولات شهریور ۱۴۰۳'!B:G,6,0)</f>
        <v>7900000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15800000</v>
      </c>
      <c r="Y55" s="17"/>
      <c r="Z55" s="14">
        <f t="shared" si="4"/>
        <v>15800000</v>
      </c>
      <c r="AA55" s="242"/>
      <c r="AB55" s="241"/>
      <c r="AC55" s="240"/>
      <c r="AD55" s="239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244"/>
      <c r="H56" s="248"/>
      <c r="I56" s="244"/>
      <c r="J56" s="244"/>
      <c r="K56" s="11" t="str">
        <f t="shared" ca="1" si="0"/>
        <v/>
      </c>
      <c r="L56" s="243"/>
      <c r="M56" s="243"/>
      <c r="N56" s="243"/>
      <c r="O56" s="9">
        <v>5525.2</v>
      </c>
      <c r="P56" s="9">
        <v>2</v>
      </c>
      <c r="Q56" s="13" t="str">
        <f>VLOOKUP(O56, '[1]لیست محصولات شهریور ۱۴۰۳'!B:C,2,0)</f>
        <v>اتیوپی آناسورا | Ethiopia Anasora</v>
      </c>
      <c r="R56" s="9"/>
      <c r="S56" s="12">
        <f>VLOOKUP(O56, '[1]لیست محصولات شهریور ۱۴۰۳'!B:F,5,0)</f>
        <v>750</v>
      </c>
      <c r="T56" s="14">
        <f>VLOOKUP(O56, '[1]لیست محصولات شهریور ۱۴۰۳'!B:G,6,0)</f>
        <v>13350000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26700000</v>
      </c>
      <c r="Y56" s="17"/>
      <c r="Z56" s="14">
        <f t="shared" si="4"/>
        <v>26700000</v>
      </c>
      <c r="AA56" s="242"/>
      <c r="AB56" s="241"/>
      <c r="AC56" s="240"/>
      <c r="AD56" s="239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227"/>
      <c r="H57" s="229"/>
      <c r="I57" s="227"/>
      <c r="J57" s="227"/>
      <c r="K57" s="11" t="str">
        <f t="shared" ca="1" si="0"/>
        <v/>
      </c>
      <c r="L57" s="225"/>
      <c r="M57" s="225"/>
      <c r="N57" s="225"/>
      <c r="O57" s="9">
        <v>5511.3</v>
      </c>
      <c r="P57" s="9">
        <v>3</v>
      </c>
      <c r="Q57" s="13" t="str">
        <f>VLOOKUP(O57, '[1]لیست محصولات شهریور ۱۴۰۳'!B:C,2,0)</f>
        <v>هامبلا | Hambella</v>
      </c>
      <c r="R57" s="9"/>
      <c r="S57" s="12">
        <f>VLOOKUP(O57, '[1]لیست محصولات شهریور ۱۴۰۳'!B:F,5,0)</f>
        <v>4000</v>
      </c>
      <c r="T57" s="14">
        <f>VLOOKUP(O57, '[1]لیست محصولات شهریور ۱۴۰۳'!B:G,6,0)</f>
        <v>69600000</v>
      </c>
      <c r="U57" s="15"/>
      <c r="V57" s="16">
        <f t="shared" si="1"/>
        <v>0</v>
      </c>
      <c r="W57" s="12">
        <f t="shared" si="2"/>
        <v>3</v>
      </c>
      <c r="X57" s="14">
        <f t="shared" si="3"/>
        <v>208800000</v>
      </c>
      <c r="Y57" s="17"/>
      <c r="Z57" s="14">
        <f t="shared" si="4"/>
        <v>208800000</v>
      </c>
      <c r="AA57" s="223"/>
      <c r="AB57" s="221"/>
      <c r="AC57" s="219"/>
      <c r="AD57" s="217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214">
        <v>28</v>
      </c>
      <c r="H58" s="212" t="s">
        <v>198</v>
      </c>
      <c r="I58" s="214" t="s">
        <v>1151</v>
      </c>
      <c r="J58" s="226"/>
      <c r="K58" s="11" t="str">
        <f t="shared" ca="1" si="0"/>
        <v/>
      </c>
      <c r="L58" s="224" t="s">
        <v>669</v>
      </c>
      <c r="M58" s="224" t="s">
        <v>1224</v>
      </c>
      <c r="N58" s="224"/>
      <c r="O58" s="9">
        <v>5511.1</v>
      </c>
      <c r="P58" s="9">
        <v>1</v>
      </c>
      <c r="Q58" s="13" t="str">
        <f>VLOOKUP(O58, '[1]لیست محصولات شهریور ۱۴۰۳'!B:C,2,0)</f>
        <v>هامبلا | Hambella</v>
      </c>
      <c r="R58" s="9"/>
      <c r="S58" s="12">
        <f>VLOOKUP(O58, '[1]لیست محصولات شهریور ۱۴۰۳'!B:F,5,0)</f>
        <v>150</v>
      </c>
      <c r="T58" s="14">
        <f>VLOOKUP(O58, '[1]لیست محصولات شهریور ۱۴۰۳'!B:G,6,0)</f>
        <v>3000000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3000000</v>
      </c>
      <c r="Y58" s="17"/>
      <c r="Z58" s="14">
        <f t="shared" si="4"/>
        <v>3000000</v>
      </c>
      <c r="AA58" s="222" t="s">
        <v>79</v>
      </c>
      <c r="AB58" s="220" t="s">
        <v>1225</v>
      </c>
      <c r="AC58" s="218" t="s">
        <v>1226</v>
      </c>
      <c r="AD58" s="216" t="s">
        <v>92</v>
      </c>
      <c r="AE58" s="236" t="s">
        <v>1227</v>
      </c>
      <c r="AF58" s="21"/>
      <c r="AG58" s="22" t="str">
        <f t="shared" si="5"/>
        <v>TRUE</v>
      </c>
      <c r="AH58" s="23" t="str">
        <f t="shared" si="6"/>
        <v>تهران سعادت آباد -چهارراه مسجد قدس-به سمت خیابان پل مدیریت ،روبه روی دانشگاه امام جعفر صادق -بین خیابان گلها ونبی اکرم پلاک ۲۹ طبقه ۵ - تحویل گیرنده : خانم خسروی - 09197305945  - محمدحسین عکاف زاده 09133405767</v>
      </c>
    </row>
    <row r="59" spans="1:34" ht="22.2" customHeight="1">
      <c r="A59" s="7"/>
      <c r="B59" s="7"/>
      <c r="C59" s="7"/>
      <c r="D59" s="7"/>
      <c r="E59" s="7"/>
      <c r="F59" s="8"/>
      <c r="G59" s="235"/>
      <c r="H59" s="234"/>
      <c r="I59" s="235"/>
      <c r="J59" s="244"/>
      <c r="K59" s="11" t="str">
        <f t="shared" ca="1" si="0"/>
        <v/>
      </c>
      <c r="L59" s="243"/>
      <c r="M59" s="243"/>
      <c r="N59" s="243"/>
      <c r="O59" s="9">
        <v>5501.1</v>
      </c>
      <c r="P59" s="9">
        <v>1</v>
      </c>
      <c r="Q59" s="13" t="str">
        <f>VLOOKUP(O59, '[1]لیست محصولات شهریور ۱۴۰۳'!B:C,2,0)</f>
        <v>ورتکس | Vortex</v>
      </c>
      <c r="R59" s="9"/>
      <c r="S59" s="12">
        <f>VLOOKUP(O59, '[1]لیست محصولات شهریور ۱۴۰۳'!B:F,5,0)</f>
        <v>150</v>
      </c>
      <c r="T59" s="14">
        <f>VLOOKUP(O59, '[1]لیست محصولات شهریور ۱۴۰۳'!B:G,6,0)</f>
        <v>2300000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2300000</v>
      </c>
      <c r="Y59" s="17"/>
      <c r="Z59" s="14">
        <f t="shared" si="4"/>
        <v>2300000</v>
      </c>
      <c r="AA59" s="242"/>
      <c r="AB59" s="241"/>
      <c r="AC59" s="240"/>
      <c r="AD59" s="239"/>
      <c r="AE59" s="237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235"/>
      <c r="H60" s="234"/>
      <c r="I60" s="235"/>
      <c r="J60" s="244"/>
      <c r="K60" s="11" t="str">
        <f t="shared" ca="1" si="0"/>
        <v/>
      </c>
      <c r="L60" s="243"/>
      <c r="M60" s="243"/>
      <c r="N60" s="243"/>
      <c r="O60" s="9">
        <v>5524.1</v>
      </c>
      <c r="P60" s="9">
        <v>1</v>
      </c>
      <c r="Q60" s="13" t="str">
        <f>VLOOKUP(O60, '[1]لیست محصولات شهریور ۱۴۰۳'!B:C,2,0)</f>
        <v>برزیل کوکاپیل کاناریو | Brazil Cocapil Canario</v>
      </c>
      <c r="R60" s="9"/>
      <c r="S60" s="12">
        <f>VLOOKUP(O60, '[1]لیست محصولات شهریور ۱۴۰۳'!B:F,5,0)</f>
        <v>150</v>
      </c>
      <c r="T60" s="14">
        <f>VLOOKUP(O60, '[1]لیست محصولات شهریور ۱۴۰۳'!B:G,6,0)</f>
        <v>2550000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2550000</v>
      </c>
      <c r="Y60" s="17"/>
      <c r="Z60" s="14">
        <f t="shared" si="4"/>
        <v>2550000</v>
      </c>
      <c r="AA60" s="242"/>
      <c r="AB60" s="241"/>
      <c r="AC60" s="240"/>
      <c r="AD60" s="239"/>
      <c r="AE60" s="237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215"/>
      <c r="H61" s="213"/>
      <c r="I61" s="215"/>
      <c r="J61" s="227"/>
      <c r="K61" s="11" t="str">
        <f t="shared" ca="1" si="0"/>
        <v/>
      </c>
      <c r="L61" s="225"/>
      <c r="M61" s="225"/>
      <c r="N61" s="225"/>
      <c r="O61" s="9">
        <v>5525.1</v>
      </c>
      <c r="P61" s="9">
        <v>1</v>
      </c>
      <c r="Q61" s="13" t="str">
        <f>VLOOKUP(O61, '[1]لیست محصولات شهریور ۱۴۰۳'!B:C,2,0)</f>
        <v>اتیوپی آناسورا | Ethiopia Anasora</v>
      </c>
      <c r="R61" s="9"/>
      <c r="S61" s="12">
        <f>VLOOKUP(O61, '[1]لیست محصولات شهریور ۱۴۰۳'!B:F,5,0)</f>
        <v>150</v>
      </c>
      <c r="T61" s="14">
        <f>VLOOKUP(O61, '[1]لیست محصولات شهریور ۱۴۰۳'!B:G,6,0)</f>
        <v>2750000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2750000</v>
      </c>
      <c r="Y61" s="17"/>
      <c r="Z61" s="14">
        <f t="shared" si="4"/>
        <v>2750000</v>
      </c>
      <c r="AA61" s="223"/>
      <c r="AB61" s="221"/>
      <c r="AC61" s="219"/>
      <c r="AD61" s="217"/>
      <c r="AE61" s="238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>
        <v>29</v>
      </c>
      <c r="H62" s="10">
        <v>341902</v>
      </c>
      <c r="I62" s="9" t="s">
        <v>1249</v>
      </c>
      <c r="J62" s="9"/>
      <c r="K62" s="11" t="str">
        <f t="shared" ca="1" si="0"/>
        <v/>
      </c>
      <c r="L62" s="12" t="s">
        <v>151</v>
      </c>
      <c r="M62" s="12" t="s">
        <v>1268</v>
      </c>
      <c r="N62" s="12"/>
      <c r="O62" s="9">
        <v>5501.2</v>
      </c>
      <c r="P62" s="9">
        <v>4</v>
      </c>
      <c r="Q62" s="13" t="str">
        <f>VLOOKUP(O62, '[1]لیست محصولات شهریور ۱۴۰۳'!B:C,2,0)</f>
        <v>ورتکس | Vortex</v>
      </c>
      <c r="R62" s="9"/>
      <c r="S62" s="12">
        <f>VLOOKUP(O62, '[1]لیست محصولات شهریور ۱۴۰۳'!B:F,5,0)</f>
        <v>750</v>
      </c>
      <c r="T62" s="14">
        <f>VLOOKUP(O62, '[1]لیست محصولات شهریور ۱۴۰۳'!B:G,6,0)</f>
        <v>11100000</v>
      </c>
      <c r="U62" s="15"/>
      <c r="V62" s="16">
        <f t="shared" si="1"/>
        <v>0</v>
      </c>
      <c r="W62" s="12">
        <f t="shared" si="2"/>
        <v>4</v>
      </c>
      <c r="X62" s="14">
        <f t="shared" si="3"/>
        <v>44400000</v>
      </c>
      <c r="Y62" s="17"/>
      <c r="Z62" s="14">
        <f t="shared" si="4"/>
        <v>44400000</v>
      </c>
      <c r="AA62" s="18" t="s">
        <v>79</v>
      </c>
      <c r="AB62" s="13" t="s">
        <v>1269</v>
      </c>
      <c r="AC62" s="19" t="s">
        <v>1270</v>
      </c>
      <c r="AD62" s="20"/>
      <c r="AE62" s="85" t="s">
        <v>1296</v>
      </c>
      <c r="AF62" s="21"/>
      <c r="AG62" s="22" t="str">
        <f t="shared" si="5"/>
        <v>TRUE</v>
      </c>
      <c r="AH62" s="23" t="str">
        <f t="shared" si="6"/>
        <v>تهران میدان منیریه، پاساژ کاوه،‌طبقه اول پلاک ۳۵  - عرفان حمیدی 09194869924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25</v>
      </c>
      <c r="AI241" s="56">
        <f t="shared" si="19"/>
        <v>0</v>
      </c>
      <c r="AJ241" s="57">
        <f t="shared" ref="AJ241:AJ264" si="27">AH241-AI241</f>
        <v>25</v>
      </c>
      <c r="AK241" s="58">
        <f>AH241*AG241/1000</f>
        <v>18.75</v>
      </c>
      <c r="AL241" s="59">
        <f>AO241+AQ241-[2]Sheet1!$AH242</f>
        <v>0</v>
      </c>
      <c r="AM241" s="59">
        <f t="shared" si="25"/>
        <v>-25</v>
      </c>
      <c r="AN241" s="58">
        <f t="shared" si="21"/>
        <v>0</v>
      </c>
      <c r="AO241" s="59"/>
      <c r="AP241" s="58">
        <f t="shared" si="22"/>
        <v>-18.75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14</v>
      </c>
      <c r="AI242" s="56">
        <f t="shared" si="19"/>
        <v>0</v>
      </c>
      <c r="AJ242" s="57">
        <f t="shared" si="27"/>
        <v>14</v>
      </c>
      <c r="AK242" s="58">
        <f t="shared" ref="AK242:AK267" si="28">AH242*AG242/1000</f>
        <v>56</v>
      </c>
      <c r="AL242" s="59">
        <f>AO242+AQ242-[2]Sheet1!$AH243</f>
        <v>0</v>
      </c>
      <c r="AM242" s="59">
        <f t="shared" si="25"/>
        <v>-14</v>
      </c>
      <c r="AN242" s="58">
        <f t="shared" si="21"/>
        <v>0</v>
      </c>
      <c r="AO242" s="59"/>
      <c r="AP242" s="58">
        <f t="shared" si="22"/>
        <v>-56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11</v>
      </c>
      <c r="AI251" s="56">
        <f t="shared" si="19"/>
        <v>0</v>
      </c>
      <c r="AJ251" s="57">
        <f t="shared" si="27"/>
        <v>11</v>
      </c>
      <c r="AK251" s="58">
        <f t="shared" si="28"/>
        <v>1.65</v>
      </c>
      <c r="AL251" s="59">
        <f>AO251+AQ251-[2]Sheet1!$AH252</f>
        <v>0</v>
      </c>
      <c r="AM251" s="59">
        <f t="shared" si="25"/>
        <v>-11</v>
      </c>
      <c r="AN251" s="58">
        <f t="shared" si="21"/>
        <v>0</v>
      </c>
      <c r="AO251" s="59"/>
      <c r="AP251" s="58">
        <f t="shared" si="22"/>
        <v>-1.65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14</v>
      </c>
      <c r="AI252" s="56">
        <f t="shared" si="19"/>
        <v>0</v>
      </c>
      <c r="AJ252" s="57">
        <f t="shared" si="27"/>
        <v>14</v>
      </c>
      <c r="AK252" s="58">
        <f t="shared" si="28"/>
        <v>10.5</v>
      </c>
      <c r="AL252" s="59">
        <f>AO252+AQ252-[2]Sheet1!$AH253</f>
        <v>0</v>
      </c>
      <c r="AM252" s="59">
        <f t="shared" si="25"/>
        <v>-14</v>
      </c>
      <c r="AN252" s="58">
        <f t="shared" si="21"/>
        <v>0</v>
      </c>
      <c r="AO252" s="59"/>
      <c r="AP252" s="58">
        <f t="shared" si="22"/>
        <v>-10.5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61 W63:W200" name="باقیمانده_5"/>
    <protectedRange algorithmName="SHA-512" hashValue="f5WsBkExWTs/LKakVBbNBXjGjwaAPcOxHhJFt4MnEAAY0TgGUtLBwc6BQDnps5THm9Gccqda3SWXIrg2Z9o+GA==" saltValue="9EXh0tvvNrwpkDbSuYJ+Uw==" spinCount="100000" sqref="V2:V61 V63:V200" name="تعداد ارسال شده_4"/>
    <protectedRange algorithmName="SHA-512" hashValue="jjrV5Hy6JwvVqOO7tKoZVoRg7rpBcjqvT96GSIFiDncBaImziwFUF2JC6d0rT0SfgZv+eJ/5g2VdqSB7bdW0mg==" saltValue="0Igh3j97EZBwjtfDd8U1wg==" spinCount="100000" sqref="W62" name="باقیمانده_5_1"/>
    <protectedRange algorithmName="SHA-512" hashValue="f5WsBkExWTs/LKakVBbNBXjGjwaAPcOxHhJFt4MnEAAY0TgGUtLBwc6BQDnps5THm9Gccqda3SWXIrg2Z9o+GA==" saltValue="9EXh0tvvNrwpkDbSuYJ+Uw==" spinCount="100000" sqref="V62" name="تعداد ارسال شده_4_1"/>
  </protectedRanges>
  <mergeCells count="172">
    <mergeCell ref="AD3:AD4"/>
    <mergeCell ref="G58:G61"/>
    <mergeCell ref="H58:H61"/>
    <mergeCell ref="I58:I61"/>
    <mergeCell ref="J58:J61"/>
    <mergeCell ref="L58:L61"/>
    <mergeCell ref="AD58:AD61"/>
    <mergeCell ref="AC58:AC61"/>
    <mergeCell ref="AB58:AB61"/>
    <mergeCell ref="AA58:AA61"/>
    <mergeCell ref="AD49:AD51"/>
    <mergeCell ref="AC49:AC51"/>
    <mergeCell ref="AB49:AB51"/>
    <mergeCell ref="AA49:AA51"/>
    <mergeCell ref="G49:G51"/>
    <mergeCell ref="H49:H51"/>
    <mergeCell ref="I49:I51"/>
    <mergeCell ref="J49:J51"/>
    <mergeCell ref="L49:L51"/>
    <mergeCell ref="M49:M51"/>
    <mergeCell ref="N49:N51"/>
    <mergeCell ref="AD45:AD48"/>
    <mergeCell ref="AC45:AC48"/>
    <mergeCell ref="AB45:AB48"/>
    <mergeCell ref="AE58:AE61"/>
    <mergeCell ref="AD53:AD57"/>
    <mergeCell ref="AC53:AC57"/>
    <mergeCell ref="AB53:AB57"/>
    <mergeCell ref="AA53:AA57"/>
    <mergeCell ref="G53:G57"/>
    <mergeCell ref="H53:H57"/>
    <mergeCell ref="I53:I57"/>
    <mergeCell ref="J53:J57"/>
    <mergeCell ref="L53:L57"/>
    <mergeCell ref="M53:M57"/>
    <mergeCell ref="N53:N57"/>
    <mergeCell ref="M58:M61"/>
    <mergeCell ref="N58:N61"/>
    <mergeCell ref="AA45:AA48"/>
    <mergeCell ref="G45:G48"/>
    <mergeCell ref="H45:H48"/>
    <mergeCell ref="I45:I48"/>
    <mergeCell ref="J45:J48"/>
    <mergeCell ref="L45:L48"/>
    <mergeCell ref="M45:M48"/>
    <mergeCell ref="N45:N48"/>
    <mergeCell ref="AD40:AD41"/>
    <mergeCell ref="AC40:AC41"/>
    <mergeCell ref="AB40:AB41"/>
    <mergeCell ref="AA40:AA41"/>
    <mergeCell ref="G40:G41"/>
    <mergeCell ref="H40:H41"/>
    <mergeCell ref="I40:I41"/>
    <mergeCell ref="J40:J41"/>
    <mergeCell ref="L40:L41"/>
    <mergeCell ref="M40:M41"/>
    <mergeCell ref="N40:N41"/>
    <mergeCell ref="H37:H38"/>
    <mergeCell ref="G37:G38"/>
    <mergeCell ref="AD37:AD38"/>
    <mergeCell ref="AC37:AC38"/>
    <mergeCell ref="AB37:AB38"/>
    <mergeCell ref="AA37:AA38"/>
    <mergeCell ref="N37:N38"/>
    <mergeCell ref="M37:M38"/>
    <mergeCell ref="L37:L38"/>
    <mergeCell ref="J37:J38"/>
    <mergeCell ref="I37:I38"/>
    <mergeCell ref="M33:M36"/>
    <mergeCell ref="N33:N36"/>
    <mergeCell ref="AD33:AD36"/>
    <mergeCell ref="AC33:AC36"/>
    <mergeCell ref="AB33:AB36"/>
    <mergeCell ref="AA33:AA36"/>
    <mergeCell ref="G33:G36"/>
    <mergeCell ref="H33:H36"/>
    <mergeCell ref="I33:I36"/>
    <mergeCell ref="J33:J36"/>
    <mergeCell ref="L33:L36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  <mergeCell ref="H22:H23"/>
    <mergeCell ref="G22:G23"/>
    <mergeCell ref="AD26:AD28"/>
    <mergeCell ref="AC26:AC28"/>
    <mergeCell ref="AB26:AB28"/>
    <mergeCell ref="AA26:AA28"/>
    <mergeCell ref="G26:G28"/>
    <mergeCell ref="H26:H28"/>
    <mergeCell ref="I26:I28"/>
    <mergeCell ref="J26:J28"/>
    <mergeCell ref="L26:L28"/>
    <mergeCell ref="M26:M28"/>
    <mergeCell ref="N26:N28"/>
    <mergeCell ref="N22:N23"/>
    <mergeCell ref="M22:M23"/>
    <mergeCell ref="L22:L23"/>
    <mergeCell ref="J22:J23"/>
    <mergeCell ref="I22:I23"/>
    <mergeCell ref="AD22:AD23"/>
    <mergeCell ref="AC22:AC23"/>
    <mergeCell ref="AB22:AB23"/>
    <mergeCell ref="AA22:AA23"/>
    <mergeCell ref="AE22:AE23"/>
    <mergeCell ref="G16:G17"/>
    <mergeCell ref="AE19:AE21"/>
    <mergeCell ref="AD19:AD21"/>
    <mergeCell ref="AC19:AC21"/>
    <mergeCell ref="AB19:AB21"/>
    <mergeCell ref="AA19:AA21"/>
    <mergeCell ref="G19:G21"/>
    <mergeCell ref="H19:H21"/>
    <mergeCell ref="I19:I21"/>
    <mergeCell ref="J19:J21"/>
    <mergeCell ref="L19:L21"/>
    <mergeCell ref="M19:M21"/>
    <mergeCell ref="N19:N21"/>
    <mergeCell ref="M16:M17"/>
    <mergeCell ref="L16:L17"/>
    <mergeCell ref="J16:J17"/>
    <mergeCell ref="I16:I17"/>
    <mergeCell ref="H16:H17"/>
    <mergeCell ref="AD16:AD17"/>
    <mergeCell ref="AC16:AC17"/>
    <mergeCell ref="AB16:AB17"/>
    <mergeCell ref="AA16:AA17"/>
    <mergeCell ref="N16:N17"/>
    <mergeCell ref="G6:G7"/>
    <mergeCell ref="AD9:AD15"/>
    <mergeCell ref="AC9:AC15"/>
    <mergeCell ref="AB9:AB15"/>
    <mergeCell ref="AA9:AA15"/>
    <mergeCell ref="G9:G15"/>
    <mergeCell ref="H9:H15"/>
    <mergeCell ref="I9:I15"/>
    <mergeCell ref="J9:J15"/>
    <mergeCell ref="L9:L15"/>
    <mergeCell ref="M9:M15"/>
    <mergeCell ref="N9:N15"/>
    <mergeCell ref="M6:M7"/>
    <mergeCell ref="L6:L7"/>
    <mergeCell ref="J6:J7"/>
    <mergeCell ref="I6:I7"/>
    <mergeCell ref="H6:H7"/>
    <mergeCell ref="AD6:AD7"/>
    <mergeCell ref="AC6:AC7"/>
    <mergeCell ref="AB6:AB7"/>
    <mergeCell ref="AA6:AA7"/>
    <mergeCell ref="N6:N7"/>
    <mergeCell ref="AA3:AA4"/>
    <mergeCell ref="AB3:AB4"/>
    <mergeCell ref="AC3:AC4"/>
    <mergeCell ref="A1:B1"/>
    <mergeCell ref="C1:D1"/>
    <mergeCell ref="E1:F1"/>
    <mergeCell ref="U1:V1"/>
    <mergeCell ref="G3:G4"/>
    <mergeCell ref="H3:H4"/>
    <mergeCell ref="I3:I4"/>
    <mergeCell ref="J3:J4"/>
    <mergeCell ref="L3:L4"/>
    <mergeCell ref="M3:M4"/>
    <mergeCell ref="N3:N4"/>
  </mergeCells>
  <conditionalFormatting sqref="G2:J3 AD2:AD3 J5:J6 AD5:AD6 J8:J9 AD8:AD9 G16:J16 AD16 G18:J19 AD18:AD19 G22:J22 AD22 G24:J26 AD24:AD26 G29:J29 AD29 G31:J33 AD31:AD33 G37:J37 AD37 G39:J40 AD39:AD40 G42:J45 AD42:AD45 G49:J49 AD49 G52:J53 AD52:AD53 G58:J58 AD58">
    <cfRule type="expression" dxfId="77" priority="68">
      <formula>$A2</formula>
    </cfRule>
  </conditionalFormatting>
  <conditionalFormatting sqref="G2:J3 AD2:AD3 Z2:Z61 J5:J6 AD5:AD6 J8:J9 AD8:AD9 G16:J16 AD16 G18:J19 AD18:AD19 G22:J22 AD22 G24:J26 AD24:AD26 G29:J29 AD29 G31:J33 AD31:AD33 G37:J37 AD37 G39:J40 AD39:AD40 G42:J45 AD42:AD45 G49:J49 AD49 G52:J53 AD52:AD53 G58:J58 AD58">
    <cfRule type="expression" dxfId="76" priority="70">
      <formula>$E2</formula>
    </cfRule>
  </conditionalFormatting>
  <conditionalFormatting sqref="G62:J200 Z62:Z200 AD62:AD200">
    <cfRule type="expression" dxfId="75" priority="4">
      <formula>$E62</formula>
    </cfRule>
  </conditionalFormatting>
  <conditionalFormatting sqref="G62:AF200">
    <cfRule type="expression" dxfId="74" priority="3">
      <formula>$C62</formula>
    </cfRule>
  </conditionalFormatting>
  <conditionalFormatting sqref="K2:AF2 G2:J3 AD3:AF3 J5:J6 AA5:AF6 J8:J9 AA8:AF9 G16:P16 AA16:AF16 G18:P19 AA18:AF19 G22:P22 AA22:AF22 G24:P26 AA24:AF26 G29:P29 AA29:AF29 G31:P33 AA31:AF33 G37:P37 AA37:AF37 G39:P40 AA39:AF40 G42:P45 AA42:AF45 G49:P49 AA49:AF49 G52:P53 AA52:AF53 G58:P58 AA58:AF58 Q3:Z61 K3:P3 AE4:AF4 K4:K15 O4:P15 H5:H6 AE7:AF7 H8:H9 AE10:AF15 K17 O17:P17 AE17:AF17 K20:K21 O20:P21 AF20:AF21 K23 O23:P23 AF23 K27:K28 O27:P28 AE27:AF28 K30 O30:P30 AE30:AF30 K34:K36 O34:P36 AE34:AF36 K38 O38:P38 AE38:AF38 K41 O41:P41 AE41:AF41 K46:K48 O46:P48 AE46:AF48 K50:K51 O50:P51 AE50:AF51 K54:K57 O54:P57 AE54:AF57 K59:K61 O59:P61 AF59:AF61">
    <cfRule type="expression" dxfId="73" priority="69">
      <formula>$C2</formula>
    </cfRule>
  </conditionalFormatting>
  <conditionalFormatting sqref="W2:W200">
    <cfRule type="expression" dxfId="72" priority="1">
      <formula>$AG2</formula>
    </cfRule>
  </conditionalFormatting>
  <conditionalFormatting sqref="Z2:Z200 G62:J200 AD62:AD200">
    <cfRule type="expression" dxfId="71" priority="2">
      <formula>$A2</formula>
    </cfRule>
  </conditionalFormatting>
  <conditionalFormatting sqref="AA3:AC3">
    <cfRule type="expression" dxfId="70" priority="5">
      <formula>$C3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{5E4A5855-E17C-4347-BDF5-BE025FB13EAB}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{67229C72-55CA-4500-905E-F10594CEF02C}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{F7853AF4-FCBC-4800-B56B-38EEFDBA9662}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{B82ED8B5-4188-472D-9F73-2E409116F9B8}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{5762A4C4-16A4-4FAA-852F-B0DB47F91225}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{D358E1E5-1F77-4D91-B469-CF3AEF0FEBD7}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{4DA92207-9AED-46A6-B60E-543D0A3F94F2}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{03945A36-1A52-45D2-B172-A28B81E5AF80}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{A3D9E37F-579D-4942-90AA-E5F3498570AF}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{F4CE9E37-5397-404C-84FC-480D0A24D620}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{3F55E8FD-BD9D-4FB0-9FA4-AD3460194F96}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{F39D1EB7-8A3E-41B6-91A7-060C71DA4084}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{9A09DA19-5AE6-4974-8151-69161CAE0B7B}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{5FAD926E-26E0-4B1F-8554-AC37FEF982A9}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{8BC7E1FD-FB8D-4B7D-850F-A44893D9B677}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{9D7D0AB7-93A5-44D3-BA39-25AFA4B6A1B1}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{4F3DAB63-46F8-49A0-8665-507750C764F3}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{BF1B6C16-7EC6-4CEF-9F42-4CF27D5CD488}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{4244949C-7480-484B-BA68-42F051F1B0EA}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{1C05AB23-7867-45F1-AA3E-D275D023677C}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{D9F75F81-0B0D-4764-A32F-15897E833A26}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{1E5232C3-4CA2-4EC0-9551-2FC931D5518B}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{580180F9-C256-424E-8560-88527AA3A4F0}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{35B28428-D5C5-44E2-B81E-E6A6E9EFC81E}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{996D44C7-14D5-4267-B44E-E1C4C668BCB8}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{A8283668-3888-4D19-8A3B-DCB298A31E67}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{F18E2D95-F2EC-4538-BDAE-4F4791CB0ABE}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{1A23EC06-FFA0-47D3-9B82-5C73053DA7E3}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{5640820B-55A8-4DAE-9DB8-46C21C71BD9B}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{E7E540CB-16DA-4D4E-AFF1-38064C81D868}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{689E30CC-6C21-4C78-8782-CC9B65AD6141}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{A7B6F19F-2248-448B-B0E0-2FF4534DD99D}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{953880C7-F055-4DBD-B3F8-1B5A2386E851}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{4930E4EB-0E76-4C39-9B8A-C600D8AD3F75}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{AF89A282-FC8F-4A0C-8048-DB78D9A83311}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{CEBEDA46-D57B-43D8-9C35-32711847EE99}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{C024CF58-4E10-4A46-8C2C-97538613E567}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{6D17FB25-43A8-4919-B3B0-68F9FD2F5322}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{6E34DBC5-4A4B-409D-8764-E931F28D8A42}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{B01C72FC-BEB2-4667-AE57-DA6BA595D23A}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{384A8072-2DA0-46DF-8165-941812758554}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{6B84DC2D-3326-4E87-A886-20A187AB5226}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{B6AFBAAF-6E0D-400C-BBF8-16E76EF868D6}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{7309E542-C889-481F-9294-2F12D268B6AF}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{0C51366C-E78B-4584-8071-44DBE3AE6C89}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{B3B7BD74-69F7-45D4-B617-0CC0245B4378}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{32806489-FB92-4713-9536-5E267DFC873B}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{E9FD234F-AE19-4998-845C-540F452DA2CE}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{F4F315A9-3390-471D-A65C-007C273BA95E}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{81BB355B-D3A0-4CA2-90E8-D83DE8ABD03D}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{E19A1BB7-7D58-49AC-A491-942404390793}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{C45DED3A-58DA-4002-BEFB-CC51273CA043}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{F316017E-9034-4CB6-AF8F-56D1FC1D8EC2}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{DE7DFA42-7793-4A62-8741-D02A0A207683}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{0DDF72B5-6723-49D0-97C3-4C7E33F9D61A}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{683302F3-42B9-4245-8E9B-6C72C590C76C}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{D75ECAB2-8A73-4829-B2C9-787F10B51FC9}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{1C69A679-144D-4600-A5E9-6223DA04301A}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{488A26F7-88F6-47AD-AED7-8910CF7393B4}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{FC6344C1-43E3-49DF-BA46-4B8D39BF933F}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{177BBC38-11AD-4599-808E-21657DC73CAC}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4A5855-E17C-4347-BDF5-BE025FB13EA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67229C72-55CA-4500-905E-F10594CEF02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7853AF4-FCBC-4800-B56B-38EEFDBA966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82ED8B5-4188-472D-9F73-2E409116F9B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762A4C4-16A4-4FAA-852F-B0DB47F9122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358E1E5-1F77-4D91-B469-CF3AEF0FEBD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DA92207-9AED-46A6-B60E-543D0A3F94F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3945A36-1A52-45D2-B172-A28B81E5AF8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3D9E37F-579D-4942-90AA-E5F3498570A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4CE9E37-5397-404C-84FC-480D0A24D62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F55E8FD-BD9D-4FB0-9FA4-AD3460194F9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39D1EB7-8A3E-41B6-91A7-060C71DA408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A09DA19-5AE6-4974-8151-69161CAE0B7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FAD926E-26E0-4B1F-8554-AC37FEF982A9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BC7E1FD-FB8D-4B7D-850F-A44893D9B67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D7D0AB7-93A5-44D3-BA39-25AFA4B6A1B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F3DAB63-46F8-49A0-8665-507750C764F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F1B6C16-7EC6-4CEF-9F42-4CF27D5CD48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244949C-7480-484B-BA68-42F051F1B0E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C05AB23-7867-45F1-AA3E-D275D023677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9F75F81-0B0D-4764-A32F-15897E833A2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E5232C3-4CA2-4EC0-9551-2FC931D5518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80180F9-C256-424E-8560-88527AA3A4F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5B28428-D5C5-44E2-B81E-E6A6E9EFC81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96D44C7-14D5-4267-B44E-E1C4C668BCB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8283668-3888-4D19-8A3B-DCB298A31E6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F18E2D95-F2EC-4538-BDAE-4F4791CB0AB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A23EC06-FFA0-47D3-9B82-5C73053DA7E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640820B-55A8-4DAE-9DB8-46C21C71BD9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7E540CB-16DA-4D4E-AFF1-38064C81D86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89E30CC-6C21-4C78-8782-CC9B65AD614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7B6F19F-2248-448B-B0E0-2FF4534DD99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53880C7-F055-4DBD-B3F8-1B5A2386E85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930E4EB-0E76-4C39-9B8A-C600D8AD3F7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F89A282-FC8F-4A0C-8048-DB78D9A8331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EBEDA46-D57B-43D8-9C35-32711847EE9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024CF58-4E10-4A46-8C2C-97538613E56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D17FB25-43A8-4919-B3B0-68F9FD2F532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E34DBC5-4A4B-409D-8764-E931F28D8A4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01C72FC-BEB2-4667-AE57-DA6BA595D23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84A8072-2DA0-46DF-8165-94181275855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B84DC2D-3326-4E87-A886-20A187AB522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6AFBAAF-6E0D-400C-BBF8-16E76EF868D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309E542-C889-481F-9294-2F12D268B6A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C51366C-E78B-4584-8071-44DBE3AE6C8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3B7BD74-69F7-45D4-B617-0CC0245B437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2806489-FB92-4713-9536-5E267DFC873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9FD234F-AE19-4998-845C-540F452DA2C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4F315A9-3390-471D-A65C-007C273BA95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1BB355B-D3A0-4CA2-90E8-D83DE8ABD03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19A1BB7-7D58-49AC-A491-94240439079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45DED3A-58DA-4002-BEFB-CC51273CA04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316017E-9034-4CB6-AF8F-56D1FC1D8EC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E7DFA42-7793-4A62-8741-D02A0A20768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DDF72B5-6723-49D0-97C3-4C7E33F9D61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83302F3-42B9-4245-8E9B-6C72C590C76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75ECAB2-8A73-4829-B2C9-787F10B51FC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C69A679-144D-4600-A5E9-6223DA04301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88A26F7-88F6-47AD-AED7-8910CF7393B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C6344C1-43E3-49DF-BA46-4B8D39BF933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77BBC38-11AD-4599-808E-21657DC73CA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B18B-A0D6-48C2-91C9-6228C9CC40BF}">
  <dimension ref="A1:AR267"/>
  <sheetViews>
    <sheetView rightToLeft="1" topLeftCell="G7" zoomScale="70" zoomScaleNormal="70" workbookViewId="0">
      <selection activeCell="G33" sqref="G3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21875" style="28" bestFit="1" customWidth="1"/>
    <col min="9" max="9" width="22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4.5546875" style="24" bestFit="1" customWidth="1"/>
    <col min="29" max="29" width="18.5546875" style="31" bestFit="1" customWidth="1"/>
    <col min="30" max="30" width="13.6640625" style="32" bestFit="1" customWidth="1"/>
    <col min="31" max="31" width="65.21875" style="24" bestFit="1" customWidth="1"/>
    <col min="32" max="32" width="28.33203125" style="24" bestFit="1" customWidth="1"/>
    <col min="33" max="33" width="13.44140625" style="24" bestFit="1" customWidth="1"/>
    <col min="34" max="34" width="95.2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14">
        <v>1</v>
      </c>
      <c r="H2" s="212"/>
      <c r="I2" s="214" t="s">
        <v>1046</v>
      </c>
      <c r="J2" s="226" t="s">
        <v>76</v>
      </c>
      <c r="K2" s="11" t="str">
        <f t="shared" ref="K2:K65" ca="1" si="0">IF(C2, TODAY(), "" )</f>
        <v/>
      </c>
      <c r="L2" s="224" t="s">
        <v>290</v>
      </c>
      <c r="M2" s="224" t="s">
        <v>1232</v>
      </c>
      <c r="N2" s="224" t="s">
        <v>1233</v>
      </c>
      <c r="O2" s="9">
        <v>5525.2</v>
      </c>
      <c r="P2" s="9">
        <v>10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222" t="s">
        <v>948</v>
      </c>
      <c r="AB2" s="220" t="s">
        <v>1234</v>
      </c>
      <c r="AC2" s="218" t="s">
        <v>1235</v>
      </c>
      <c r="AD2" s="216"/>
      <c r="AE2" s="236" t="s">
        <v>1258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تبریز بارون آواك روبه روي درب پشتي پاساژ ضرغامي دکان قهوه نوزده دو صفر - رضا ظریف 09142155595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35"/>
      <c r="H3" s="234"/>
      <c r="I3" s="235"/>
      <c r="J3" s="244"/>
      <c r="K3" s="11" t="str">
        <f t="shared" ca="1" si="0"/>
        <v/>
      </c>
      <c r="L3" s="243"/>
      <c r="M3" s="243"/>
      <c r="N3" s="243"/>
      <c r="O3" s="9">
        <v>3327.1</v>
      </c>
      <c r="P3" s="9">
        <v>4</v>
      </c>
      <c r="Q3" s="13" t="str">
        <f>VLOOKUP(O3, '[1]لیست محصولات شهریور ۱۴۰۳'!B:C,2,0)</f>
        <v>پامپوجیلا | pampojila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5950000</v>
      </c>
      <c r="U3" s="15"/>
      <c r="V3" s="16">
        <f t="shared" si="1"/>
        <v>0</v>
      </c>
      <c r="W3" s="12">
        <f t="shared" si="2"/>
        <v>4</v>
      </c>
      <c r="X3" s="14">
        <f t="shared" si="3"/>
        <v>23800000</v>
      </c>
      <c r="Y3" s="17"/>
      <c r="Z3" s="14">
        <f t="shared" si="4"/>
        <v>23800000</v>
      </c>
      <c r="AA3" s="242"/>
      <c r="AB3" s="241"/>
      <c r="AC3" s="240"/>
      <c r="AD3" s="239"/>
      <c r="AE3" s="237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35"/>
      <c r="H4" s="234"/>
      <c r="I4" s="235"/>
      <c r="J4" s="244"/>
      <c r="K4" s="11" t="str">
        <f t="shared" ca="1" si="0"/>
        <v/>
      </c>
      <c r="L4" s="243"/>
      <c r="M4" s="243"/>
      <c r="N4" s="243"/>
      <c r="O4" s="9">
        <v>3329.1</v>
      </c>
      <c r="P4" s="9">
        <v>4</v>
      </c>
      <c r="Q4" s="13" t="str">
        <f>VLOOKUP(O4, '[1]لیست محصولات شهریور ۱۴۰۳'!B:C,2,0)</f>
        <v>بنتی ننکا | Benti Nenka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9850000</v>
      </c>
      <c r="U4" s="15"/>
      <c r="V4" s="16">
        <f t="shared" si="1"/>
        <v>0</v>
      </c>
      <c r="W4" s="12">
        <f t="shared" si="2"/>
        <v>4</v>
      </c>
      <c r="X4" s="14">
        <f t="shared" si="3"/>
        <v>39400000</v>
      </c>
      <c r="Y4" s="17"/>
      <c r="Z4" s="14">
        <f t="shared" si="4"/>
        <v>39400000</v>
      </c>
      <c r="AA4" s="242"/>
      <c r="AB4" s="241"/>
      <c r="AC4" s="240"/>
      <c r="AD4" s="239"/>
      <c r="AE4" s="237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35"/>
      <c r="H5" s="234"/>
      <c r="I5" s="235"/>
      <c r="J5" s="244"/>
      <c r="K5" s="11" t="str">
        <f t="shared" ca="1" si="0"/>
        <v/>
      </c>
      <c r="L5" s="243"/>
      <c r="M5" s="243"/>
      <c r="N5" s="243"/>
      <c r="O5" s="9">
        <v>3328.1</v>
      </c>
      <c r="P5" s="9">
        <v>2</v>
      </c>
      <c r="Q5" s="13" t="str">
        <f>VLOOKUP(O5, '[1]لیست محصولات شهریور ۱۴۰۳'!B:C,2,0)</f>
        <v>اینماکولادا مزارع فلو | Inmaculada Fellows Farms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7900000</v>
      </c>
      <c r="U5" s="15"/>
      <c r="V5" s="16">
        <f t="shared" si="1"/>
        <v>0</v>
      </c>
      <c r="W5" s="12">
        <f t="shared" si="2"/>
        <v>2</v>
      </c>
      <c r="X5" s="14">
        <f t="shared" si="3"/>
        <v>15800000</v>
      </c>
      <c r="Y5" s="17"/>
      <c r="Z5" s="14">
        <f t="shared" si="4"/>
        <v>15800000</v>
      </c>
      <c r="AA5" s="242"/>
      <c r="AB5" s="241"/>
      <c r="AC5" s="240"/>
      <c r="AD5" s="239"/>
      <c r="AE5" s="237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15"/>
      <c r="H6" s="213"/>
      <c r="I6" s="215"/>
      <c r="J6" s="227"/>
      <c r="K6" s="11" t="str">
        <f t="shared" ca="1" si="0"/>
        <v/>
      </c>
      <c r="L6" s="225"/>
      <c r="M6" s="225"/>
      <c r="N6" s="225"/>
      <c r="O6" s="9">
        <v>5525.1</v>
      </c>
      <c r="P6" s="9">
        <v>20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20</v>
      </c>
      <c r="X6" s="14">
        <f t="shared" si="3"/>
        <v>55000000</v>
      </c>
      <c r="Y6" s="17"/>
      <c r="Z6" s="14">
        <f t="shared" si="4"/>
        <v>55000000</v>
      </c>
      <c r="AA6" s="223"/>
      <c r="AB6" s="221"/>
      <c r="AC6" s="219"/>
      <c r="AD6" s="217"/>
      <c r="AE6" s="238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2</v>
      </c>
      <c r="H7" s="10">
        <v>287902</v>
      </c>
      <c r="I7" s="9" t="s">
        <v>1151</v>
      </c>
      <c r="J7" s="9"/>
      <c r="K7" s="11" t="str">
        <f t="shared" ca="1" si="0"/>
        <v/>
      </c>
      <c r="L7" s="12" t="s">
        <v>1236</v>
      </c>
      <c r="M7" s="12" t="s">
        <v>1237</v>
      </c>
      <c r="N7" s="12"/>
      <c r="O7" s="9">
        <v>5511.1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3000000</v>
      </c>
      <c r="U7" s="26"/>
      <c r="V7" s="16">
        <f t="shared" si="1"/>
        <v>0</v>
      </c>
      <c r="W7" s="12">
        <f t="shared" si="2"/>
        <v>1</v>
      </c>
      <c r="X7" s="14">
        <f t="shared" si="3"/>
        <v>3000000</v>
      </c>
      <c r="Y7" s="17"/>
      <c r="Z7" s="14">
        <f t="shared" si="4"/>
        <v>3000000</v>
      </c>
      <c r="AA7" s="18" t="s">
        <v>273</v>
      </c>
      <c r="AB7" s="13" t="s">
        <v>1238</v>
      </c>
      <c r="AC7" s="19" t="s">
        <v>1239</v>
      </c>
      <c r="AD7" s="20"/>
      <c r="AE7" s="19"/>
      <c r="AF7" s="21"/>
      <c r="AG7" s="22" t="str">
        <f t="shared" si="5"/>
        <v>TRUE</v>
      </c>
      <c r="AH7" s="23" t="str">
        <f t="shared" si="6"/>
        <v>کرج مهرشهر ساماندهی خیابان یزدان ۲ کوچه یاس ساختمان یاس واحد ۴ - کافه مقسی  - نگین کریمی زاده 09306453570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3</v>
      </c>
      <c r="H8" s="10">
        <v>286809385522</v>
      </c>
      <c r="I8" s="9" t="s">
        <v>1151</v>
      </c>
      <c r="J8" s="9"/>
      <c r="K8" s="11" t="str">
        <f t="shared" ca="1" si="0"/>
        <v/>
      </c>
      <c r="L8" s="12" t="s">
        <v>311</v>
      </c>
      <c r="M8" s="12" t="s">
        <v>1240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8" t="s">
        <v>922</v>
      </c>
      <c r="AB8" s="13" t="s">
        <v>1241</v>
      </c>
      <c r="AC8" s="19" t="s">
        <v>1242</v>
      </c>
      <c r="AD8" s="20"/>
      <c r="AE8" s="19"/>
      <c r="AF8" s="21"/>
      <c r="AG8" s="22" t="str">
        <f t="shared" si="5"/>
        <v>TRUE</v>
      </c>
      <c r="AH8" s="23" t="str">
        <f t="shared" si="6"/>
        <v>رشت بلوارافتخاری،کوچه شهید باقری‌نیا، پلاک ۳۹  - احسان رحیم زاده 0989118077300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4</v>
      </c>
      <c r="H9" s="10">
        <v>529919</v>
      </c>
      <c r="I9" s="25" t="s">
        <v>1151</v>
      </c>
      <c r="J9" s="9"/>
      <c r="K9" s="11" t="str">
        <f t="shared" ca="1" si="0"/>
        <v/>
      </c>
      <c r="L9" s="27" t="s">
        <v>1036</v>
      </c>
      <c r="M9" s="12" t="s">
        <v>1243</v>
      </c>
      <c r="N9" s="12"/>
      <c r="O9" s="9">
        <v>5524.2</v>
      </c>
      <c r="P9" s="9">
        <v>1</v>
      </c>
      <c r="Q9" s="13" t="str">
        <f>VLOOKUP(O9, '[1]لیست محصولات شهریور ۱۴۰۳'!B:C,2,0)</f>
        <v>برزیل کوکاپیل کاناریو | Brazil Cocapil Canario</v>
      </c>
      <c r="R9" s="9" t="s">
        <v>297</v>
      </c>
      <c r="S9" s="12">
        <f>VLOOKUP(O9, '[1]لیست محصولات شهریور ۱۴۰۳'!B:F,5,0)</f>
        <v>750</v>
      </c>
      <c r="T9" s="14">
        <f>VLOOKUP(O9, '[1]لیست محصولات شهریور ۱۴۰۳'!B:G,6,0)</f>
        <v>12450000</v>
      </c>
      <c r="U9" s="15"/>
      <c r="V9" s="16">
        <f t="shared" si="1"/>
        <v>0</v>
      </c>
      <c r="W9" s="12">
        <f t="shared" si="2"/>
        <v>1</v>
      </c>
      <c r="X9" s="14">
        <f t="shared" si="3"/>
        <v>12450000</v>
      </c>
      <c r="Y9" s="17"/>
      <c r="Z9" s="14">
        <f t="shared" si="4"/>
        <v>12450000</v>
      </c>
      <c r="AA9" s="18" t="s">
        <v>273</v>
      </c>
      <c r="AB9" s="13" t="s">
        <v>1244</v>
      </c>
      <c r="AC9" s="19" t="s">
        <v>1245</v>
      </c>
      <c r="AD9" s="20"/>
      <c r="AE9" s="19"/>
      <c r="AF9" s="21"/>
      <c r="AG9" s="22" t="str">
        <f t="shared" si="5"/>
        <v>TRUE</v>
      </c>
      <c r="AH9" s="23" t="str">
        <f t="shared" si="6"/>
        <v>کرج مهرشهر، فاز یک، گلستان، خیابان اول شرقی، پلاک ۷۱۰، واحد ۵  - آرش خرمی‌نیا 09202800250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442891</v>
      </c>
      <c r="I10" s="25" t="s">
        <v>1151</v>
      </c>
      <c r="J10" s="9"/>
      <c r="K10" s="11" t="str">
        <f t="shared" ca="1" si="0"/>
        <v/>
      </c>
      <c r="L10" s="27" t="s">
        <v>151</v>
      </c>
      <c r="M10" s="27" t="s">
        <v>486</v>
      </c>
      <c r="N10" s="12"/>
      <c r="O10" s="9">
        <v>5525.1</v>
      </c>
      <c r="P10" s="9">
        <v>1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2750000</v>
      </c>
      <c r="Y10" s="17"/>
      <c r="Z10" s="14">
        <f t="shared" si="4"/>
        <v>2750000</v>
      </c>
      <c r="AA10" s="18" t="s">
        <v>79</v>
      </c>
      <c r="AB10" s="13" t="s">
        <v>489</v>
      </c>
      <c r="AC10" s="19" t="s">
        <v>490</v>
      </c>
      <c r="AD10" s="20" t="s">
        <v>132</v>
      </c>
      <c r="AE10" s="85" t="s">
        <v>1246</v>
      </c>
      <c r="AF10" s="21"/>
      <c r="AG10" s="22" t="str">
        <f t="shared" si="5"/>
        <v>TRUE</v>
      </c>
      <c r="AH10" s="23" t="str">
        <f t="shared" si="6"/>
        <v>تهران بلوار فرحزادی؛ خیابان آسمان ها, آسمان سوم شرقی, پلاک ۴۳  - عرفان فرهمند 09912375278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846038</v>
      </c>
      <c r="I11" s="9" t="s">
        <v>1249</v>
      </c>
      <c r="J11" s="9"/>
      <c r="K11" s="11" t="str">
        <f t="shared" ca="1" si="0"/>
        <v/>
      </c>
      <c r="L11" s="12" t="s">
        <v>240</v>
      </c>
      <c r="M11" s="12" t="s">
        <v>586</v>
      </c>
      <c r="N11" s="12"/>
      <c r="O11" s="9">
        <v>5525.2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/>
      <c r="S11" s="12">
        <f>VLOOKUP(O11, '[1]لیست محصولات شهریور ۱۴۰۳'!B:F,5,0)</f>
        <v>750</v>
      </c>
      <c r="T11" s="14">
        <f>VLOOKUP(O11, '[1]لیست محصولات شهریور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8" t="s">
        <v>79</v>
      </c>
      <c r="AB11" s="13" t="s">
        <v>1247</v>
      </c>
      <c r="AC11" s="19" t="s">
        <v>1248</v>
      </c>
      <c r="AD11" s="20" t="s">
        <v>92</v>
      </c>
      <c r="AE11" s="19"/>
      <c r="AF11" s="21"/>
      <c r="AG11" s="22" t="str">
        <f t="shared" si="5"/>
        <v>TRUE</v>
      </c>
      <c r="AH11" s="23" t="str">
        <f t="shared" si="6"/>
        <v>تهران انتهای کارگر شمالی - کوچه ۱۹ - بین فجر ۲ و جانبازان - پلاک ۵۹-واحد ۳  - شهریار حشمت 09392202830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4">
        <v>7</v>
      </c>
      <c r="H12" s="212"/>
      <c r="I12" s="214" t="s">
        <v>1249</v>
      </c>
      <c r="J12" s="226" t="s">
        <v>76</v>
      </c>
      <c r="K12" s="11" t="str">
        <f t="shared" ca="1" si="0"/>
        <v/>
      </c>
      <c r="L12" s="224" t="s">
        <v>563</v>
      </c>
      <c r="M12" s="224" t="s">
        <v>564</v>
      </c>
      <c r="N12" s="224" t="s">
        <v>1250</v>
      </c>
      <c r="O12" s="9">
        <v>5501.3</v>
      </c>
      <c r="P12" s="9">
        <v>1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51200000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51200000</v>
      </c>
      <c r="Y12" s="17"/>
      <c r="Z12" s="14">
        <f t="shared" si="4"/>
        <v>51200000</v>
      </c>
      <c r="AA12" s="222" t="s">
        <v>79</v>
      </c>
      <c r="AB12" s="220" t="s">
        <v>371</v>
      </c>
      <c r="AC12" s="218" t="s">
        <v>567</v>
      </c>
      <c r="AD12" s="216"/>
      <c r="AE12" s="19"/>
      <c r="AF12" s="21"/>
      <c r="AG12" s="22" t="str">
        <f t="shared" si="5"/>
        <v>TRUE</v>
      </c>
      <c r="AH12" s="23" t="str">
        <f t="shared" si="6"/>
        <v>تهران ميرداماد - نفت شمالي - كوچه هفتم - نبش كوچه - پلاك 77 - واحد 1 بن کافی - حامد تاج 09123279184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35"/>
      <c r="H13" s="234"/>
      <c r="I13" s="235"/>
      <c r="J13" s="244"/>
      <c r="K13" s="11" t="str">
        <f t="shared" ca="1" si="0"/>
        <v/>
      </c>
      <c r="L13" s="243"/>
      <c r="M13" s="243"/>
      <c r="N13" s="243"/>
      <c r="O13" s="9">
        <v>5524.3</v>
      </c>
      <c r="P13" s="9">
        <v>4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58400000</v>
      </c>
      <c r="U13" s="26"/>
      <c r="V13" s="16">
        <f t="shared" si="1"/>
        <v>0</v>
      </c>
      <c r="W13" s="12">
        <f t="shared" si="2"/>
        <v>4</v>
      </c>
      <c r="X13" s="14">
        <f t="shared" si="3"/>
        <v>233600000</v>
      </c>
      <c r="Y13" s="17"/>
      <c r="Z13" s="14">
        <f t="shared" si="4"/>
        <v>233600000</v>
      </c>
      <c r="AA13" s="242"/>
      <c r="AB13" s="241"/>
      <c r="AC13" s="240"/>
      <c r="AD13" s="239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15"/>
      <c r="H14" s="213"/>
      <c r="I14" s="215"/>
      <c r="J14" s="227"/>
      <c r="K14" s="11" t="str">
        <f t="shared" ca="1" si="0"/>
        <v/>
      </c>
      <c r="L14" s="225"/>
      <c r="M14" s="225"/>
      <c r="N14" s="225"/>
      <c r="O14" s="9">
        <v>5525.2</v>
      </c>
      <c r="P14" s="9">
        <v>9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9</v>
      </c>
      <c r="X14" s="14">
        <f t="shared" si="3"/>
        <v>120150000</v>
      </c>
      <c r="Y14" s="17"/>
      <c r="Z14" s="14">
        <f t="shared" si="4"/>
        <v>120150000</v>
      </c>
      <c r="AA14" s="223"/>
      <c r="AB14" s="221"/>
      <c r="AC14" s="219"/>
      <c r="AD14" s="217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>
        <v>8</v>
      </c>
      <c r="H15" s="10">
        <v>286889060136</v>
      </c>
      <c r="I15" s="9" t="s">
        <v>1249</v>
      </c>
      <c r="J15" s="9" t="s">
        <v>76</v>
      </c>
      <c r="K15" s="11" t="str">
        <f t="shared" ca="1" si="0"/>
        <v/>
      </c>
      <c r="L15" s="12" t="s">
        <v>741</v>
      </c>
      <c r="M15" s="12" t="s">
        <v>1282</v>
      </c>
      <c r="N15" s="12" t="s">
        <v>1283</v>
      </c>
      <c r="O15" s="9">
        <v>5501.3</v>
      </c>
      <c r="P15" s="9">
        <v>2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102400000</v>
      </c>
      <c r="Y15" s="17"/>
      <c r="Z15" s="14">
        <f t="shared" si="4"/>
        <v>102400000</v>
      </c>
      <c r="AA15" s="18" t="s">
        <v>79</v>
      </c>
      <c r="AB15" s="13" t="s">
        <v>1284</v>
      </c>
      <c r="AC15" s="19" t="s">
        <v>1285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16" spans="1:34" ht="22.2" customHeight="1">
      <c r="A16" s="7"/>
      <c r="B16" s="7"/>
      <c r="C16" s="7"/>
      <c r="D16" s="7"/>
      <c r="E16" s="7"/>
      <c r="F16" s="8"/>
      <c r="G16" s="9">
        <v>9</v>
      </c>
      <c r="H16" s="10">
        <v>286856811215</v>
      </c>
      <c r="I16" s="9" t="s">
        <v>1249</v>
      </c>
      <c r="J16" s="9" t="s">
        <v>76</v>
      </c>
      <c r="K16" s="11" t="str">
        <f t="shared" ca="1" si="0"/>
        <v/>
      </c>
      <c r="L16" s="12" t="s">
        <v>155</v>
      </c>
      <c r="M16" s="12" t="s">
        <v>432</v>
      </c>
      <c r="N16" s="12" t="s">
        <v>433</v>
      </c>
      <c r="O16" s="9">
        <v>5501.3</v>
      </c>
      <c r="P16" s="9">
        <v>1</v>
      </c>
      <c r="Q16" s="13" t="str">
        <f>VLOOKUP(O16, '[1]لیست محصولات شهریور ۱۴۰۳'!B:C,2,0)</f>
        <v>ورتکس | Vortex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51200000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51200000</v>
      </c>
      <c r="Y16" s="17"/>
      <c r="Z16" s="14">
        <f t="shared" si="4"/>
        <v>51200000</v>
      </c>
      <c r="AA16" s="18" t="s">
        <v>79</v>
      </c>
      <c r="AB16" s="13" t="s">
        <v>434</v>
      </c>
      <c r="AC16" s="19" t="s">
        <v>435</v>
      </c>
      <c r="AD16" s="20" t="s">
        <v>92</v>
      </c>
      <c r="AE16" s="19"/>
      <c r="AF16" s="21"/>
      <c r="AG16" s="22" t="str">
        <f t="shared" si="5"/>
        <v>TRUE</v>
      </c>
      <c r="AH16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17" spans="1:34" ht="22.2" customHeight="1">
      <c r="A17" s="7"/>
      <c r="B17" s="7"/>
      <c r="C17" s="7"/>
      <c r="D17" s="7"/>
      <c r="E17" s="7"/>
      <c r="F17" s="8"/>
      <c r="G17" s="226">
        <v>10</v>
      </c>
      <c r="H17" s="228">
        <v>286859281130</v>
      </c>
      <c r="I17" s="226" t="s">
        <v>1249</v>
      </c>
      <c r="J17" s="226"/>
      <c r="K17" s="11" t="str">
        <f t="shared" ca="1" si="0"/>
        <v/>
      </c>
      <c r="L17" s="224" t="s">
        <v>509</v>
      </c>
      <c r="M17" s="224" t="s">
        <v>614</v>
      </c>
      <c r="N17" s="224"/>
      <c r="O17" s="9">
        <v>5525.1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 t="s">
        <v>552</v>
      </c>
      <c r="S17" s="12">
        <f>VLOOKUP(O17, '[1]لیست محصولات شهریور ۱۴۰۳'!B:F,5,0)</f>
        <v>150</v>
      </c>
      <c r="T17" s="14">
        <f>VLOOKUP(O17, '[1]لیست محصولات شهریور ۱۴۰۳'!B:G,6,0)</f>
        <v>2750000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2750000</v>
      </c>
      <c r="Y17" s="17"/>
      <c r="Z17" s="14">
        <f t="shared" si="4"/>
        <v>2750000</v>
      </c>
      <c r="AA17" s="222" t="s">
        <v>79</v>
      </c>
      <c r="AB17" s="220" t="s">
        <v>615</v>
      </c>
      <c r="AC17" s="218" t="s">
        <v>616</v>
      </c>
      <c r="AD17" s="216" t="s">
        <v>132</v>
      </c>
      <c r="AE17" s="19"/>
      <c r="AF17" s="21"/>
      <c r="AG17" s="22" t="str">
        <f t="shared" si="5"/>
        <v>TRUE</v>
      </c>
      <c r="AH17" s="23" t="str">
        <f t="shared" si="6"/>
        <v>تهران ولنجک ۸ پااک ۱۸ زنگ ۷ طبقه ۴  - حانیه امیرزاده 09121711837</v>
      </c>
    </row>
    <row r="18" spans="1:34" ht="22.2" customHeight="1">
      <c r="A18" s="7"/>
      <c r="B18" s="7"/>
      <c r="C18" s="7"/>
      <c r="D18" s="7"/>
      <c r="E18" s="7"/>
      <c r="F18" s="8"/>
      <c r="G18" s="227"/>
      <c r="H18" s="229"/>
      <c r="I18" s="227"/>
      <c r="J18" s="227"/>
      <c r="K18" s="11" t="str">
        <f t="shared" ca="1" si="0"/>
        <v/>
      </c>
      <c r="L18" s="225"/>
      <c r="M18" s="225"/>
      <c r="N18" s="225"/>
      <c r="O18" s="9">
        <v>5511.1</v>
      </c>
      <c r="P18" s="9">
        <v>1</v>
      </c>
      <c r="Q18" s="13" t="str">
        <f>VLOOKUP(O18, '[1]لیست محصولات شهریور ۱۴۰۳'!B:C,2,0)</f>
        <v>هامبلا | Hambella</v>
      </c>
      <c r="R18" s="9" t="s">
        <v>552</v>
      </c>
      <c r="S18" s="12">
        <f>VLOOKUP(O18, '[1]لیست محصولات شهریور ۱۴۰۳'!B:F,5,0)</f>
        <v>150</v>
      </c>
      <c r="T18" s="14">
        <f>VLOOKUP(O18, '[1]لیست محصولات شهریور ۱۴۰۳'!B:G,6,0)</f>
        <v>3000000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3000000</v>
      </c>
      <c r="Y18" s="17"/>
      <c r="Z18" s="14">
        <f t="shared" si="4"/>
        <v>3000000</v>
      </c>
      <c r="AA18" s="223"/>
      <c r="AB18" s="221"/>
      <c r="AC18" s="219"/>
      <c r="AD18" s="21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s="148" customFormat="1" ht="22.2" customHeight="1">
      <c r="A19" s="135"/>
      <c r="B19" s="135"/>
      <c r="C19" s="135"/>
      <c r="D19" s="135"/>
      <c r="E19" s="135"/>
      <c r="F19" s="135"/>
      <c r="G19" s="136" t="s">
        <v>1278</v>
      </c>
      <c r="H19" s="137">
        <v>286864799441</v>
      </c>
      <c r="I19" s="136" t="s">
        <v>1249</v>
      </c>
      <c r="J19" s="136"/>
      <c r="K19" s="138" t="str">
        <f t="shared" ca="1" si="0"/>
        <v/>
      </c>
      <c r="L19" s="139" t="s">
        <v>184</v>
      </c>
      <c r="M19" s="139" t="s">
        <v>1255</v>
      </c>
      <c r="N19" s="139"/>
      <c r="O19" s="136">
        <v>5525.2</v>
      </c>
      <c r="P19" s="136">
        <v>1</v>
      </c>
      <c r="Q19" s="140" t="str">
        <f>VLOOKUP(O19, '[1]لیست محصولات شهریور ۱۴۰۳'!B:C,2,0)</f>
        <v>اتیوپی آناسورا | Ethiopia Anasora</v>
      </c>
      <c r="R19" s="136" t="s">
        <v>976</v>
      </c>
      <c r="S19" s="139">
        <f>VLOOKUP(O19, '[1]لیست محصولات شهریور ۱۴۰۳'!B:F,5,0)</f>
        <v>750</v>
      </c>
      <c r="T19" s="141">
        <f>VLOOKUP(O19, '[1]لیست محصولات شهریور ۱۴۰۳'!B:G,6,0)</f>
        <v>13350000</v>
      </c>
      <c r="U19" s="142"/>
      <c r="V19" s="143">
        <f t="shared" si="1"/>
        <v>0</v>
      </c>
      <c r="W19" s="139">
        <f t="shared" si="2"/>
        <v>1</v>
      </c>
      <c r="X19" s="141">
        <f t="shared" si="3"/>
        <v>13350000</v>
      </c>
      <c r="Y19" s="144"/>
      <c r="Z19" s="141">
        <f t="shared" si="4"/>
        <v>13350000</v>
      </c>
      <c r="AA19" s="145" t="s">
        <v>79</v>
      </c>
      <c r="AB19" s="140" t="s">
        <v>1256</v>
      </c>
      <c r="AC19" s="146" t="s">
        <v>1257</v>
      </c>
      <c r="AD19" s="136" t="s">
        <v>132</v>
      </c>
      <c r="AE19" s="146" t="s">
        <v>1279</v>
      </c>
      <c r="AF19" s="147"/>
      <c r="AH19" s="149" t="str">
        <f t="shared" si="6"/>
        <v>تهران شهرک ولیعصر،خیابان شهید رجایی،کوچه عظیم جبرییلی(میلان سوم)،پلاک 26،واحد دو  - محمدرضا مقتدر 09387010066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286873732236</v>
      </c>
      <c r="I20" s="9" t="s">
        <v>1249</v>
      </c>
      <c r="J20" s="9"/>
      <c r="K20" s="11" t="str">
        <f t="shared" ca="1" si="0"/>
        <v/>
      </c>
      <c r="L20" s="12" t="s">
        <v>1259</v>
      </c>
      <c r="M20" s="12" t="s">
        <v>1260</v>
      </c>
      <c r="N20" s="12"/>
      <c r="O20" s="9">
        <v>5501.2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11100000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11100000</v>
      </c>
      <c r="Y20" s="17"/>
      <c r="Z20" s="14">
        <f t="shared" si="4"/>
        <v>11100000</v>
      </c>
      <c r="AA20" s="18" t="s">
        <v>79</v>
      </c>
      <c r="AB20" s="13" t="s">
        <v>1261</v>
      </c>
      <c r="AC20" s="19" t="s">
        <v>1262</v>
      </c>
      <c r="AD20" s="20" t="s">
        <v>92</v>
      </c>
      <c r="AE20" s="19"/>
      <c r="AF20" s="21"/>
      <c r="AG20" s="22" t="str">
        <f t="shared" si="5"/>
        <v>TRUE</v>
      </c>
      <c r="AH20" s="23" t="str">
        <f t="shared" si="6"/>
        <v>تهران میدان قدس خیابان دربند کوچه شاهمرادی پلاک ۴ زنگ ۱  - الهام تجریشی 09123433379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286874726797</v>
      </c>
      <c r="I21" s="9" t="s">
        <v>1249</v>
      </c>
      <c r="J21" s="9"/>
      <c r="K21" s="11" t="str">
        <f t="shared" ca="1" si="0"/>
        <v/>
      </c>
      <c r="L21" s="12" t="s">
        <v>1263</v>
      </c>
      <c r="M21" s="12" t="s">
        <v>1264</v>
      </c>
      <c r="N21" s="12" t="s">
        <v>1265</v>
      </c>
      <c r="O21" s="9">
        <v>5525.2</v>
      </c>
      <c r="P21" s="9">
        <v>1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750</v>
      </c>
      <c r="T21" s="14">
        <f>VLOOKUP(O21, '[1]لیست محصولات شهریور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8" t="s">
        <v>79</v>
      </c>
      <c r="AB21" s="13" t="s">
        <v>1266</v>
      </c>
      <c r="AC21" s="19" t="s">
        <v>1267</v>
      </c>
      <c r="AD21" s="20" t="s">
        <v>132</v>
      </c>
      <c r="AE21" s="19"/>
      <c r="AF21" s="21"/>
      <c r="AG21" s="22" t="str">
        <f t="shared" si="5"/>
        <v>TRUE</v>
      </c>
      <c r="AH21" s="23" t="str">
        <f t="shared" si="6"/>
        <v>تهران خیابان ولنجک نبش کوچه هفتم  کافه قنادی تیفانی - سپهر پوروردی 09308205342</v>
      </c>
    </row>
    <row r="22" spans="1:34" ht="22.2" hidden="1" customHeight="1">
      <c r="A22" s="7" t="b">
        <v>0</v>
      </c>
      <c r="B22" s="7"/>
      <c r="C22" s="7" t="b">
        <v>0</v>
      </c>
      <c r="D22" s="7"/>
      <c r="E22" s="7"/>
      <c r="F22" s="8"/>
      <c r="G22" s="66"/>
      <c r="H22" s="67"/>
      <c r="I22" s="66"/>
      <c r="J22" s="66"/>
      <c r="K22" s="124"/>
      <c r="L22" s="125"/>
      <c r="M22" s="125"/>
      <c r="N22" s="125"/>
      <c r="O22" s="66"/>
      <c r="P22" s="66"/>
      <c r="Q22" s="126"/>
      <c r="R22" s="66"/>
      <c r="S22" s="125"/>
      <c r="T22" s="127"/>
      <c r="U22" s="128"/>
      <c r="V22" s="129"/>
      <c r="W22" s="125"/>
      <c r="X22" s="127"/>
      <c r="Y22" s="130"/>
      <c r="Z22" s="127"/>
      <c r="AA22" s="131"/>
      <c r="AB22" s="126"/>
      <c r="AC22" s="132"/>
      <c r="AD22" s="133"/>
      <c r="AE22" s="132"/>
      <c r="AF22" s="134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286880277279</v>
      </c>
      <c r="I23" s="9" t="s">
        <v>1249</v>
      </c>
      <c r="J23" s="9"/>
      <c r="K23" s="11" t="str">
        <f t="shared" ca="1" si="0"/>
        <v/>
      </c>
      <c r="L23" s="12" t="s">
        <v>718</v>
      </c>
      <c r="M23" s="12" t="s">
        <v>593</v>
      </c>
      <c r="N23" s="12" t="s">
        <v>1271</v>
      </c>
      <c r="O23" s="9">
        <v>5525.2</v>
      </c>
      <c r="P23" s="9">
        <v>2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13350000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26700000</v>
      </c>
      <c r="Y23" s="17"/>
      <c r="Z23" s="14">
        <f t="shared" si="4"/>
        <v>26700000</v>
      </c>
      <c r="AA23" s="18" t="s">
        <v>224</v>
      </c>
      <c r="AB23" s="13" t="s">
        <v>1272</v>
      </c>
      <c r="AC23" s="19" t="s">
        <v>1273</v>
      </c>
      <c r="AD23" s="20"/>
      <c r="AE23" s="19"/>
      <c r="AF23" s="21"/>
      <c r="AG23" s="22" t="str">
        <f t="shared" si="5"/>
        <v>TRUE</v>
      </c>
      <c r="AH23" s="23" t="str">
        <f t="shared" si="6"/>
        <v>کرمان شهربابک - خیابان معلم نبش معلم۲۳ کافه عشق - سینا باقری 09130891278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510311</v>
      </c>
      <c r="I24" s="9" t="s">
        <v>1249</v>
      </c>
      <c r="J24" s="9"/>
      <c r="K24" s="11" t="str">
        <f t="shared" ca="1" si="0"/>
        <v/>
      </c>
      <c r="L24" s="12" t="s">
        <v>1274</v>
      </c>
      <c r="M24" s="12" t="s">
        <v>263</v>
      </c>
      <c r="N24" s="12"/>
      <c r="O24" s="9">
        <v>5525.2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8" t="s">
        <v>79</v>
      </c>
      <c r="AB24" s="13" t="s">
        <v>1275</v>
      </c>
      <c r="AC24" s="19" t="s">
        <v>1276</v>
      </c>
      <c r="AD24" s="20" t="s">
        <v>92</v>
      </c>
      <c r="AE24" s="85" t="s">
        <v>1277</v>
      </c>
      <c r="AF24" s="21"/>
      <c r="AG24" s="22" t="str">
        <f t="shared" si="5"/>
        <v>TRUE</v>
      </c>
      <c r="AH24" s="23" t="str">
        <f t="shared" si="6"/>
        <v>تهران خیابان ولیعصر، بالاتر از طالقانی، کوچه فرهنگ حسینی، پلاک ۱۱ طبقه دوم  - رامیار خلیلی 09128141925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15</v>
      </c>
      <c r="H25" s="10">
        <v>25843</v>
      </c>
      <c r="I25" s="9" t="s">
        <v>1249</v>
      </c>
      <c r="J25" s="226"/>
      <c r="K25" s="11" t="str">
        <f t="shared" ref="K25" ca="1" si="7">IF(C25, TODAY(), "" )</f>
        <v/>
      </c>
      <c r="L25" s="224" t="s">
        <v>105</v>
      </c>
      <c r="M25" s="224" t="s">
        <v>1251</v>
      </c>
      <c r="N25" s="224" t="s">
        <v>1252</v>
      </c>
      <c r="O25" s="9">
        <v>5524.3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58400000</v>
      </c>
      <c r="U25" s="15"/>
      <c r="V25" s="16">
        <f t="shared" ref="V25" si="8">IF(C25, P25, U25 )</f>
        <v>0</v>
      </c>
      <c r="W25" s="12">
        <f t="shared" ref="W25" si="9">P25-V25</f>
        <v>1</v>
      </c>
      <c r="X25" s="14">
        <f t="shared" ref="X25" si="10">P25*T25</f>
        <v>58400000</v>
      </c>
      <c r="Y25" s="17"/>
      <c r="Z25" s="14">
        <f t="shared" ref="Z25" si="11">X25-Y25</f>
        <v>58400000</v>
      </c>
      <c r="AA25" s="222" t="s">
        <v>79</v>
      </c>
      <c r="AB25" s="220" t="s">
        <v>1253</v>
      </c>
      <c r="AC25" s="218" t="s">
        <v>1254</v>
      </c>
      <c r="AD25" s="216"/>
      <c r="AE25" s="85" t="s">
        <v>1280</v>
      </c>
      <c r="AF25" s="21"/>
      <c r="AG25" s="22" t="str">
        <f t="shared" si="5"/>
        <v>TRUE</v>
      </c>
      <c r="AH25" s="23" t="str">
        <f t="shared" si="6"/>
        <v>تهران سعادت آباد ، بلوار سرو غربی ، خیابان شکوفه ، پلاک ۲۰ کافه روایت - علی زرشناس 09374360660</v>
      </c>
    </row>
    <row r="26" spans="1:34" ht="22.2" customHeight="1">
      <c r="A26" s="7"/>
      <c r="B26" s="7"/>
      <c r="C26" s="7"/>
      <c r="D26" s="7"/>
      <c r="E26" s="7"/>
      <c r="F26" s="8"/>
      <c r="G26" s="9">
        <v>16</v>
      </c>
      <c r="H26" s="10">
        <v>557460</v>
      </c>
      <c r="I26" s="9" t="s">
        <v>1249</v>
      </c>
      <c r="J26" s="227"/>
      <c r="K26" s="11" t="str">
        <f t="shared" ca="1" si="0"/>
        <v/>
      </c>
      <c r="L26" s="225"/>
      <c r="M26" s="225"/>
      <c r="N26" s="225"/>
      <c r="O26" s="9">
        <v>5525.1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2750000</v>
      </c>
      <c r="Y26" s="17"/>
      <c r="Z26" s="14">
        <f t="shared" si="4"/>
        <v>2750000</v>
      </c>
      <c r="AA26" s="223"/>
      <c r="AB26" s="221"/>
      <c r="AC26" s="219"/>
      <c r="AD26" s="217"/>
      <c r="AE26" s="123" t="s">
        <v>1281</v>
      </c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17</v>
      </c>
      <c r="H27" s="228">
        <v>286889094571</v>
      </c>
      <c r="I27" s="226" t="s">
        <v>1249</v>
      </c>
      <c r="J27" s="226"/>
      <c r="K27" s="11" t="str">
        <f t="shared" ca="1" si="0"/>
        <v/>
      </c>
      <c r="L27" s="224" t="s">
        <v>105</v>
      </c>
      <c r="M27" s="224" t="s">
        <v>1076</v>
      </c>
      <c r="N27" s="224"/>
      <c r="O27" s="9">
        <v>5511.1</v>
      </c>
      <c r="P27" s="9">
        <v>1</v>
      </c>
      <c r="Q27" s="13" t="str">
        <f>VLOOKUP(O27, '[1]لیست محصولات شهریور ۱۴۰۳'!B:C,2,0)</f>
        <v>هامبلا | Hambella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3000000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3000000</v>
      </c>
      <c r="Y27" s="17"/>
      <c r="Z27" s="14">
        <f t="shared" si="4"/>
        <v>3000000</v>
      </c>
      <c r="AA27" s="222" t="s">
        <v>273</v>
      </c>
      <c r="AB27" s="220" t="s">
        <v>1077</v>
      </c>
      <c r="AC27" s="218" t="s">
        <v>1078</v>
      </c>
      <c r="AD27" s="216"/>
      <c r="AE27" s="19"/>
      <c r="AF27" s="21"/>
      <c r="AG27" s="22" t="str">
        <f t="shared" si="5"/>
        <v>TRUE</v>
      </c>
      <c r="AH27" s="23" t="str">
        <f t="shared" si="6"/>
        <v>کرج گوهردشت، فاز ۱، خ ششم، پلاک۷۸/۲، واحد ۸  - علی رسولی 09127789346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5524.1</v>
      </c>
      <c r="P28" s="9">
        <v>1</v>
      </c>
      <c r="Q28" s="13" t="str">
        <f>VLOOKUP(O28, '[1]لیست محصولات شهریور ۱۴۰۳'!B:C,2,0)</f>
        <v>برزیل کوکاپیل کاناریو | Brazil Cocapil Canario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2550000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2550000</v>
      </c>
      <c r="Y28" s="17"/>
      <c r="Z28" s="14">
        <f t="shared" si="4"/>
        <v>2550000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66">
        <v>18</v>
      </c>
      <c r="H29" s="67"/>
      <c r="I29" s="66" t="s">
        <v>1249</v>
      </c>
      <c r="J29" s="9" t="s">
        <v>76</v>
      </c>
      <c r="K29" s="11" t="str">
        <f t="shared" ca="1" si="0"/>
        <v/>
      </c>
      <c r="L29" s="12" t="s">
        <v>1292</v>
      </c>
      <c r="M29" s="12" t="s">
        <v>1293</v>
      </c>
      <c r="N29" s="12" t="s">
        <v>1291</v>
      </c>
      <c r="O29" s="9">
        <v>5501.3</v>
      </c>
      <c r="P29" s="9">
        <v>2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102400000</v>
      </c>
      <c r="Y29" s="17"/>
      <c r="Z29" s="14">
        <f t="shared" si="4"/>
        <v>102400000</v>
      </c>
      <c r="AA29" s="18" t="s">
        <v>948</v>
      </c>
      <c r="AB29" s="13" t="s">
        <v>1295</v>
      </c>
      <c r="AC29" s="19" t="s">
        <v>1294</v>
      </c>
      <c r="AD29" s="20"/>
      <c r="AE29" s="19"/>
      <c r="AF29" s="21"/>
      <c r="AG29" s="22" t="str">
        <f t="shared" si="5"/>
        <v>TRUE</v>
      </c>
      <c r="AH29" s="23" t="str">
        <f t="shared" si="6"/>
        <v>تبریز وليعصر، كريم خان کافه ایندو - مهرداد پورمصطفی 09143091422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>
        <v>19</v>
      </c>
      <c r="H30" s="10">
        <v>286890630655</v>
      </c>
      <c r="I30" s="9" t="s">
        <v>1249</v>
      </c>
      <c r="J30" s="9" t="s">
        <v>76</v>
      </c>
      <c r="K30" s="11" t="str">
        <f t="shared" ca="1" si="0"/>
        <v/>
      </c>
      <c r="L30" s="12" t="s">
        <v>134</v>
      </c>
      <c r="M30" s="12" t="s">
        <v>496</v>
      </c>
      <c r="N30" s="12" t="s">
        <v>497</v>
      </c>
      <c r="O30" s="9">
        <v>5501.2</v>
      </c>
      <c r="P30" s="9">
        <v>3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750</v>
      </c>
      <c r="T30" s="14">
        <f>VLOOKUP(O30, '[1]لیست محصولات شهریور ۱۴۰۳'!B:G,6,0)</f>
        <v>11100000</v>
      </c>
      <c r="U30" s="15"/>
      <c r="V30" s="16">
        <f t="shared" si="1"/>
        <v>0</v>
      </c>
      <c r="W30" s="12">
        <f t="shared" si="2"/>
        <v>3</v>
      </c>
      <c r="X30" s="14">
        <f t="shared" si="3"/>
        <v>33300000</v>
      </c>
      <c r="Y30" s="17"/>
      <c r="Z30" s="14">
        <f t="shared" si="4"/>
        <v>33300000</v>
      </c>
      <c r="AA30" s="18" t="s">
        <v>79</v>
      </c>
      <c r="AB30" s="13" t="s">
        <v>498</v>
      </c>
      <c r="AC30" s="19" t="s">
        <v>499</v>
      </c>
      <c r="AD30" s="20" t="s">
        <v>132</v>
      </c>
      <c r="AE30" s="19"/>
      <c r="AF30" s="21"/>
      <c r="AG30" s="22" t="str">
        <f t="shared" si="5"/>
        <v>TRUE</v>
      </c>
      <c r="AH30" s="23" t="str">
        <f t="shared" si="6"/>
        <v>تهران خ جمهوری خ رازی خ پرتوی پلاک 18/1 کافه والهالا - مهدی محمدی فخر 09376116149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26">
        <v>20</v>
      </c>
      <c r="H31" s="228">
        <v>754019</v>
      </c>
      <c r="I31" s="226" t="s">
        <v>1297</v>
      </c>
      <c r="J31" s="226"/>
      <c r="K31" s="11" t="str">
        <f t="shared" ca="1" si="0"/>
        <v/>
      </c>
      <c r="L31" s="224" t="s">
        <v>336</v>
      </c>
      <c r="M31" s="224" t="s">
        <v>337</v>
      </c>
      <c r="N31" s="224" t="s">
        <v>338</v>
      </c>
      <c r="O31" s="9">
        <v>5525.3</v>
      </c>
      <c r="P31" s="9">
        <v>1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63200000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63200000</v>
      </c>
      <c r="Y31" s="17"/>
      <c r="Z31" s="14">
        <f t="shared" si="4"/>
        <v>63200000</v>
      </c>
      <c r="AA31" s="222" t="s">
        <v>1298</v>
      </c>
      <c r="AB31" s="220" t="s">
        <v>340</v>
      </c>
      <c r="AC31" s="218" t="s">
        <v>341</v>
      </c>
      <c r="AD31" s="20"/>
      <c r="AE31" s="19"/>
      <c r="AF31" s="21"/>
      <c r="AG31" s="22" t="str">
        <f t="shared" si="5"/>
        <v>TRUE</v>
      </c>
      <c r="AH31" s="23" t="str">
        <f t="shared" si="6"/>
        <v>قائم شهر خ ساری نبش نیما یاس ۴۱ کافه تین - کمیل صفرپور 09901072353</v>
      </c>
    </row>
    <row r="32" spans="1:34" ht="22.2" customHeight="1">
      <c r="A32" s="7"/>
      <c r="B32" s="7"/>
      <c r="C32" s="7"/>
      <c r="D32" s="7"/>
      <c r="E32" s="7"/>
      <c r="F32" s="8"/>
      <c r="G32" s="227"/>
      <c r="H32" s="229"/>
      <c r="I32" s="227"/>
      <c r="J32" s="227"/>
      <c r="K32" s="11" t="str">
        <f t="shared" ca="1" si="0"/>
        <v/>
      </c>
      <c r="L32" s="225"/>
      <c r="M32" s="225"/>
      <c r="N32" s="225"/>
      <c r="O32" s="9">
        <v>5525.2</v>
      </c>
      <c r="P32" s="9">
        <v>1</v>
      </c>
      <c r="Q32" s="13" t="str">
        <f>VLOOKUP(O32, '[1]لیست محصولات شهریور ۱۴۰۳'!B:C,2,0)</f>
        <v>اتیوپی آناسورا | Ethiopia Anasora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13350000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13350000</v>
      </c>
      <c r="Y32" s="17"/>
      <c r="Z32" s="14">
        <f t="shared" si="4"/>
        <v>13350000</v>
      </c>
      <c r="AA32" s="223"/>
      <c r="AB32" s="221"/>
      <c r="AC32" s="219"/>
      <c r="AD32" s="20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0</v>
      </c>
      <c r="AI240" s="56">
        <f t="shared" si="24"/>
        <v>0</v>
      </c>
      <c r="AJ240" s="57">
        <f>AH240-AI240</f>
        <v>0</v>
      </c>
      <c r="AK240" s="58">
        <f t="shared" si="28"/>
        <v>0</v>
      </c>
      <c r="AL240" s="59">
        <f>AO240+AQ240-[2]Sheet1!$AH241</f>
        <v>0</v>
      </c>
      <c r="AM240" s="59">
        <f t="shared" si="30"/>
        <v>0</v>
      </c>
      <c r="AN240" s="58">
        <f t="shared" si="26"/>
        <v>0</v>
      </c>
      <c r="AO240" s="59"/>
      <c r="AP240" s="58" t="str">
        <f t="shared" si="27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4</v>
      </c>
      <c r="AI241" s="56">
        <f t="shared" si="24"/>
        <v>0</v>
      </c>
      <c r="AJ241" s="57">
        <f t="shared" ref="AJ241:AJ264" si="32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30"/>
        <v>-4</v>
      </c>
      <c r="AN241" s="58">
        <f t="shared" si="26"/>
        <v>0</v>
      </c>
      <c r="AO241" s="59"/>
      <c r="AP241" s="58">
        <f t="shared" si="27"/>
        <v>-3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6</v>
      </c>
      <c r="AI242" s="56">
        <f t="shared" si="24"/>
        <v>0</v>
      </c>
      <c r="AJ242" s="57">
        <f t="shared" si="32"/>
        <v>6</v>
      </c>
      <c r="AK242" s="58">
        <f t="shared" ref="AK242:AK267" si="33">AH242*AG242/1000</f>
        <v>24</v>
      </c>
      <c r="AL242" s="59">
        <f>AO242+AQ242-[2]Sheet1!$AH243</f>
        <v>0</v>
      </c>
      <c r="AM242" s="59">
        <f t="shared" si="30"/>
        <v>-6</v>
      </c>
      <c r="AN242" s="58">
        <f t="shared" si="26"/>
        <v>0</v>
      </c>
      <c r="AO242" s="59"/>
      <c r="AP242" s="58">
        <f t="shared" si="27"/>
        <v>-24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3</v>
      </c>
      <c r="AI251" s="56">
        <f t="shared" si="24"/>
        <v>0</v>
      </c>
      <c r="AJ251" s="57">
        <f t="shared" si="32"/>
        <v>3</v>
      </c>
      <c r="AK251" s="58">
        <f t="shared" si="33"/>
        <v>0.45</v>
      </c>
      <c r="AL251" s="59">
        <f>AO251+AQ251-[2]Sheet1!$AH252</f>
        <v>0</v>
      </c>
      <c r="AM251" s="59">
        <f t="shared" si="30"/>
        <v>-3</v>
      </c>
      <c r="AN251" s="58">
        <f t="shared" si="26"/>
        <v>0</v>
      </c>
      <c r="AO251" s="59"/>
      <c r="AP251" s="58">
        <f t="shared" si="27"/>
        <v>-0.45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AO252+AQ252-[2]Sheet1!$AH253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67">
    <mergeCell ref="H31:H32"/>
    <mergeCell ref="G31:G32"/>
    <mergeCell ref="AA31:AA32"/>
    <mergeCell ref="AB31:AB32"/>
    <mergeCell ref="AC31:AC32"/>
    <mergeCell ref="N31:N32"/>
    <mergeCell ref="M31:M32"/>
    <mergeCell ref="L31:L32"/>
    <mergeCell ref="J31:J32"/>
    <mergeCell ref="I31:I32"/>
    <mergeCell ref="A1:B1"/>
    <mergeCell ref="C1:D1"/>
    <mergeCell ref="E1:F1"/>
    <mergeCell ref="U1:V1"/>
    <mergeCell ref="AD2:AD6"/>
    <mergeCell ref="AC2:AC6"/>
    <mergeCell ref="AB2:AB6"/>
    <mergeCell ref="AA2:AA6"/>
    <mergeCell ref="G2:G6"/>
    <mergeCell ref="H2:H6"/>
    <mergeCell ref="I2:I6"/>
    <mergeCell ref="J2:J6"/>
    <mergeCell ref="L2:L6"/>
    <mergeCell ref="M2:M6"/>
    <mergeCell ref="N2:N6"/>
    <mergeCell ref="G12:G14"/>
    <mergeCell ref="H12:H14"/>
    <mergeCell ref="I12:I14"/>
    <mergeCell ref="J12:J14"/>
    <mergeCell ref="L12:L14"/>
    <mergeCell ref="M12:M14"/>
    <mergeCell ref="N12:N14"/>
    <mergeCell ref="AD12:AD14"/>
    <mergeCell ref="AC12:AC14"/>
    <mergeCell ref="AB12:AB14"/>
    <mergeCell ref="AA12:AA14"/>
    <mergeCell ref="AA17:AA18"/>
    <mergeCell ref="G17:G18"/>
    <mergeCell ref="H17:H18"/>
    <mergeCell ref="I17:I18"/>
    <mergeCell ref="J17:J18"/>
    <mergeCell ref="L17:L18"/>
    <mergeCell ref="M17:M18"/>
    <mergeCell ref="N17:N18"/>
    <mergeCell ref="AE2:AE6"/>
    <mergeCell ref="AD25:AD26"/>
    <mergeCell ref="AC25:AC26"/>
    <mergeCell ref="AB25:AB26"/>
    <mergeCell ref="AD17:AD18"/>
    <mergeCell ref="AC17:AC18"/>
    <mergeCell ref="AB17:AB18"/>
    <mergeCell ref="AA25:AA26"/>
    <mergeCell ref="J25:J26"/>
    <mergeCell ref="N25:N26"/>
    <mergeCell ref="M25:M26"/>
    <mergeCell ref="L25:L26"/>
    <mergeCell ref="G27:G28"/>
    <mergeCell ref="H27:H28"/>
    <mergeCell ref="I27:I28"/>
    <mergeCell ref="J27:J28"/>
    <mergeCell ref="L27:L28"/>
    <mergeCell ref="AD27:AD28"/>
    <mergeCell ref="M27:M28"/>
    <mergeCell ref="N27:N28"/>
    <mergeCell ref="AA27:AA28"/>
    <mergeCell ref="AB27:AB28"/>
    <mergeCell ref="AC27:AC28"/>
  </mergeCells>
  <conditionalFormatting sqref="G2:J2 AD2 Z2:Z200 J7:J12 AD7:AD12 G11:I12 G15:J17 AD15:AD17 G19:J25 AD19:AD25 G26:I26 G27:J27 AD27 G29:J31 AD29:AD200 G33:J200">
    <cfRule type="expression" dxfId="69" priority="63">
      <formula>$A2</formula>
    </cfRule>
    <cfRule type="expression" dxfId="68" priority="65">
      <formula>$E2</formula>
    </cfRule>
  </conditionalFormatting>
  <conditionalFormatting sqref="G2:AF2 Q3:Z24 J7:J12 AA7:AF12 G11:I12 G15:P17 AA15:AF17 G19:P24 AA19:AF24 G25:AF25 G26:I26 O26:Z26 G27:AF27 O28:Z28 G29:AF31 O32:Z32 AD32:AF32 G33:AF200 AF3:AF6 K3:K10 O3:P10 H7:H10 K11:P12 K13:K14 O13:P14 AE13:AF14 K18 O18:P18 AE18:AF18 K26 AF26 K28 AE28:AF28 K32">
    <cfRule type="expression" dxfId="67" priority="64">
      <formula>$C2</formula>
    </cfRule>
  </conditionalFormatting>
  <conditionalFormatting sqref="W2:W200">
    <cfRule type="expression" dxfId="6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{3C6D7B93-2AD0-4691-9A17-2DF26AAD5473}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{3CD1B7A7-FA24-44FE-ADA4-E0736046695D}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{CBB55F37-419E-4A2C-BF84-1412929E82F7}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{EABAD26A-68F6-4E86-B8C5-B837B44BB1DE}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{533EA167-AC0F-42CE-B1C8-3C4F375DDF8A}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{5C64202F-8E0F-44CE-A62E-D57784206387}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{6C54B3B4-19EC-44A6-BE65-0952421C9264}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{41D0D4BB-88F0-44B3-B51F-BACF409B4816}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{A66C8F5E-D597-4709-B1DF-31213990587B}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{BD85B3AF-66CF-459F-859E-46806342E082}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{B43FF266-5964-45DB-B1A5-413762C2F49A}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{4AB77423-40FD-4622-8BBB-4DF0C48B7E1D}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{B417935A-2B83-458C-BC67-21123E27FEC4}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{78714655-2AE1-436C-85DA-7502020CF866}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{1EC91C84-2F7B-4E62-98BB-CD81BBD2F866}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{96F3F9AC-F511-4B72-ACC6-2F2F7AA923AB}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{BEC4EBAA-D89E-4A54-B366-8BAFD9C30610}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{885D2067-D476-455D-9D59-CD7CEC047924}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{78E9D4F4-2F0E-46CF-92CE-AA6F1B0218ED}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{254F4C38-A0C3-4053-A2CD-E4F8659B280C}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{59250097-EB80-48BD-9A9D-057BB37AC6CB}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{0FBCDC3C-EE70-47A4-A8B2-02A340004577}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{F1BE9D24-575A-4D4D-A078-019A6F8A73BE}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{F326779A-F94C-4EBE-AC16-A04558E340E0}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{CC12C281-66A2-465D-B51F-440F9C7A6C20}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{102A3611-207C-4294-9318-A171DC91E3E9}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{E8DCD5FA-CFE7-475A-B45F-6D03AB935959}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{1CEECA82-EB91-4F42-A6D3-1A990867C31A}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{849F099C-2C52-49B1-824F-F0CCC20418B1}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{D02B3570-CC3E-4FCE-89DE-05E4824BD9C8}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{F1AAB459-8FBD-423C-B489-A9C699F4B1FC}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{9BF97595-C050-4F2F-A259-4E48456E2983}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{ECEB5307-11A5-43EC-9CAC-C3818C96169B}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{DFED4F89-80AB-463D-BBD8-FCBD9BA59CF3}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{A25F6298-21F1-40E5-BBAF-AA6348704E62}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{F568CF14-05AF-4425-939A-47EA2BAAB4E3}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{1B5D9ACF-D37E-4598-9C33-36F7F91FC1FF}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{7DE0ABB8-68EB-4AA4-A588-D49BF3D2530F}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{5B251805-0D05-4E4B-A793-911D9C65B58A}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{E3DF88E4-CFCB-4F0E-9E4E-795FB167A079}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{7CCD33F0-BF21-48CD-90AF-060744834C56}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{7B625188-BCA6-4EFB-AC01-140DECB9C203}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{2D1A139F-8B00-4A25-BA3A-94FFBF42ADA3}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{87F62F33-3226-4D9C-9C7B-7BACB7491A54}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{0BA393F5-06F6-4AFF-973F-E8CE4F1103B0}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{3FA58387-89AB-4D59-A45A-AC03D219A566}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{C6D67043-F6B1-45BF-AEE8-EF51B1232524}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{B7A3AB01-BC1B-4DF5-A97F-797117D02239}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{B2846CD8-D2E5-434E-BD5C-8D2C77E44841}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{BE3B5AC9-5DE5-4E8A-A30D-F1F292E9611C}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{605971B8-16DE-47E2-A704-33496662ED8E}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{B0F2ED6E-C00B-4102-B4F2-7ECEBA551992}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{48744131-4A6B-4947-A3DA-AE1FE6F54164}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{B9E4BA9A-3842-4ECE-A2C5-FC5C62A3A1D7}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{D4612DE0-7B5D-4CCF-AFFC-ACC949D945AE}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{CFCCA999-330B-486D-8084-05D1E9FCA4B4}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{40C1CF55-1B53-46BE-97EA-A550F9ABD4FE}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{2AC0B94B-F20A-42D5-89B7-54686537DADD}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{19836508-F4DA-411D-AB55-371BA60004DC}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{44FB8834-5E17-4BA5-AAB7-94B898C13926}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{AAA852E1-5705-4586-AFA0-C0CCBA25A244}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D7B93-2AD0-4691-9A17-2DF26AAD547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CD1B7A7-FA24-44FE-ADA4-E0736046695D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BB55F37-419E-4A2C-BF84-1412929E82F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ABAD26A-68F6-4E86-B8C5-B837B44BB1DE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33EA167-AC0F-42CE-B1C8-3C4F375DDF8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C64202F-8E0F-44CE-A62E-D5778420638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C54B3B4-19EC-44A6-BE65-0952421C926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1D0D4BB-88F0-44B3-B51F-BACF409B481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66C8F5E-D597-4709-B1DF-31213990587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D85B3AF-66CF-459F-859E-46806342E08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43FF266-5964-45DB-B1A5-413762C2F49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AB77423-40FD-4622-8BBB-4DF0C48B7E1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417935A-2B83-458C-BC67-21123E27FEC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8714655-2AE1-436C-85DA-7502020CF86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EC91C84-2F7B-4E62-98BB-CD81BBD2F86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6F3F9AC-F511-4B72-ACC6-2F2F7AA923A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EC4EBAA-D89E-4A54-B366-8BAFD9C3061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85D2067-D476-455D-9D59-CD7CEC04792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8E9D4F4-2F0E-46CF-92CE-AA6F1B0218E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54F4C38-A0C3-4053-A2CD-E4F8659B280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9250097-EB80-48BD-9A9D-057BB37AC6C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FBCDC3C-EE70-47A4-A8B2-02A34000457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1BE9D24-575A-4D4D-A078-019A6F8A73B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326779A-F94C-4EBE-AC16-A04558E340E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C12C281-66A2-465D-B51F-440F9C7A6C2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02A3611-207C-4294-9318-A171DC91E3E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8DCD5FA-CFE7-475A-B45F-6D03AB93595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CEECA82-EB91-4F42-A6D3-1A990867C31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849F099C-2C52-49B1-824F-F0CCC20418B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02B3570-CC3E-4FCE-89DE-05E4824BD9C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1AAB459-8FBD-423C-B489-A9C699F4B1F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BF97595-C050-4F2F-A259-4E48456E298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CEB5307-11A5-43EC-9CAC-C3818C96169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FED4F89-80AB-463D-BBD8-FCBD9BA59CF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25F6298-21F1-40E5-BBAF-AA6348704E6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568CF14-05AF-4425-939A-47EA2BAAB4E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B5D9ACF-D37E-4598-9C33-36F7F91FC1F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DE0ABB8-68EB-4AA4-A588-D49BF3D2530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B251805-0D05-4E4B-A793-911D9C65B58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3DF88E4-CFCB-4F0E-9E4E-795FB167A07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CCD33F0-BF21-48CD-90AF-060744834C5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B625188-BCA6-4EFB-AC01-140DECB9C20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D1A139F-8B00-4A25-BA3A-94FFBF42ADA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7F62F33-3226-4D9C-9C7B-7BACB7491A5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BA393F5-06F6-4AFF-973F-E8CE4F1103B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FA58387-89AB-4D59-A45A-AC03D219A56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6D67043-F6B1-45BF-AEE8-EF51B123252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7A3AB01-BC1B-4DF5-A97F-797117D0223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2846CD8-D2E5-434E-BD5C-8D2C77E4484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E3B5AC9-5DE5-4E8A-A30D-F1F292E9611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05971B8-16DE-47E2-A704-33496662ED8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0F2ED6E-C00B-4102-B4F2-7ECEBA55199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8744131-4A6B-4947-A3DA-AE1FE6F5416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9E4BA9A-3842-4ECE-A2C5-FC5C62A3A1D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4612DE0-7B5D-4CCF-AFFC-ACC949D945A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FCCA999-330B-486D-8084-05D1E9FCA4B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0C1CF55-1B53-46BE-97EA-A550F9ABD4F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AC0B94B-F20A-42D5-89B7-54686537DAD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9836508-F4DA-411D-AB55-371BA60004D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4FB8834-5E17-4BA5-AAB7-94B898C1392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AA852E1-5705-4586-AFA0-C0CCBA25A24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24F2-E446-4B19-9EE2-4267BED2B20A}">
  <dimension ref="A1:AR267"/>
  <sheetViews>
    <sheetView rightToLeft="1" topLeftCell="G4" zoomScale="70" zoomScaleNormal="70" workbookViewId="0">
      <selection activeCell="L9" sqref="L9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2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1093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2.664062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6.77734375" style="24" bestFit="1" customWidth="1"/>
    <col min="29" max="29" width="15.77734375" style="31" bestFit="1" customWidth="1"/>
    <col min="30" max="30" width="13.6640625" style="32" bestFit="1" customWidth="1"/>
    <col min="31" max="31" width="56.88671875" style="24" bestFit="1" customWidth="1"/>
    <col min="32" max="32" width="28.33203125" style="24" bestFit="1" customWidth="1"/>
    <col min="33" max="33" width="13.44140625" style="24" bestFit="1" customWidth="1"/>
    <col min="34" max="34" width="102.441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226">
        <v>1</v>
      </c>
      <c r="H2" s="228">
        <v>286900185223</v>
      </c>
      <c r="I2" s="226" t="s">
        <v>1249</v>
      </c>
      <c r="J2" s="226"/>
      <c r="K2" s="11" t="str">
        <f t="shared" ref="K2:K65" ca="1" si="0">IF(C2, TODAY(), "" )</f>
        <v/>
      </c>
      <c r="L2" s="224" t="s">
        <v>1299</v>
      </c>
      <c r="M2" s="224" t="s">
        <v>1300</v>
      </c>
      <c r="N2" s="224"/>
      <c r="O2" s="9">
        <v>5511.1</v>
      </c>
      <c r="P2" s="9">
        <v>1</v>
      </c>
      <c r="Q2" s="13" t="str">
        <f>VLOOKUP(O2, '[1]لیست محصولات شهریور ۱۴۰۳'!B:C,2,0)</f>
        <v>هامبلا | Hambella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3000000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3000000</v>
      </c>
      <c r="Y2" s="17"/>
      <c r="Z2" s="14">
        <f t="shared" ref="Z2:Z65" si="4">X2-Y2</f>
        <v>3000000</v>
      </c>
      <c r="AA2" s="222" t="s">
        <v>79</v>
      </c>
      <c r="AB2" s="220" t="s">
        <v>1301</v>
      </c>
      <c r="AC2" s="218" t="s">
        <v>1302</v>
      </c>
      <c r="AD2" s="216" t="s">
        <v>132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میرزای شیرازی، کوچه جلالیان، پلاک ۲۱  - آناهیتا یزدانی 09126207789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7"/>
      <c r="H3" s="229"/>
      <c r="I3" s="227"/>
      <c r="J3" s="227"/>
      <c r="K3" s="11" t="str">
        <f t="shared" ca="1" si="0"/>
        <v/>
      </c>
      <c r="L3" s="225"/>
      <c r="M3" s="225"/>
      <c r="N3" s="225"/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23"/>
      <c r="AB3" s="221"/>
      <c r="AC3" s="219"/>
      <c r="AD3" s="217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6">
        <v>2</v>
      </c>
      <c r="H4" s="228">
        <v>286900955881</v>
      </c>
      <c r="I4" s="226" t="s">
        <v>1249</v>
      </c>
      <c r="J4" s="226"/>
      <c r="K4" s="11" t="str">
        <f t="shared" ca="1" si="0"/>
        <v/>
      </c>
      <c r="L4" s="224" t="s">
        <v>818</v>
      </c>
      <c r="M4" s="224" t="s">
        <v>1303</v>
      </c>
      <c r="N4" s="224" t="s">
        <v>1304</v>
      </c>
      <c r="O4" s="9">
        <v>5511.1</v>
      </c>
      <c r="P4" s="9">
        <v>2</v>
      </c>
      <c r="Q4" s="13" t="str">
        <f>VLOOKUP(O4, '[1]لیست محصولات شهریور ۱۴۰۳'!B:C,2,0)</f>
        <v>هامبلا | Hambella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2</v>
      </c>
      <c r="X4" s="14">
        <f t="shared" si="3"/>
        <v>6000000</v>
      </c>
      <c r="Y4" s="17"/>
      <c r="Z4" s="14">
        <f t="shared" si="4"/>
        <v>6000000</v>
      </c>
      <c r="AA4" s="222" t="s">
        <v>287</v>
      </c>
      <c r="AB4" s="220" t="s">
        <v>1305</v>
      </c>
      <c r="AC4" s="218" t="s">
        <v>1306</v>
      </c>
      <c r="AD4" s="216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زنجان خرمدره - خیابان سید جمال الدین،ضلع شمالی میدان فردوسی کافه شاهنامه - میثم مقدم کوهی 09104855735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7"/>
      <c r="H5" s="229"/>
      <c r="I5" s="227"/>
      <c r="J5" s="227"/>
      <c r="K5" s="11" t="str">
        <f t="shared" ca="1" si="0"/>
        <v/>
      </c>
      <c r="L5" s="225"/>
      <c r="M5" s="225"/>
      <c r="N5" s="225"/>
      <c r="O5" s="9">
        <v>5525.1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1</v>
      </c>
      <c r="X5" s="14">
        <f t="shared" si="3"/>
        <v>2750000</v>
      </c>
      <c r="Y5" s="17"/>
      <c r="Z5" s="14">
        <f t="shared" si="4"/>
        <v>2750000</v>
      </c>
      <c r="AA5" s="223"/>
      <c r="AB5" s="221"/>
      <c r="AC5" s="219"/>
      <c r="AD5" s="21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871020</v>
      </c>
      <c r="I6" s="25" t="s">
        <v>1249</v>
      </c>
      <c r="J6" s="9"/>
      <c r="K6" s="11" t="str">
        <f t="shared" ca="1" si="0"/>
        <v/>
      </c>
      <c r="L6" s="12" t="s">
        <v>1307</v>
      </c>
      <c r="M6" s="12" t="s">
        <v>1308</v>
      </c>
      <c r="N6" s="12" t="s">
        <v>1309</v>
      </c>
      <c r="O6" s="9">
        <v>5501.3</v>
      </c>
      <c r="P6" s="9">
        <v>2</v>
      </c>
      <c r="Q6" s="13" t="str">
        <f>VLOOKUP(O6, '[1]لیست محصولات شهریور ۱۴۰۳'!B:C,2,0)</f>
        <v>ورتکس | Vortex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51200000</v>
      </c>
      <c r="U6" s="15"/>
      <c r="V6" s="16">
        <f t="shared" si="1"/>
        <v>0</v>
      </c>
      <c r="W6" s="12">
        <f t="shared" si="2"/>
        <v>2</v>
      </c>
      <c r="X6" s="14">
        <f t="shared" si="3"/>
        <v>102400000</v>
      </c>
      <c r="Y6" s="17"/>
      <c r="Z6" s="14">
        <f t="shared" si="4"/>
        <v>102400000</v>
      </c>
      <c r="AA6" s="18" t="s">
        <v>79</v>
      </c>
      <c r="AB6" s="13" t="s">
        <v>1310</v>
      </c>
      <c r="AC6" s="19" t="s">
        <v>1311</v>
      </c>
      <c r="AD6" s="20"/>
      <c r="AE6" s="19"/>
      <c r="AF6" s="21"/>
      <c r="AG6" s="22" t="str">
        <f t="shared" si="5"/>
        <v>TRUE</v>
      </c>
      <c r="AH6" s="23" t="str">
        <f t="shared" si="6"/>
        <v>تهران میدان هروی ، خ موسوی ، مجتمع هدیش مال ، طبقه G1 واحد ۱ کافه قنادی نون خامه‌ای - یوشا غضنفری 09121370644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286928351950</v>
      </c>
      <c r="I7" s="9" t="s">
        <v>1249</v>
      </c>
      <c r="J7" s="9"/>
      <c r="K7" s="11" t="str">
        <f t="shared" ca="1" si="0"/>
        <v/>
      </c>
      <c r="L7" s="12" t="s">
        <v>134</v>
      </c>
      <c r="M7" s="12" t="s">
        <v>1312</v>
      </c>
      <c r="N7" s="12" t="s">
        <v>1313</v>
      </c>
      <c r="O7" s="9">
        <v>5501.3</v>
      </c>
      <c r="P7" s="9">
        <v>2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2</v>
      </c>
      <c r="X7" s="14">
        <f t="shared" si="3"/>
        <v>102400000</v>
      </c>
      <c r="Y7" s="17"/>
      <c r="Z7" s="14">
        <f t="shared" si="4"/>
        <v>102400000</v>
      </c>
      <c r="AA7" s="18" t="s">
        <v>797</v>
      </c>
      <c r="AB7" s="13" t="s">
        <v>1314</v>
      </c>
      <c r="AC7" s="19" t="s">
        <v>1315</v>
      </c>
      <c r="AD7" s="20"/>
      <c r="AE7" s="19"/>
      <c r="AF7" s="21"/>
      <c r="AG7" s="22" t="str">
        <f t="shared" si="5"/>
        <v>TRUE</v>
      </c>
      <c r="AH7" s="23" t="str">
        <f t="shared" si="6"/>
        <v>زاهدان خیابان دانش ۱۲، مجتمع بهارستان، بلوک ۶ ، واحد ۶، (تحویل نگهبانی گردد) کافه سایه - مهدی غایب زاده 09141586994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209638</v>
      </c>
      <c r="I8" s="9" t="s">
        <v>1249</v>
      </c>
      <c r="J8" s="9"/>
      <c r="K8" s="11" t="str">
        <f t="shared" ca="1" si="0"/>
        <v/>
      </c>
      <c r="L8" s="12" t="s">
        <v>105</v>
      </c>
      <c r="M8" s="12" t="s">
        <v>188</v>
      </c>
      <c r="N8" s="12" t="s">
        <v>189</v>
      </c>
      <c r="O8" s="9">
        <v>5524.2</v>
      </c>
      <c r="P8" s="9">
        <v>5</v>
      </c>
      <c r="Q8" s="13" t="str">
        <f>VLOOKUP(O8, '[1]لیست محصولات شهریور ۱۴۰۳'!B:C,2,0)</f>
        <v>برزیل کوکاپیل کاناریو | Brazil Cocapil Canario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12450000</v>
      </c>
      <c r="U8" s="15"/>
      <c r="V8" s="16">
        <f t="shared" si="1"/>
        <v>0</v>
      </c>
      <c r="W8" s="12">
        <f t="shared" si="2"/>
        <v>5</v>
      </c>
      <c r="X8" s="14">
        <f t="shared" si="3"/>
        <v>62250000</v>
      </c>
      <c r="Y8" s="17"/>
      <c r="Z8" s="14">
        <f t="shared" si="4"/>
        <v>62250000</v>
      </c>
      <c r="AA8" s="18" t="s">
        <v>190</v>
      </c>
      <c r="AB8" s="13" t="s">
        <v>1316</v>
      </c>
      <c r="AC8" s="19" t="s">
        <v>192</v>
      </c>
      <c r="AD8" s="20"/>
      <c r="AE8" s="19"/>
      <c r="AF8" s="21"/>
      <c r="AG8" s="22" t="str">
        <f t="shared" si="5"/>
        <v>TRUE</v>
      </c>
      <c r="AH8" s="23" t="str">
        <f t="shared" si="6"/>
        <v>بوشهر خیابان سنگی خیابان بعثت نبش کوچه عرفان ۱۷  کافه بوتیک شیرینی رلیش - علی سرروی 09364689687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286940314960</v>
      </c>
      <c r="I9" s="25" t="s">
        <v>1249</v>
      </c>
      <c r="J9" s="9"/>
      <c r="K9" s="11" t="str">
        <f t="shared" ca="1" si="0"/>
        <v/>
      </c>
      <c r="L9" s="27" t="s">
        <v>290</v>
      </c>
      <c r="M9" s="12" t="s">
        <v>1317</v>
      </c>
      <c r="N9" s="12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18" t="s">
        <v>152</v>
      </c>
      <c r="AB9" s="13" t="s">
        <v>1318</v>
      </c>
      <c r="AC9" s="19" t="s">
        <v>1319</v>
      </c>
      <c r="AD9" s="20"/>
      <c r="AE9" s="19"/>
      <c r="AF9" s="21"/>
      <c r="AG9" s="22" t="str">
        <f t="shared" si="5"/>
        <v>TRUE</v>
      </c>
      <c r="AH9" s="23" t="str">
        <f t="shared" si="6"/>
        <v>قم 20 متری زاد . کوچه 16 . چهار راه اول سمت راست . کوچه شاهمرادی . پلاک 37  - رضا مخلص آبادی فراهانی 09361210271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14">
        <v>7</v>
      </c>
      <c r="H10" s="67"/>
      <c r="I10" s="214" t="s">
        <v>1249</v>
      </c>
      <c r="J10" s="9" t="s">
        <v>76</v>
      </c>
      <c r="K10" s="11" t="str">
        <f t="shared" ca="1" si="0"/>
        <v/>
      </c>
      <c r="L10" s="224" t="s">
        <v>105</v>
      </c>
      <c r="M10" s="224" t="s">
        <v>364</v>
      </c>
      <c r="N10" s="224" t="s">
        <v>365</v>
      </c>
      <c r="O10" s="9">
        <v>5501.3</v>
      </c>
      <c r="P10" s="9">
        <v>10</v>
      </c>
      <c r="Q10" s="13" t="str">
        <f>VLOOKUP(O10, '[1]لیست محصولات شهریور ۱۴۰۳'!B:C,2,0)</f>
        <v>ورتکس | Vortex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51200000</v>
      </c>
      <c r="U10" s="15"/>
      <c r="V10" s="16">
        <f t="shared" si="1"/>
        <v>0</v>
      </c>
      <c r="W10" s="12">
        <f t="shared" si="2"/>
        <v>10</v>
      </c>
      <c r="X10" s="14">
        <f t="shared" si="3"/>
        <v>512000000</v>
      </c>
      <c r="Y10" s="17"/>
      <c r="Z10" s="14">
        <f t="shared" si="4"/>
        <v>512000000</v>
      </c>
      <c r="AA10" s="222" t="s">
        <v>152</v>
      </c>
      <c r="AB10" s="220" t="s">
        <v>367</v>
      </c>
      <c r="AC10" s="218" t="s">
        <v>368</v>
      </c>
      <c r="AD10" s="216"/>
      <c r="AE10" s="19"/>
      <c r="AF10" s="21"/>
      <c r="AG10" s="22" t="str">
        <f t="shared" si="5"/>
        <v>TRUE</v>
      </c>
      <c r="AH10" s="23" t="str">
        <f t="shared" si="6"/>
        <v>قم خيابان شهيد صدوقي ميدان مفتح خيابان مفتح نبش كوچه 8  کافه کی آر بی - علی کرباسچی 09191954192</v>
      </c>
    </row>
    <row r="11" spans="1:34" s="117" customFormat="1" ht="22.2" customHeight="1">
      <c r="A11" s="106" t="b">
        <v>0</v>
      </c>
      <c r="B11" s="106"/>
      <c r="C11" s="106" t="b">
        <v>0</v>
      </c>
      <c r="D11" s="106"/>
      <c r="E11" s="106" t="b">
        <v>0</v>
      </c>
      <c r="F11" s="106"/>
      <c r="G11" s="215"/>
      <c r="H11" s="120" t="s">
        <v>542</v>
      </c>
      <c r="I11" s="215"/>
      <c r="J11" s="108"/>
      <c r="K11" s="107" t="str">
        <f t="shared" ca="1" si="0"/>
        <v/>
      </c>
      <c r="L11" s="225"/>
      <c r="M11" s="225"/>
      <c r="N11" s="225"/>
      <c r="O11" s="108">
        <v>5525.1</v>
      </c>
      <c r="P11" s="108">
        <v>1</v>
      </c>
      <c r="Q11" s="109" t="str">
        <f>VLOOKUP(O11, '[1]لیست محصولات شهریور ۱۴۰۳'!B:C,2,0)</f>
        <v>اتیوپی آناسورا | Ethiopia Anasora</v>
      </c>
      <c r="R11" s="108"/>
      <c r="S11" s="110">
        <f>VLOOKUP(O11, '[1]لیست محصولات شهریور ۱۴۰۳'!B:F,5,0)</f>
        <v>150</v>
      </c>
      <c r="T11" s="111">
        <f>VLOOKUP(O11, '[1]لیست محصولات شهریور ۱۴۰۳'!B:G,6,0)</f>
        <v>2750000</v>
      </c>
      <c r="U11" s="112"/>
      <c r="V11" s="113">
        <f t="shared" si="1"/>
        <v>0</v>
      </c>
      <c r="W11" s="110">
        <f t="shared" si="2"/>
        <v>1</v>
      </c>
      <c r="X11" s="111">
        <f t="shared" si="3"/>
        <v>2750000</v>
      </c>
      <c r="Y11" s="114"/>
      <c r="Z11" s="111">
        <f t="shared" si="4"/>
        <v>2750000</v>
      </c>
      <c r="AA11" s="223"/>
      <c r="AB11" s="221"/>
      <c r="AC11" s="219"/>
      <c r="AD11" s="217"/>
      <c r="AE11" s="115"/>
      <c r="AF11" s="116"/>
      <c r="AH11" s="118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14">
        <v>8</v>
      </c>
      <c r="H12" s="212"/>
      <c r="I12" s="214" t="s">
        <v>1249</v>
      </c>
      <c r="J12" s="226" t="s">
        <v>76</v>
      </c>
      <c r="K12" s="11" t="str">
        <f t="shared" ca="1" si="0"/>
        <v/>
      </c>
      <c r="L12" s="224" t="s">
        <v>184</v>
      </c>
      <c r="M12" s="224" t="s">
        <v>784</v>
      </c>
      <c r="N12" s="224" t="s">
        <v>785</v>
      </c>
      <c r="O12" s="9">
        <v>5525.3</v>
      </c>
      <c r="P12" s="9">
        <v>8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63200000</v>
      </c>
      <c r="U12" s="15"/>
      <c r="V12" s="16">
        <f t="shared" si="1"/>
        <v>0</v>
      </c>
      <c r="W12" s="12">
        <f t="shared" si="2"/>
        <v>8</v>
      </c>
      <c r="X12" s="14">
        <f t="shared" si="3"/>
        <v>505600000</v>
      </c>
      <c r="Y12" s="17"/>
      <c r="Z12" s="14">
        <f t="shared" si="4"/>
        <v>505600000</v>
      </c>
      <c r="AA12" s="222" t="s">
        <v>79</v>
      </c>
      <c r="AB12" s="220" t="s">
        <v>70</v>
      </c>
      <c r="AC12" s="218" t="s">
        <v>787</v>
      </c>
      <c r="AD12" s="216"/>
      <c r="AE12" s="19"/>
      <c r="AF12" s="21"/>
      <c r="AG12" s="22" t="str">
        <f t="shared" si="5"/>
        <v>TRUE</v>
      </c>
      <c r="AH12" s="23" t="str">
        <f t="shared" si="6"/>
        <v>تهران - ویکافه - محمدرضا دلجو 09051534303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35"/>
      <c r="H13" s="234"/>
      <c r="I13" s="235"/>
      <c r="J13" s="244"/>
      <c r="K13" s="11" t="str">
        <f t="shared" ca="1" si="0"/>
        <v/>
      </c>
      <c r="L13" s="243"/>
      <c r="M13" s="243"/>
      <c r="N13" s="243"/>
      <c r="O13" s="9">
        <v>5525.1</v>
      </c>
      <c r="P13" s="9">
        <v>15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1"/>
        <v>0</v>
      </c>
      <c r="W13" s="12">
        <f t="shared" si="2"/>
        <v>15</v>
      </c>
      <c r="X13" s="14">
        <f t="shared" si="3"/>
        <v>41250000</v>
      </c>
      <c r="Y13" s="17"/>
      <c r="Z13" s="14">
        <f t="shared" si="4"/>
        <v>41250000</v>
      </c>
      <c r="AA13" s="242"/>
      <c r="AB13" s="241"/>
      <c r="AC13" s="240"/>
      <c r="AD13" s="239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35"/>
      <c r="H14" s="234"/>
      <c r="I14" s="235"/>
      <c r="J14" s="244"/>
      <c r="K14" s="11" t="str">
        <f t="shared" ca="1" si="0"/>
        <v/>
      </c>
      <c r="L14" s="243"/>
      <c r="M14" s="243"/>
      <c r="N14" s="243"/>
      <c r="O14" s="9">
        <v>3329.1</v>
      </c>
      <c r="P14" s="9">
        <v>1</v>
      </c>
      <c r="Q14" s="13" t="str">
        <f>VLOOKUP(O14, '[1]لیست محصولات شهریور ۱۴۰۳'!B:C,2,0)</f>
        <v>بنتی ننکا | Benti Nenka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9850000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9850000</v>
      </c>
      <c r="Y14" s="17"/>
      <c r="Z14" s="14">
        <f t="shared" si="4"/>
        <v>9850000</v>
      </c>
      <c r="AA14" s="242"/>
      <c r="AB14" s="241"/>
      <c r="AC14" s="240"/>
      <c r="AD14" s="239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215"/>
      <c r="H15" s="213"/>
      <c r="I15" s="215"/>
      <c r="J15" s="227"/>
      <c r="K15" s="11" t="str">
        <f t="shared" ca="1" si="0"/>
        <v/>
      </c>
      <c r="L15" s="225"/>
      <c r="M15" s="225"/>
      <c r="N15" s="225"/>
      <c r="O15" s="9">
        <v>3327.1</v>
      </c>
      <c r="P15" s="9">
        <v>1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5950000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5950000</v>
      </c>
      <c r="Y15" s="17"/>
      <c r="Z15" s="14">
        <f t="shared" si="4"/>
        <v>5950000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6">
        <v>9</v>
      </c>
      <c r="H16" s="228">
        <v>286946310090</v>
      </c>
      <c r="I16" s="226" t="s">
        <v>1297</v>
      </c>
      <c r="J16" s="226"/>
      <c r="K16" s="11" t="str">
        <f t="shared" ca="1" si="0"/>
        <v/>
      </c>
      <c r="L16" s="224" t="s">
        <v>483</v>
      </c>
      <c r="M16" s="224" t="s">
        <v>1320</v>
      </c>
      <c r="N16" s="224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22" t="s">
        <v>1321</v>
      </c>
      <c r="AB16" s="220" t="s">
        <v>1322</v>
      </c>
      <c r="AC16" s="218" t="s">
        <v>1323</v>
      </c>
      <c r="AD16" s="216"/>
      <c r="AE16" s="305" t="s">
        <v>1324</v>
      </c>
      <c r="AF16" s="21"/>
      <c r="AG16" s="22" t="str">
        <f t="shared" si="5"/>
        <v>TRUE</v>
      </c>
      <c r="AH16" s="23" t="str">
        <f t="shared" si="6"/>
        <v>لرستان بروجرد - شهرک اندیشه -فاز3-کاج۵-‍پلاک 25  - البرز محبی 09120389561</v>
      </c>
    </row>
    <row r="17" spans="1:34" ht="22.2" customHeight="1">
      <c r="A17" s="7"/>
      <c r="B17" s="7"/>
      <c r="C17" s="7"/>
      <c r="D17" s="7"/>
      <c r="E17" s="7"/>
      <c r="F17" s="8"/>
      <c r="G17" s="244"/>
      <c r="H17" s="248"/>
      <c r="I17" s="244"/>
      <c r="J17" s="244"/>
      <c r="K17" s="11" t="str">
        <f t="shared" ca="1" si="0"/>
        <v/>
      </c>
      <c r="L17" s="243"/>
      <c r="M17" s="243"/>
      <c r="N17" s="243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2550000</v>
      </c>
      <c r="Y17" s="17"/>
      <c r="Z17" s="14">
        <f t="shared" si="4"/>
        <v>2550000</v>
      </c>
      <c r="AA17" s="242"/>
      <c r="AB17" s="241"/>
      <c r="AC17" s="240"/>
      <c r="AD17" s="239"/>
      <c r="AE17" s="306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27"/>
      <c r="H18" s="229"/>
      <c r="I18" s="227"/>
      <c r="J18" s="227"/>
      <c r="K18" s="11" t="str">
        <f t="shared" ca="1" si="0"/>
        <v/>
      </c>
      <c r="L18" s="225"/>
      <c r="M18" s="225"/>
      <c r="N18" s="225"/>
      <c r="O18" s="9">
        <v>5501.2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11100000</v>
      </c>
      <c r="Y18" s="17"/>
      <c r="Z18" s="14">
        <f t="shared" si="4"/>
        <v>11100000</v>
      </c>
      <c r="AA18" s="223"/>
      <c r="AB18" s="221"/>
      <c r="AC18" s="219"/>
      <c r="AD18" s="217"/>
      <c r="AE18" s="307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226">
        <v>10</v>
      </c>
      <c r="H19" s="228">
        <v>286948671967</v>
      </c>
      <c r="I19" s="226" t="s">
        <v>1297</v>
      </c>
      <c r="J19" s="226"/>
      <c r="K19" s="11" t="str">
        <f t="shared" ca="1" si="0"/>
        <v/>
      </c>
      <c r="L19" s="224" t="s">
        <v>221</v>
      </c>
      <c r="M19" s="224" t="s">
        <v>1325</v>
      </c>
      <c r="N19" s="224"/>
      <c r="O19" s="9">
        <v>5511.1</v>
      </c>
      <c r="P19" s="9">
        <v>1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3000000</v>
      </c>
      <c r="Y19" s="17"/>
      <c r="Z19" s="14">
        <f t="shared" si="4"/>
        <v>3000000</v>
      </c>
      <c r="AA19" s="222" t="s">
        <v>79</v>
      </c>
      <c r="AB19" s="220" t="s">
        <v>1326</v>
      </c>
      <c r="AC19" s="218" t="s">
        <v>1327</v>
      </c>
      <c r="AD19" s="216" t="s">
        <v>132</v>
      </c>
      <c r="AE19" s="19"/>
      <c r="AF19" s="21"/>
      <c r="AG19" s="22" t="str">
        <f t="shared" si="5"/>
        <v>TRUE</v>
      </c>
      <c r="AH19" s="23" t="str">
        <f t="shared" si="6"/>
        <v>تهران خیابان هنگام بلوار استقلال خیابان سروش شمالی کوچه 15 متری گلها پلاک 54 واحد 1  - وحید فردمنش 09129055428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44"/>
      <c r="H20" s="248"/>
      <c r="I20" s="244"/>
      <c r="J20" s="244"/>
      <c r="K20" s="11" t="str">
        <f t="shared" ca="1" si="0"/>
        <v/>
      </c>
      <c r="L20" s="243"/>
      <c r="M20" s="243"/>
      <c r="N20" s="243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42"/>
      <c r="AB20" s="241"/>
      <c r="AC20" s="240"/>
      <c r="AD20" s="239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5524.1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11</v>
      </c>
      <c r="H22" s="10">
        <v>286959408936</v>
      </c>
      <c r="I22" s="9" t="s">
        <v>1297</v>
      </c>
      <c r="J22" s="9"/>
      <c r="K22" s="11" t="str">
        <f t="shared" ca="1" si="0"/>
        <v/>
      </c>
      <c r="L22" s="12" t="s">
        <v>718</v>
      </c>
      <c r="M22" s="12" t="s">
        <v>1328</v>
      </c>
      <c r="N22" s="12"/>
      <c r="O22" s="9">
        <v>5501.2</v>
      </c>
      <c r="P22" s="9">
        <v>1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11100000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11100000</v>
      </c>
      <c r="Y22" s="17"/>
      <c r="Z22" s="14">
        <f t="shared" si="4"/>
        <v>11100000</v>
      </c>
      <c r="AA22" s="18" t="s">
        <v>79</v>
      </c>
      <c r="AB22" s="13" t="s">
        <v>1329</v>
      </c>
      <c r="AC22" s="19" t="s">
        <v>1330</v>
      </c>
      <c r="AD22" s="20" t="s">
        <v>132</v>
      </c>
      <c r="AE22" s="19"/>
      <c r="AF22" s="21"/>
      <c r="AG22" s="22" t="str">
        <f t="shared" si="5"/>
        <v>TRUE</v>
      </c>
      <c r="AH22" s="23" t="str">
        <f t="shared" si="6"/>
        <v>تهران بزرگراه امام علی شمال، داخل خروجی حسین آباد، کوچه شهید حسین رضائیان، بن بست یاران دوم، پلاک ۱۸، واحد ۱۳  - سینا امیرمکری 09102108658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6">
        <v>12</v>
      </c>
      <c r="H23" s="228">
        <v>650797</v>
      </c>
      <c r="I23" s="226" t="s">
        <v>1297</v>
      </c>
      <c r="J23" s="226"/>
      <c r="K23" s="11" t="str">
        <f t="shared" ca="1" si="0"/>
        <v/>
      </c>
      <c r="L23" s="224" t="s">
        <v>1331</v>
      </c>
      <c r="M23" s="224" t="s">
        <v>1332</v>
      </c>
      <c r="N23" s="224" t="s">
        <v>1333</v>
      </c>
      <c r="O23" s="9">
        <v>5525.2</v>
      </c>
      <c r="P23" s="9">
        <v>1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13350000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13350000</v>
      </c>
      <c r="Y23" s="17"/>
      <c r="Z23" s="14">
        <f t="shared" si="4"/>
        <v>13350000</v>
      </c>
      <c r="AA23" s="222" t="s">
        <v>123</v>
      </c>
      <c r="AB23" s="220" t="s">
        <v>1334</v>
      </c>
      <c r="AC23" s="218" t="s">
        <v>1335</v>
      </c>
      <c r="AD23" s="216"/>
      <c r="AE23" s="19"/>
      <c r="AF23" s="21"/>
      <c r="AG23" s="22" t="str">
        <f t="shared" si="5"/>
        <v>TRUE</v>
      </c>
      <c r="AH23" s="23" t="str">
        <f t="shared" si="6"/>
        <v>اصفهان خیابان چهارباغ بالا-متجمع تجاری متروپل-پلاک ۱۰۸ کافه کاراکو - امید آشوری 09037082575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7"/>
      <c r="H24" s="229"/>
      <c r="I24" s="227"/>
      <c r="J24" s="227"/>
      <c r="K24" s="11" t="str">
        <f t="shared" ca="1" si="0"/>
        <v/>
      </c>
      <c r="L24" s="225"/>
      <c r="M24" s="225"/>
      <c r="N24" s="225"/>
      <c r="O24" s="9">
        <v>5501.2</v>
      </c>
      <c r="P24" s="9">
        <v>1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11100000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11100000</v>
      </c>
      <c r="Y24" s="17"/>
      <c r="Z24" s="14">
        <f t="shared" si="4"/>
        <v>11100000</v>
      </c>
      <c r="AA24" s="223"/>
      <c r="AB24" s="221"/>
      <c r="AC24" s="219"/>
      <c r="AD24" s="21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13</v>
      </c>
      <c r="H25" s="10">
        <v>286962555687</v>
      </c>
      <c r="I25" s="9" t="s">
        <v>1297</v>
      </c>
      <c r="J25" s="9"/>
      <c r="K25" s="11" t="str">
        <f t="shared" ca="1" si="0"/>
        <v/>
      </c>
      <c r="L25" s="12" t="s">
        <v>422</v>
      </c>
      <c r="M25" s="12" t="s">
        <v>423</v>
      </c>
      <c r="N25" s="12" t="s">
        <v>424</v>
      </c>
      <c r="O25" s="9">
        <v>5501.3</v>
      </c>
      <c r="P25" s="9">
        <v>1</v>
      </c>
      <c r="Q25" s="13" t="str">
        <f>VLOOKUP(O25, '[1]لیست محصولات شهریور ۱۴۰۳'!B:C,2,0)</f>
        <v>ورتکس | Vortex</v>
      </c>
      <c r="R25" s="9"/>
      <c r="S25" s="12">
        <f>VLOOKUP(O25, '[1]لیست محصولات شهریور ۱۴۰۳'!B:F,5,0)</f>
        <v>4000</v>
      </c>
      <c r="T25" s="14">
        <f>VLOOKUP(O25, '[1]لیست محصولات شهریور ۱۴۰۳'!B:G,6,0)</f>
        <v>51200000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51200000</v>
      </c>
      <c r="Y25" s="17"/>
      <c r="Z25" s="14">
        <f t="shared" si="4"/>
        <v>51200000</v>
      </c>
      <c r="AA25" s="18" t="s">
        <v>218</v>
      </c>
      <c r="AB25" s="13" t="s">
        <v>1336</v>
      </c>
      <c r="AC25" s="19" t="s">
        <v>427</v>
      </c>
      <c r="AD25" s="20"/>
      <c r="AE25" s="19"/>
      <c r="AF25" s="21"/>
      <c r="AG25" s="22" t="str">
        <f t="shared" si="5"/>
        <v>TRUE</v>
      </c>
      <c r="AH25" s="23" t="str">
        <f t="shared" si="6"/>
        <v>آمل میدان قائم - نبش کوچه آموزش و پرورش کافه بلوار - میلاد فروحی 09351251733</v>
      </c>
    </row>
    <row r="26" spans="1:34" ht="22.2" customHeight="1">
      <c r="A26" s="7"/>
      <c r="B26" s="7"/>
      <c r="C26" s="7"/>
      <c r="D26" s="7"/>
      <c r="E26" s="7"/>
      <c r="F26" s="8"/>
      <c r="G26" s="66">
        <v>14</v>
      </c>
      <c r="H26" s="67"/>
      <c r="I26" s="66" t="s">
        <v>1297</v>
      </c>
      <c r="J26" s="9"/>
      <c r="K26" s="11" t="str">
        <f t="shared" ca="1" si="0"/>
        <v/>
      </c>
      <c r="L26" s="12" t="s">
        <v>694</v>
      </c>
      <c r="M26" s="12" t="s">
        <v>467</v>
      </c>
      <c r="N26" s="12" t="s">
        <v>696</v>
      </c>
      <c r="O26" s="9">
        <v>5501.3</v>
      </c>
      <c r="P26" s="9">
        <v>5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4000</v>
      </c>
      <c r="T26" s="14">
        <f>VLOOKUP(O26, '[1]لیست محصولات شهریور ۱۴۰۳'!B:G,6,0)</f>
        <v>51200000</v>
      </c>
      <c r="U26" s="15"/>
      <c r="V26" s="16">
        <f t="shared" si="1"/>
        <v>0</v>
      </c>
      <c r="W26" s="12">
        <f t="shared" si="2"/>
        <v>5</v>
      </c>
      <c r="X26" s="14">
        <f t="shared" si="3"/>
        <v>256000000</v>
      </c>
      <c r="Y26" s="17"/>
      <c r="Z26" s="14">
        <f t="shared" si="4"/>
        <v>256000000</v>
      </c>
      <c r="AA26" s="18" t="s">
        <v>79</v>
      </c>
      <c r="AB26" s="13" t="s">
        <v>70</v>
      </c>
      <c r="AC26" s="19" t="s">
        <v>697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- کافه نولان پونک - آرین بیکدلی 09125690775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15</v>
      </c>
      <c r="H27" s="10">
        <v>286966107205</v>
      </c>
      <c r="I27" s="9" t="s">
        <v>1297</v>
      </c>
      <c r="J27" s="9"/>
      <c r="K27" s="11" t="str">
        <f t="shared" ca="1" si="0"/>
        <v/>
      </c>
      <c r="L27" s="12" t="s">
        <v>733</v>
      </c>
      <c r="M27" s="12" t="s">
        <v>1337</v>
      </c>
      <c r="N27" s="12"/>
      <c r="O27" s="9">
        <v>5524.1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 t="s">
        <v>102</v>
      </c>
      <c r="S27" s="12">
        <f>VLOOKUP(O27, '[1]لیست محصولات شهریور ۱۴۰۳'!B:F,5,0)</f>
        <v>150</v>
      </c>
      <c r="T27" s="14">
        <f>VLOOKUP(O27, '[1]لیست محصولات شهریور ۱۴۰۳'!B:G,6,0)</f>
        <v>2550000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2550000</v>
      </c>
      <c r="Y27" s="17"/>
      <c r="Z27" s="14">
        <f t="shared" si="4"/>
        <v>2550000</v>
      </c>
      <c r="AA27" s="18" t="s">
        <v>79</v>
      </c>
      <c r="AB27" s="13" t="s">
        <v>1338</v>
      </c>
      <c r="AC27" s="19" t="s">
        <v>1339</v>
      </c>
      <c r="AD27" s="20" t="s">
        <v>132</v>
      </c>
      <c r="AE27" s="19"/>
      <c r="AF27" s="21"/>
      <c r="AG27" s="22" t="str">
        <f t="shared" si="5"/>
        <v>TRUE</v>
      </c>
      <c r="AH27" s="23" t="str">
        <f t="shared" si="6"/>
        <v>تهران میدان ونک ، بالاتر از میدان شیخ بهایی ، ابتدای خیابان سئول ، جنب پروتئینی میکائیلیان ، پلاک 31، طبقه اول ، واحد 3  - سحر مظفری فرد 09123026736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14">
        <v>16</v>
      </c>
      <c r="H28" s="212" t="s">
        <v>198</v>
      </c>
      <c r="I28" s="214" t="s">
        <v>1297</v>
      </c>
      <c r="J28" s="226"/>
      <c r="K28" s="11" t="str">
        <f t="shared" ca="1" si="0"/>
        <v/>
      </c>
      <c r="L28" s="224" t="s">
        <v>1340</v>
      </c>
      <c r="M28" s="224" t="s">
        <v>1341</v>
      </c>
      <c r="N28" s="224"/>
      <c r="O28" s="9">
        <v>5501.1</v>
      </c>
      <c r="P28" s="9">
        <v>1</v>
      </c>
      <c r="Q28" s="13" t="str">
        <f>VLOOKUP(O28, '[1]لیست محصولات شهریور ۱۴۰۳'!B:C,2,0)</f>
        <v>ورتکس | Vortex</v>
      </c>
      <c r="R28" s="9" t="s">
        <v>297</v>
      </c>
      <c r="S28" s="12">
        <f>VLOOKUP(O28, '[1]لیست محصولات شهریور ۱۴۰۳'!B:F,5,0)</f>
        <v>150</v>
      </c>
      <c r="T28" s="14">
        <f>VLOOKUP(O28, '[1]لیست محصولات شهریور ۱۴۰۳'!B:G,6,0)</f>
        <v>2300000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2300000</v>
      </c>
      <c r="Y28" s="17"/>
      <c r="Z28" s="14">
        <f t="shared" si="4"/>
        <v>2300000</v>
      </c>
      <c r="AA28" s="222" t="s">
        <v>79</v>
      </c>
      <c r="AB28" s="220" t="s">
        <v>1342</v>
      </c>
      <c r="AC28" s="218" t="s">
        <v>1343</v>
      </c>
      <c r="AD28" s="216" t="s">
        <v>132</v>
      </c>
      <c r="AE28" s="19"/>
      <c r="AF28" s="21"/>
      <c r="AG28" s="22" t="str">
        <f t="shared" si="5"/>
        <v>TRUE</v>
      </c>
      <c r="AH28" s="23" t="str">
        <f t="shared" si="6"/>
        <v>تهران ولنجک- کوچه ۸ (افشار)- پلاک ۴- واحد ۳  - شیما جوادی 09354354970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15"/>
      <c r="H29" s="213"/>
      <c r="I29" s="215"/>
      <c r="J29" s="227"/>
      <c r="K29" s="11" t="str">
        <f t="shared" ca="1" si="0"/>
        <v/>
      </c>
      <c r="L29" s="225"/>
      <c r="M29" s="225"/>
      <c r="N29" s="225"/>
      <c r="O29" s="9">
        <v>5525.1</v>
      </c>
      <c r="P29" s="9">
        <v>1</v>
      </c>
      <c r="Q29" s="13" t="str">
        <f>VLOOKUP(O29, '[1]لیست محصولات شهریور ۱۴۰۳'!B:C,2,0)</f>
        <v>اتیوپی آناسورا | Ethiopia Anasora</v>
      </c>
      <c r="R29" s="9" t="s">
        <v>297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2750000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2750000</v>
      </c>
      <c r="Y29" s="17"/>
      <c r="Z29" s="14">
        <f t="shared" si="4"/>
        <v>2750000</v>
      </c>
      <c r="AA29" s="223"/>
      <c r="AB29" s="221"/>
      <c r="AC29" s="219"/>
      <c r="AD29" s="217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26">
        <v>17</v>
      </c>
      <c r="H30" s="228">
        <v>286969418179</v>
      </c>
      <c r="I30" s="226" t="s">
        <v>1297</v>
      </c>
      <c r="J30" s="226"/>
      <c r="K30" s="11" t="str">
        <f t="shared" ca="1" si="0"/>
        <v/>
      </c>
      <c r="L30" s="224" t="s">
        <v>105</v>
      </c>
      <c r="M30" s="224" t="s">
        <v>1344</v>
      </c>
      <c r="N30" s="224"/>
      <c r="O30" s="9">
        <v>5525.1</v>
      </c>
      <c r="P30" s="9">
        <v>1</v>
      </c>
      <c r="Q30" s="13" t="str">
        <f>VLOOKUP(O30, '[1]لیست محصولات شهریور ۱۴۰۳'!B:C,2,0)</f>
        <v>اتیوپی آناسورا | Ethiopia Anasora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2750000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2750000</v>
      </c>
      <c r="Y30" s="17"/>
      <c r="Z30" s="14">
        <f t="shared" si="4"/>
        <v>2750000</v>
      </c>
      <c r="AA30" s="222" t="s">
        <v>79</v>
      </c>
      <c r="AB30" s="220" t="s">
        <v>1346</v>
      </c>
      <c r="AC30" s="218" t="s">
        <v>1345</v>
      </c>
      <c r="AD30" s="216" t="s">
        <v>92</v>
      </c>
      <c r="AE30" s="236" t="s">
        <v>1092</v>
      </c>
      <c r="AF30" s="21"/>
      <c r="AG30" s="22" t="str">
        <f t="shared" si="5"/>
        <v>TRUE</v>
      </c>
      <c r="AH30" s="23" t="str">
        <f t="shared" si="6"/>
        <v>تهران الهیه، خیابان مریم شرقی، بین نلسون ماندلا و امین، سمت چپ، پلاک 34 (ساختمان اداری فرید - استیل البرز) *برای تحویل با شماره گیرنده تماس گرفته شود*  - علی افشار 09121355018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44"/>
      <c r="H31" s="248"/>
      <c r="I31" s="244"/>
      <c r="J31" s="244"/>
      <c r="K31" s="11" t="str">
        <f t="shared" ca="1" si="0"/>
        <v/>
      </c>
      <c r="L31" s="243"/>
      <c r="M31" s="243"/>
      <c r="N31" s="243"/>
      <c r="O31" s="9">
        <v>5524.1</v>
      </c>
      <c r="P31" s="9">
        <v>1</v>
      </c>
      <c r="Q31" s="13" t="str">
        <f>VLOOKUP(O31, '[1]لیست محصولات شهریور ۱۴۰۳'!B:C,2,0)</f>
        <v>برزیل کوکاپیل کاناریو | Brazil Cocapil Canario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2550000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2550000</v>
      </c>
      <c r="Y31" s="17"/>
      <c r="Z31" s="14">
        <f t="shared" si="4"/>
        <v>2550000</v>
      </c>
      <c r="AA31" s="242"/>
      <c r="AB31" s="241"/>
      <c r="AC31" s="240"/>
      <c r="AD31" s="239"/>
      <c r="AE31" s="237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244"/>
      <c r="H32" s="248"/>
      <c r="I32" s="244"/>
      <c r="J32" s="244"/>
      <c r="K32" s="11" t="str">
        <f t="shared" ca="1" si="0"/>
        <v/>
      </c>
      <c r="L32" s="243"/>
      <c r="M32" s="243"/>
      <c r="N32" s="243"/>
      <c r="O32" s="9">
        <v>5511.1</v>
      </c>
      <c r="P32" s="9">
        <v>1</v>
      </c>
      <c r="Q32" s="13" t="str">
        <f>VLOOKUP(O32, '[1]لیست محصولات شهریور ۱۴۰۳'!B:C,2,0)</f>
        <v>هامبلا | Hambella</v>
      </c>
      <c r="R32" s="9"/>
      <c r="S32" s="12">
        <f>VLOOKUP(O32, '[1]لیست محصولات شهریور ۱۴۰۳'!B:F,5,0)</f>
        <v>150</v>
      </c>
      <c r="T32" s="14">
        <f>VLOOKUP(O32, '[1]لیست محصولات شهریور ۱۴۰۳'!B:G,6,0)</f>
        <v>3000000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3000000</v>
      </c>
      <c r="Y32" s="17"/>
      <c r="Z32" s="14">
        <f t="shared" si="4"/>
        <v>3000000</v>
      </c>
      <c r="AA32" s="242"/>
      <c r="AB32" s="241"/>
      <c r="AC32" s="240"/>
      <c r="AD32" s="239"/>
      <c r="AE32" s="237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27"/>
      <c r="H33" s="229"/>
      <c r="I33" s="227"/>
      <c r="J33" s="227"/>
      <c r="K33" s="11" t="str">
        <f t="shared" ca="1" si="0"/>
        <v/>
      </c>
      <c r="L33" s="225"/>
      <c r="M33" s="225"/>
      <c r="N33" s="225"/>
      <c r="O33" s="9">
        <v>5501.1</v>
      </c>
      <c r="P33" s="9">
        <v>1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2300000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2300000</v>
      </c>
      <c r="Y33" s="17"/>
      <c r="Z33" s="14">
        <f t="shared" si="4"/>
        <v>2300000</v>
      </c>
      <c r="AA33" s="223"/>
      <c r="AB33" s="221"/>
      <c r="AC33" s="219"/>
      <c r="AD33" s="217"/>
      <c r="AE33" s="238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26">
        <v>18</v>
      </c>
      <c r="H34" s="228">
        <v>286972928176</v>
      </c>
      <c r="I34" s="226" t="s">
        <v>1297</v>
      </c>
      <c r="J34" s="226" t="s">
        <v>76</v>
      </c>
      <c r="K34" s="11" t="str">
        <f t="shared" ca="1" si="0"/>
        <v/>
      </c>
      <c r="L34" s="224" t="s">
        <v>105</v>
      </c>
      <c r="M34" s="224" t="s">
        <v>579</v>
      </c>
      <c r="N34" s="224" t="s">
        <v>580</v>
      </c>
      <c r="O34" s="9">
        <v>5501.3</v>
      </c>
      <c r="P34" s="9">
        <v>6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6</v>
      </c>
      <c r="X34" s="14">
        <f t="shared" si="3"/>
        <v>307200000</v>
      </c>
      <c r="Y34" s="17"/>
      <c r="Z34" s="14">
        <f t="shared" si="4"/>
        <v>307200000</v>
      </c>
      <c r="AA34" s="222" t="s">
        <v>79</v>
      </c>
      <c r="AB34" s="220" t="s">
        <v>583</v>
      </c>
      <c r="AC34" s="218" t="s">
        <v>584</v>
      </c>
      <c r="AD34" s="216"/>
      <c r="AE34" s="19"/>
      <c r="AF34" s="21"/>
      <c r="AG34" s="22" t="str">
        <f t="shared" si="5"/>
        <v>TRUE</v>
      </c>
      <c r="AH34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35" spans="1:34" ht="22.2" customHeight="1">
      <c r="A35" s="7"/>
      <c r="B35" s="7"/>
      <c r="C35" s="7"/>
      <c r="D35" s="7"/>
      <c r="E35" s="7"/>
      <c r="F35" s="8"/>
      <c r="G35" s="227"/>
      <c r="H35" s="229"/>
      <c r="I35" s="227"/>
      <c r="J35" s="227"/>
      <c r="K35" s="11" t="str">
        <f t="shared" ca="1" si="0"/>
        <v/>
      </c>
      <c r="L35" s="225"/>
      <c r="M35" s="225"/>
      <c r="N35" s="225"/>
      <c r="O35" s="9">
        <v>5525.2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 t="s">
        <v>582</v>
      </c>
      <c r="S35" s="12">
        <f>VLOOKUP(O35, '[1]لیست محصولات شهریور ۱۴۰۳'!B:F,5,0)</f>
        <v>750</v>
      </c>
      <c r="T35" s="14">
        <f>VLOOKUP(O35, '[1]لیست محصولات شهریور ۱۴۰۳'!B:G,6,0)</f>
        <v>13350000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13350000</v>
      </c>
      <c r="Y35" s="17"/>
      <c r="Z35" s="14">
        <f t="shared" si="4"/>
        <v>13350000</v>
      </c>
      <c r="AA35" s="223"/>
      <c r="AB35" s="221"/>
      <c r="AC35" s="219"/>
      <c r="AD35" s="217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>
        <v>19</v>
      </c>
      <c r="H36" s="10">
        <v>286969914431</v>
      </c>
      <c r="I36" s="9" t="s">
        <v>1297</v>
      </c>
      <c r="J36" s="9"/>
      <c r="K36" s="11" t="str">
        <f t="shared" ca="1" si="0"/>
        <v/>
      </c>
      <c r="L36" s="12" t="s">
        <v>718</v>
      </c>
      <c r="M36" s="12" t="s">
        <v>1347</v>
      </c>
      <c r="N36" s="12"/>
      <c r="O36" s="9">
        <v>5525.2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/>
      <c r="S36" s="12">
        <f>VLOOKUP(O36, '[1]لیست محصولات شهریور ۱۴۰۳'!B:F,5,0)</f>
        <v>750</v>
      </c>
      <c r="T36" s="14">
        <f>VLOOKUP(O36, '[1]لیست محصولات شهریور ۱۴۰۳'!B:G,6,0)</f>
        <v>13350000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13350000</v>
      </c>
      <c r="Y36" s="17"/>
      <c r="Z36" s="14">
        <f t="shared" si="4"/>
        <v>13350000</v>
      </c>
      <c r="AA36" s="18" t="s">
        <v>259</v>
      </c>
      <c r="AB36" s="13" t="s">
        <v>1348</v>
      </c>
      <c r="AC36" s="19" t="s">
        <v>1349</v>
      </c>
      <c r="AD36" s="20"/>
      <c r="AE36" s="85" t="s">
        <v>1350</v>
      </c>
      <c r="AF36" s="21"/>
      <c r="AG36" s="22" t="str">
        <f t="shared" si="5"/>
        <v>TRUE</v>
      </c>
      <c r="AH36" s="23" t="str">
        <f t="shared" si="6"/>
        <v>لاهیجان خیابان امام خمینی کوچه بروشان پلاک ۶۹  - سینا درستی 09216394164</v>
      </c>
    </row>
    <row r="37" spans="1:34" ht="22.2" customHeight="1">
      <c r="A37" s="7"/>
      <c r="B37" s="7"/>
      <c r="C37" s="7"/>
      <c r="D37" s="7"/>
      <c r="E37" s="7"/>
      <c r="F37" s="8"/>
      <c r="G37" s="9">
        <v>20</v>
      </c>
      <c r="H37" s="10">
        <v>287051998965</v>
      </c>
      <c r="I37" s="9" t="s">
        <v>1351</v>
      </c>
      <c r="J37" s="9"/>
      <c r="K37" s="11" t="str">
        <f t="shared" ca="1" si="0"/>
        <v/>
      </c>
      <c r="L37" s="12" t="s">
        <v>1352</v>
      </c>
      <c r="M37" s="12" t="s">
        <v>1353</v>
      </c>
      <c r="N37" s="12"/>
      <c r="O37" s="9">
        <v>3327.2</v>
      </c>
      <c r="P37" s="9">
        <v>1</v>
      </c>
      <c r="Q37" s="13" t="str">
        <f>VLOOKUP(O37, '[1]لیست محصولات شهریور ۱۴۰۳'!B:C,2,0)</f>
        <v>پامپوجیلا | pampojila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29250000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29250000</v>
      </c>
      <c r="Y37" s="17"/>
      <c r="Z37" s="14">
        <f t="shared" si="4"/>
        <v>29250000</v>
      </c>
      <c r="AA37" s="18" t="s">
        <v>79</v>
      </c>
      <c r="AB37" s="13" t="s">
        <v>1354</v>
      </c>
      <c r="AC37" s="19" t="s">
        <v>1355</v>
      </c>
      <c r="AD37" s="20" t="s">
        <v>92</v>
      </c>
      <c r="AE37" s="85" t="s">
        <v>1356</v>
      </c>
      <c r="AF37" s="21"/>
      <c r="AG37" s="22" t="str">
        <f t="shared" si="5"/>
        <v>TRUE</v>
      </c>
      <c r="AH37" s="23" t="str">
        <f t="shared" si="6"/>
        <v>تهران ستارخان، دریان نو، زنجان شمالی ، کوچه تبریزی، پلاک 26 ، واحد 9 ، طبقه 5  - گلنار انصافی مهربانی 09126500530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</v>
      </c>
      <c r="AI241" s="56">
        <f t="shared" si="19"/>
        <v>0</v>
      </c>
      <c r="AJ241" s="57">
        <f t="shared" ref="AJ241:AJ264" si="27">AH241-AI241</f>
        <v>4</v>
      </c>
      <c r="AK241" s="58">
        <f>AH241*AG241/1000</f>
        <v>3</v>
      </c>
      <c r="AL241" s="59">
        <f>AO241+AQ241-[2]Sheet1!$AH242</f>
        <v>0</v>
      </c>
      <c r="AM241" s="59">
        <f t="shared" si="25"/>
        <v>-4</v>
      </c>
      <c r="AN241" s="58">
        <f t="shared" si="21"/>
        <v>0</v>
      </c>
      <c r="AO241" s="59"/>
      <c r="AP241" s="58">
        <f t="shared" si="22"/>
        <v>-3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26</v>
      </c>
      <c r="AI242" s="56">
        <f t="shared" si="19"/>
        <v>0</v>
      </c>
      <c r="AJ242" s="57">
        <f t="shared" si="27"/>
        <v>26</v>
      </c>
      <c r="AK242" s="58">
        <f t="shared" ref="AK242:AK267" si="28">AH242*AG242/1000</f>
        <v>104</v>
      </c>
      <c r="AL242" s="59">
        <f>AO242+AQ242-[2]Sheet1!$AH243</f>
        <v>0</v>
      </c>
      <c r="AM242" s="59">
        <f t="shared" si="25"/>
        <v>-26</v>
      </c>
      <c r="AN242" s="58">
        <f t="shared" si="21"/>
        <v>0</v>
      </c>
      <c r="AO242" s="59"/>
      <c r="AP242" s="58">
        <f t="shared" si="22"/>
        <v>-104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4">
    <mergeCell ref="G34:G35"/>
    <mergeCell ref="M34:M35"/>
    <mergeCell ref="L34:L35"/>
    <mergeCell ref="J34:J35"/>
    <mergeCell ref="I34:I35"/>
    <mergeCell ref="H34:H35"/>
    <mergeCell ref="AA34:AA35"/>
    <mergeCell ref="AD34:AD35"/>
    <mergeCell ref="AC34:AC35"/>
    <mergeCell ref="AB34:AB35"/>
    <mergeCell ref="N34:N35"/>
    <mergeCell ref="AE30:AE33"/>
    <mergeCell ref="G30:G33"/>
    <mergeCell ref="H30:H33"/>
    <mergeCell ref="I30:I33"/>
    <mergeCell ref="J30:J33"/>
    <mergeCell ref="L30:L33"/>
    <mergeCell ref="M30:M33"/>
    <mergeCell ref="N30:N33"/>
    <mergeCell ref="AD28:AD29"/>
    <mergeCell ref="AA30:AA33"/>
    <mergeCell ref="AD30:AD33"/>
    <mergeCell ref="AC30:AC33"/>
    <mergeCell ref="AB30:AB33"/>
    <mergeCell ref="H28:H29"/>
    <mergeCell ref="G28:G29"/>
    <mergeCell ref="AA28:AA29"/>
    <mergeCell ref="AB28:AB29"/>
    <mergeCell ref="AC28:AC29"/>
    <mergeCell ref="N28:N29"/>
    <mergeCell ref="M28:M29"/>
    <mergeCell ref="L28:L29"/>
    <mergeCell ref="J28:J29"/>
    <mergeCell ref="I28:I29"/>
    <mergeCell ref="AA23:AA24"/>
    <mergeCell ref="AD23:AD24"/>
    <mergeCell ref="AC23:AC24"/>
    <mergeCell ref="AB23:AB24"/>
    <mergeCell ref="G23:G24"/>
    <mergeCell ref="H23:H24"/>
    <mergeCell ref="I23:I24"/>
    <mergeCell ref="J23:J24"/>
    <mergeCell ref="L23:L24"/>
    <mergeCell ref="M23:M24"/>
    <mergeCell ref="N23:N24"/>
    <mergeCell ref="AD19:AD21"/>
    <mergeCell ref="AC19:AC21"/>
    <mergeCell ref="AB19:AB21"/>
    <mergeCell ref="AA19:AA21"/>
    <mergeCell ref="G19:G21"/>
    <mergeCell ref="H19:H21"/>
    <mergeCell ref="I19:I21"/>
    <mergeCell ref="J19:J21"/>
    <mergeCell ref="L19:L21"/>
    <mergeCell ref="M19:M21"/>
    <mergeCell ref="N19:N21"/>
    <mergeCell ref="AE16:AE18"/>
    <mergeCell ref="G16:G18"/>
    <mergeCell ref="H16:H18"/>
    <mergeCell ref="I16:I18"/>
    <mergeCell ref="J16:J18"/>
    <mergeCell ref="L16:L18"/>
    <mergeCell ref="M16:M18"/>
    <mergeCell ref="N16:N18"/>
    <mergeCell ref="M12:M15"/>
    <mergeCell ref="N12:N15"/>
    <mergeCell ref="AC12:AC15"/>
    <mergeCell ref="AB12:AB15"/>
    <mergeCell ref="AA12:AA15"/>
    <mergeCell ref="AD12:AD15"/>
    <mergeCell ref="AD16:AD18"/>
    <mergeCell ref="AC16:AC18"/>
    <mergeCell ref="AB16:AB18"/>
    <mergeCell ref="AA16:AA18"/>
    <mergeCell ref="G12:G15"/>
    <mergeCell ref="H12:H15"/>
    <mergeCell ref="I12:I15"/>
    <mergeCell ref="J12:J15"/>
    <mergeCell ref="L12:L15"/>
    <mergeCell ref="G4:G5"/>
    <mergeCell ref="AD10:AD11"/>
    <mergeCell ref="AC10:AC11"/>
    <mergeCell ref="AB10:AB11"/>
    <mergeCell ref="AA10:AA11"/>
    <mergeCell ref="N10:N11"/>
    <mergeCell ref="M10:M11"/>
    <mergeCell ref="L10:L11"/>
    <mergeCell ref="I10:I11"/>
    <mergeCell ref="G10:G11"/>
    <mergeCell ref="M4:M5"/>
    <mergeCell ref="L4:L5"/>
    <mergeCell ref="J4:J5"/>
    <mergeCell ref="I4:I5"/>
    <mergeCell ref="H4:H5"/>
    <mergeCell ref="AD4:AD5"/>
    <mergeCell ref="AC4:AC5"/>
    <mergeCell ref="AB4:AB5"/>
    <mergeCell ref="AA4:AA5"/>
    <mergeCell ref="N4:N5"/>
    <mergeCell ref="A1:B1"/>
    <mergeCell ref="C1:D1"/>
    <mergeCell ref="E1:F1"/>
    <mergeCell ref="U1:V1"/>
    <mergeCell ref="AD2:AD3"/>
    <mergeCell ref="AC2:AC3"/>
    <mergeCell ref="AB2:AB3"/>
    <mergeCell ref="AA2:AA3"/>
    <mergeCell ref="G2:G3"/>
    <mergeCell ref="H2:H3"/>
    <mergeCell ref="I2:I3"/>
    <mergeCell ref="J2:J3"/>
    <mergeCell ref="L2:L3"/>
    <mergeCell ref="M2:M3"/>
    <mergeCell ref="N2:N3"/>
  </mergeCells>
  <conditionalFormatting sqref="G2:J2 AD2 Z2:Z200 J4 AD4 AD6:AD10 J6:J12 H11 G12:I12 AD12 G16:J16 G19:J19 AD19 G22:J23 AD22:AD23 G25:J28 AD25:AD28 G30:J30 AD30 G34:J34 AD34 G36:J200 AD36:AD200">
    <cfRule type="expression" dxfId="65" priority="63">
      <formula>$A2</formula>
    </cfRule>
    <cfRule type="expression" dxfId="64" priority="65">
      <formula>$E2</formula>
    </cfRule>
  </conditionalFormatting>
  <conditionalFormatting sqref="G2:AF2 Q3:Z200 J4 AA4:AF4 AA6:AF10 H6:H11 J6:J12 G12:I12 AA12:AF12 G16:P16 G19:P19 AA19:AF19 G22:P23 AA22:AF23 G25:P28 AA25:AF28 G30:P30 AA30:AF30 G34:P34 AA34:AF34 G36:P200 AA36:AF200 AE3:AF3 K3:K11 O3:P11 H4 AE5:AF5 AE11:AF11 K12:P12 K13:K15 O13:P15 AE13:AF16 AA16:AC16 K17:K18 O17:P18 AF17:AF18 K20:K21 O20:P21 AE20:AF21 K24 O24:P24 AE24:AF24 K29 O29:P29 AE29:AF29 K31:K33 O31:P33 AF31:AF33 K35 O35:P35 AE35:AF35">
    <cfRule type="expression" dxfId="63" priority="64">
      <formula>$C2</formula>
    </cfRule>
  </conditionalFormatting>
  <conditionalFormatting sqref="W2:W200">
    <cfRule type="expression" dxfId="6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{D865F1FA-8572-4109-8E0C-7C44AC14D879}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{48FCAA14-20A5-4C6D-B5D3-B0D22AE61741}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{2DC6BB74-6487-4F9C-9818-AFAE5281A661}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{39A6B610-8DA6-41D4-AB43-72457BD78668}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{A4A9CB3A-342E-43E4-9768-230D84413E32}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{37439548-EF57-4EB3-AB5A-AB5F79F09C20}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{0CF99726-2BE9-44D5-9B74-E0DFB4DB8C60}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{49548194-30F8-4166-83E8-63ABFB7EDDEE}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{F6C77672-D5A6-41D3-AD54-9CEA7F668EF4}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{D1BCC377-56E2-4CB4-ADE1-C78A4571D204}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{DE15C97E-53FE-44F5-B856-57D5408CE508}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{B731BA4A-7E76-4478-8DC0-B0EF7FF842CB}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{6293A6AA-07EA-4229-88C7-BA4229BE901C}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{48573F1D-409B-4DCE-97B0-E52AD8D9B56E}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{9A5BE473-6AF9-4F3E-BDF5-D7537539353F}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{F464F07E-36E0-4C2B-9865-3E76D390973C}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{D97AD7ED-AAAB-452A-866C-6ABA97AE8A8E}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{D3DEC444-95F6-4CDB-9DB3-6D36B474BBFF}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{4FF87CB6-C548-4ACF-A8ED-CA09F9B0851F}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{D17FB106-508F-4CF3-8830-41BD44E74BF7}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{AA1C50D1-58D0-4E70-9D00-80D23B3CC76E}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{10805E08-4979-4B75-80E3-B9E9F6EE2461}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{89E32A81-F1AD-4610-9183-5EF7B4F1BBEF}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{BA4831AF-1BBA-4654-BE5B-50614EF39CF4}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{59E88FA4-26E6-48F5-940D-DCCA72A7551F}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{FF04DE0F-47CF-40C9-84F5-C4B228C7D4E5}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{BA7BAF13-B9D4-493A-894F-A7F839B0B9F6}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{A99D0E0B-00A6-4EA7-8FFA-C019C37AADE0}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{61016BC2-3F5C-433D-A68A-CF3CBE96C963}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{9A37532A-CB71-4CC8-878B-83CA645163B1}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{CB0FD0A0-ACC9-42FF-BAFF-8A863ECECE11}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{72E00EE0-1713-409E-AE19-7D71D5578838}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{80CD0471-8B8B-472F-9E5E-988197D649C4}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{563454AA-C7ED-443D-A67B-E08F5AED6455}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{0072551B-F5B0-4AAC-9F81-0319FB3D32A2}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{9D430EE5-2E59-47BB-BFC9-607248F0CBCB}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{B45E4BB6-AD9A-4401-BE9F-6FFB1277774D}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{111FF681-6A0B-4132-975E-7D14D2818593}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{D9BEED80-844E-4FFB-8DFC-7104B6C55699}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{12350E4C-9DBC-454F-9BB8-2190715291C3}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{267FC0AA-955C-4DED-88AA-502F738C0DB8}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{1FF6F23E-D767-41FF-81F8-9434E55CD618}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{FB8632BC-CA92-4777-9511-8E46609C1492}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{93B22B70-923A-4356-AD88-D89F5E7442E4}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{29E51378-5BF9-4911-9BBF-68DC074920A8}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{41058CA5-0022-4555-BE53-8B1E682957C6}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{CCB6B009-D825-41C8-BC92-866B12C1D0A1}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{A7B29833-0CF0-4E75-827B-5F21C12CFC58}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{12B2429E-0304-4C5B-822D-B78DFCEF2CE4}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{73FEA6DE-8C3F-4761-8912-F6854CDA4538}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{FD527D9D-CC66-452A-9150-11E652A3DE63}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{267A0656-A992-41A7-867E-FF716C11634A}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{74012FE3-DEEB-46CD-98EB-6A7F83222F0F}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{6E2F45D0-4A49-430F-9623-AA1018D7A215}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{E785895B-78E4-4860-A54F-C64C03019685}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{859BF050-CCE5-4045-8757-04A0EC9E1502}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{FE241FC8-3202-4FF7-A45E-9EE7A29DDF27}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{E246A9B7-6ACE-4C85-83BE-97B7CE941BA6}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{C1799848-445D-4F8D-A1DA-A9C91A545773}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{9454C614-367C-42ED-9808-6E1CB4846676}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{00A16D89-9E4E-46A1-91AA-0B589A764B40}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5F1FA-8572-4109-8E0C-7C44AC14D87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8FCAA14-20A5-4C6D-B5D3-B0D22AE6174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DC6BB74-6487-4F9C-9818-AFAE5281A66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9A6B610-8DA6-41D4-AB43-72457BD7866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4A9CB3A-342E-43E4-9768-230D84413E3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7439548-EF57-4EB3-AB5A-AB5F79F09C2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CF99726-2BE9-44D5-9B74-E0DFB4DB8C6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9548194-30F8-4166-83E8-63ABFB7EDDE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6C77672-D5A6-41D3-AD54-9CEA7F668EF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1BCC377-56E2-4CB4-ADE1-C78A4571D20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E15C97E-53FE-44F5-B856-57D5408CE50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731BA4A-7E76-4478-8DC0-B0EF7FF842C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293A6AA-07EA-4229-88C7-BA4229BE901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8573F1D-409B-4DCE-97B0-E52AD8D9B56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A5BE473-6AF9-4F3E-BDF5-D7537539353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464F07E-36E0-4C2B-9865-3E76D390973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97AD7ED-AAAB-452A-866C-6ABA97AE8A8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3DEC444-95F6-4CDB-9DB3-6D36B474BBF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FF87CB6-C548-4ACF-A8ED-CA09F9B0851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17FB106-508F-4CF3-8830-41BD44E74BF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A1C50D1-58D0-4E70-9D00-80D23B3CC76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0805E08-4979-4B75-80E3-B9E9F6EE246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9E32A81-F1AD-4610-9183-5EF7B4F1BBE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A4831AF-1BBA-4654-BE5B-50614EF39CF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9E88FA4-26E6-48F5-940D-DCCA72A7551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F04DE0F-47CF-40C9-84F5-C4B228C7D4E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A7BAF13-B9D4-493A-894F-A7F839B0B9F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99D0E0B-00A6-4EA7-8FFA-C019C37AADE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1016BC2-3F5C-433D-A68A-CF3CBE96C96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A37532A-CB71-4CC8-878B-83CA645163B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B0FD0A0-ACC9-42FF-BAFF-8A863ECECE1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2E00EE0-1713-409E-AE19-7D71D557883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0CD0471-8B8B-472F-9E5E-988197D649C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563454AA-C7ED-443D-A67B-E08F5AED645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072551B-F5B0-4AAC-9F81-0319FB3D32A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D430EE5-2E59-47BB-BFC9-607248F0CBC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45E4BB6-AD9A-4401-BE9F-6FFB1277774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11FF681-6A0B-4132-975E-7D14D281859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9BEED80-844E-4FFB-8DFC-7104B6C5569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2350E4C-9DBC-454F-9BB8-2190715291C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67FC0AA-955C-4DED-88AA-502F738C0DB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1FF6F23E-D767-41FF-81F8-9434E55CD61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B8632BC-CA92-4777-9511-8E46609C149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3B22B70-923A-4356-AD88-D89F5E7442E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9E51378-5BF9-4911-9BBF-68DC074920A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1058CA5-0022-4555-BE53-8B1E682957C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CB6B009-D825-41C8-BC92-866B12C1D0A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7B29833-0CF0-4E75-827B-5F21C12CFC5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2B2429E-0304-4C5B-822D-B78DFCEF2CE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3FEA6DE-8C3F-4761-8912-F6854CDA453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D527D9D-CC66-452A-9150-11E652A3DE6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67A0656-A992-41A7-867E-FF716C11634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74012FE3-DEEB-46CD-98EB-6A7F83222F0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E2F45D0-4A49-430F-9623-AA1018D7A21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785895B-78E4-4860-A54F-C64C0301968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59BF050-CCE5-4045-8757-04A0EC9E150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E241FC8-3202-4FF7-A45E-9EE7A29DDF2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246A9B7-6ACE-4C85-83BE-97B7CE941BA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1799848-445D-4F8D-A1DA-A9C91A54577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454C614-367C-42ED-9808-6E1CB484667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0A16D89-9E4E-46A1-91AA-0B589A764B4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5AC6-0903-4BA4-8BBD-AFE6DE29E8FF}">
  <dimension ref="A1:AR267"/>
  <sheetViews>
    <sheetView rightToLeft="1" topLeftCell="I4" zoomScale="70" zoomScaleNormal="70" workbookViewId="0">
      <selection activeCell="I13" sqref="I1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9.5546875" style="28" bestFit="1" customWidth="1"/>
    <col min="9" max="9" width="23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3.5546875" style="24" bestFit="1" customWidth="1"/>
    <col min="29" max="29" width="18.5546875" style="31" bestFit="1" customWidth="1"/>
    <col min="30" max="30" width="13.6640625" style="32" bestFit="1" customWidth="1"/>
    <col min="31" max="31" width="53.109375" style="24" bestFit="1" customWidth="1"/>
    <col min="32" max="32" width="28.33203125" style="24" bestFit="1" customWidth="1"/>
    <col min="33" max="33" width="13.44140625" style="24" bestFit="1" customWidth="1"/>
    <col min="34" max="34" width="131.77734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122"/>
      <c r="I2" s="66" t="s">
        <v>1046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78</v>
      </c>
      <c r="O2" s="9">
        <v>5525.3</v>
      </c>
      <c r="P2" s="9">
        <v>6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379200000</v>
      </c>
      <c r="Y2" s="17"/>
      <c r="Z2" s="14">
        <f t="shared" ref="Z2:Z65" si="4">X2-Y2</f>
        <v>379200000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287000204209</v>
      </c>
      <c r="I3" s="9" t="s">
        <v>1297</v>
      </c>
      <c r="J3" s="9"/>
      <c r="K3" s="11" t="str">
        <f t="shared" ca="1" si="0"/>
        <v/>
      </c>
      <c r="L3" s="12" t="s">
        <v>105</v>
      </c>
      <c r="M3" s="12" t="s">
        <v>1357</v>
      </c>
      <c r="N3" s="12"/>
      <c r="O3" s="9">
        <v>5524.2</v>
      </c>
      <c r="P3" s="9">
        <v>2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12450000</v>
      </c>
      <c r="U3" s="15"/>
      <c r="V3" s="16">
        <f t="shared" si="1"/>
        <v>0</v>
      </c>
      <c r="W3" s="12">
        <f t="shared" si="2"/>
        <v>2</v>
      </c>
      <c r="X3" s="14">
        <f t="shared" si="3"/>
        <v>24900000</v>
      </c>
      <c r="Y3" s="17"/>
      <c r="Z3" s="14">
        <f t="shared" si="4"/>
        <v>24900000</v>
      </c>
      <c r="AA3" s="18" t="s">
        <v>1358</v>
      </c>
      <c r="AB3" s="13" t="s">
        <v>1359</v>
      </c>
      <c r="AC3" s="19" t="s">
        <v>1360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بیجار خیابان طالقانی کوچه بهروز پلاک ۵  - علی الیاسپور 09366722127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6">
        <v>3</v>
      </c>
      <c r="H4" s="228">
        <v>287015309084</v>
      </c>
      <c r="I4" s="226" t="s">
        <v>1297</v>
      </c>
      <c r="J4" s="226"/>
      <c r="K4" s="11" t="str">
        <f t="shared" ca="1" si="0"/>
        <v/>
      </c>
      <c r="L4" s="224" t="s">
        <v>1361</v>
      </c>
      <c r="M4" s="224" t="s">
        <v>1362</v>
      </c>
      <c r="N4" s="224"/>
      <c r="O4" s="9">
        <v>5511.1</v>
      </c>
      <c r="P4" s="9">
        <v>1</v>
      </c>
      <c r="Q4" s="13" t="str">
        <f>VLOOKUP(O4, '[1]لیست محصولات شهریور ۱۴۰۳'!B:C,2,0)</f>
        <v>هامبلا | Hambella</v>
      </c>
      <c r="R4" s="9" t="s">
        <v>297</v>
      </c>
      <c r="S4" s="12">
        <f>VLOOKUP(O4, '[1]لیست محصولات شهریور ۱۴۰۳'!B:F,5,0)</f>
        <v>150</v>
      </c>
      <c r="T4" s="14">
        <f>VLOOKUP(O4, '[1]لیست محصولات شهریور ۱۴۰۳'!B:G,6,0)</f>
        <v>3000000</v>
      </c>
      <c r="U4" s="15"/>
      <c r="V4" s="16">
        <f t="shared" si="1"/>
        <v>0</v>
      </c>
      <c r="W4" s="12">
        <f t="shared" si="2"/>
        <v>1</v>
      </c>
      <c r="X4" s="14">
        <f t="shared" si="3"/>
        <v>3000000</v>
      </c>
      <c r="Y4" s="17"/>
      <c r="Z4" s="14">
        <f t="shared" si="4"/>
        <v>3000000</v>
      </c>
      <c r="AA4" s="222" t="s">
        <v>79</v>
      </c>
      <c r="AB4" s="220" t="s">
        <v>1363</v>
      </c>
      <c r="AC4" s="218" t="s">
        <v>1364</v>
      </c>
      <c r="AD4" s="216" t="s">
        <v>132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چیتگر(منطقه ۲۲)، میدان دریاچه، مجتمع برج‌های آسمان ،برج آسمان 14 ،طبقه 13، واحد ۵، زنگ 135  - بیتا بیاتی 09120575210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7"/>
      <c r="H5" s="229"/>
      <c r="I5" s="227"/>
      <c r="J5" s="227"/>
      <c r="K5" s="11" t="str">
        <f t="shared" ca="1" si="0"/>
        <v/>
      </c>
      <c r="L5" s="225"/>
      <c r="M5" s="225"/>
      <c r="N5" s="225"/>
      <c r="O5" s="9">
        <v>5501.1</v>
      </c>
      <c r="P5" s="9">
        <v>1</v>
      </c>
      <c r="Q5" s="13" t="str">
        <f>VLOOKUP(O5, '[1]لیست محصولات شهریور ۱۴۰۳'!B:C,2,0)</f>
        <v>ورتکس | Vortex</v>
      </c>
      <c r="R5" s="9" t="s">
        <v>297</v>
      </c>
      <c r="S5" s="12">
        <f>VLOOKUP(O5, '[1]لیست محصولات شهریور ۱۴۰۳'!B:F,5,0)</f>
        <v>150</v>
      </c>
      <c r="T5" s="14">
        <f>VLOOKUP(O5, '[1]لیست محصولات شهریور ۱۴۰۳'!B:G,6,0)</f>
        <v>2300000</v>
      </c>
      <c r="U5" s="15"/>
      <c r="V5" s="16">
        <f t="shared" si="1"/>
        <v>0</v>
      </c>
      <c r="W5" s="12">
        <f t="shared" si="2"/>
        <v>1</v>
      </c>
      <c r="X5" s="14">
        <f t="shared" si="3"/>
        <v>2300000</v>
      </c>
      <c r="Y5" s="17"/>
      <c r="Z5" s="14">
        <f t="shared" si="4"/>
        <v>2300000</v>
      </c>
      <c r="AA5" s="223"/>
      <c r="AB5" s="221"/>
      <c r="AC5" s="219"/>
      <c r="AD5" s="217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566244</v>
      </c>
      <c r="I6" s="25" t="s">
        <v>1297</v>
      </c>
      <c r="J6" s="9"/>
      <c r="K6" s="11" t="str">
        <f t="shared" ca="1" si="0"/>
        <v/>
      </c>
      <c r="L6" s="12" t="s">
        <v>1365</v>
      </c>
      <c r="M6" s="12" t="s">
        <v>1366</v>
      </c>
      <c r="N6" s="12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 t="s">
        <v>102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18" t="s">
        <v>79</v>
      </c>
      <c r="AB6" s="13" t="s">
        <v>1367</v>
      </c>
      <c r="AC6" s="19" t="s">
        <v>1368</v>
      </c>
      <c r="AD6" s="20" t="s">
        <v>132</v>
      </c>
      <c r="AE6" s="19"/>
      <c r="AF6" s="21"/>
      <c r="AG6" s="22" t="str">
        <f t="shared" si="5"/>
        <v>TRUE</v>
      </c>
      <c r="AH6" s="23" t="str">
        <f t="shared" si="6"/>
        <v>تهران شریعتی روبرو خیابان ظفر بن بست امانی پ۱۴ و۹  - افسانه جناتی 09121797267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827259</v>
      </c>
      <c r="I7" s="9" t="s">
        <v>1297</v>
      </c>
      <c r="J7" s="9"/>
      <c r="K7" s="11" t="str">
        <f t="shared" ca="1" si="0"/>
        <v/>
      </c>
      <c r="L7" s="12" t="s">
        <v>568</v>
      </c>
      <c r="M7" s="12" t="s">
        <v>1369</v>
      </c>
      <c r="N7" s="12" t="s">
        <v>1370</v>
      </c>
      <c r="O7" s="9">
        <v>5525.3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63200000</v>
      </c>
      <c r="U7" s="26"/>
      <c r="V7" s="16">
        <f t="shared" si="1"/>
        <v>0</v>
      </c>
      <c r="W7" s="12">
        <f t="shared" si="2"/>
        <v>1</v>
      </c>
      <c r="X7" s="14">
        <f t="shared" si="3"/>
        <v>63200000</v>
      </c>
      <c r="Y7" s="17"/>
      <c r="Z7" s="14">
        <f t="shared" si="4"/>
        <v>63200000</v>
      </c>
      <c r="AA7" s="18" t="s">
        <v>181</v>
      </c>
      <c r="AB7" s="13" t="s">
        <v>1371</v>
      </c>
      <c r="AC7" s="19" t="s">
        <v>1372</v>
      </c>
      <c r="AD7" s="20"/>
      <c r="AE7" s="19"/>
      <c r="AF7" s="21"/>
      <c r="AG7" s="22" t="str">
        <f t="shared" si="5"/>
        <v>TRUE</v>
      </c>
      <c r="AH7" s="23" t="str">
        <f t="shared" si="6"/>
        <v>اردبیل چهارراه حافظ به سمت خیابان دانش/جنب گل آرامیس کافه هما - ساسان صمدی خوشخو 09224986859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287040118272</v>
      </c>
      <c r="I8" s="9" t="s">
        <v>1351</v>
      </c>
      <c r="J8" s="9"/>
      <c r="K8" s="11" t="str">
        <f t="shared" ca="1" si="0"/>
        <v/>
      </c>
      <c r="L8" s="12" t="s">
        <v>1036</v>
      </c>
      <c r="M8" s="12" t="s">
        <v>963</v>
      </c>
      <c r="N8" s="12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18" t="s">
        <v>79</v>
      </c>
      <c r="AB8" s="13" t="s">
        <v>1373</v>
      </c>
      <c r="AC8" s="19" t="s">
        <v>1374</v>
      </c>
      <c r="AD8" s="20" t="s">
        <v>92</v>
      </c>
      <c r="AE8" s="19"/>
      <c r="AF8" s="21"/>
      <c r="AG8" s="22" t="str">
        <f t="shared" si="5"/>
        <v>TRUE</v>
      </c>
      <c r="AH8" s="23" t="str">
        <f t="shared" si="6"/>
        <v>تهران عبدل آباد، خیابان بدر، کوچه ۳۳ غربی پلاک ۲۷  - آرش منصوری 09335504518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6">
        <v>7</v>
      </c>
      <c r="H9" s="228">
        <v>287058440265</v>
      </c>
      <c r="I9" s="226" t="s">
        <v>1351</v>
      </c>
      <c r="J9" s="226"/>
      <c r="K9" s="11" t="str">
        <f t="shared" ca="1" si="0"/>
        <v/>
      </c>
      <c r="L9" s="224" t="s">
        <v>212</v>
      </c>
      <c r="M9" s="224" t="s">
        <v>779</v>
      </c>
      <c r="N9" s="224" t="s">
        <v>780</v>
      </c>
      <c r="O9" s="9">
        <v>5525.1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2750000</v>
      </c>
      <c r="U9" s="15"/>
      <c r="V9" s="16">
        <f t="shared" si="1"/>
        <v>0</v>
      </c>
      <c r="W9" s="12">
        <f t="shared" si="2"/>
        <v>1</v>
      </c>
      <c r="X9" s="14">
        <f t="shared" si="3"/>
        <v>2750000</v>
      </c>
      <c r="Y9" s="17"/>
      <c r="Z9" s="14">
        <f t="shared" si="4"/>
        <v>2750000</v>
      </c>
      <c r="AA9" s="222" t="s">
        <v>781</v>
      </c>
      <c r="AB9" s="220" t="s">
        <v>782</v>
      </c>
      <c r="AC9" s="218" t="s">
        <v>783</v>
      </c>
      <c r="AD9" s="216"/>
      <c r="AE9" s="19"/>
      <c r="AF9" s="21"/>
      <c r="AG9" s="22" t="str">
        <f t="shared" si="5"/>
        <v>TRUE</v>
      </c>
      <c r="AH9" s="23" t="str">
        <f t="shared" si="6"/>
        <v>ساوه خیابان جمهوری نبش جمهوری ۱۶ جنب کنتاکی کافه کاکتوس - محسن صادقی 09374621778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7"/>
      <c r="H10" s="229"/>
      <c r="I10" s="227"/>
      <c r="J10" s="227"/>
      <c r="K10" s="11" t="str">
        <f t="shared" ca="1" si="0"/>
        <v/>
      </c>
      <c r="L10" s="225"/>
      <c r="M10" s="225"/>
      <c r="N10" s="225"/>
      <c r="O10" s="9">
        <v>5524.1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2550000</v>
      </c>
      <c r="Y10" s="17"/>
      <c r="Z10" s="14">
        <f t="shared" si="4"/>
        <v>2550000</v>
      </c>
      <c r="AA10" s="223"/>
      <c r="AB10" s="221"/>
      <c r="AC10" s="219"/>
      <c r="AD10" s="21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8</v>
      </c>
      <c r="H11" s="228">
        <v>254790</v>
      </c>
      <c r="I11" s="226" t="s">
        <v>1351</v>
      </c>
      <c r="J11" s="226"/>
      <c r="K11" s="11" t="str">
        <f t="shared" ca="1" si="0"/>
        <v/>
      </c>
      <c r="L11" s="224" t="s">
        <v>155</v>
      </c>
      <c r="M11" s="224" t="s">
        <v>1375</v>
      </c>
      <c r="N11" s="224"/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 t="s">
        <v>1376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222" t="s">
        <v>79</v>
      </c>
      <c r="AB11" s="220" t="s">
        <v>1377</v>
      </c>
      <c r="AC11" s="218" t="s">
        <v>1378</v>
      </c>
      <c r="AD11" s="216" t="s">
        <v>132</v>
      </c>
      <c r="AE11" s="19"/>
      <c r="AF11" s="21"/>
      <c r="AG11" s="22" t="str">
        <f t="shared" si="5"/>
        <v>TRUE</v>
      </c>
      <c r="AH11" s="23" t="str">
        <f t="shared" si="6"/>
        <v>تهران خیابان سعادت آباد- بالاتر از میدان کاج - کوچه سوم غربی - بعد از خیابان مروارید - پلاک 6 - ساختمان یاس سفید - واحد 19  - علیرضا صنیعی نیا 09129211067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7"/>
      <c r="H12" s="229"/>
      <c r="I12" s="227"/>
      <c r="J12" s="227"/>
      <c r="K12" s="11" t="str">
        <f t="shared" ca="1" si="0"/>
        <v/>
      </c>
      <c r="L12" s="225"/>
      <c r="M12" s="225"/>
      <c r="N12" s="225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 t="s">
        <v>1376</v>
      </c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223"/>
      <c r="AB12" s="221"/>
      <c r="AC12" s="219"/>
      <c r="AD12" s="21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287060425572</v>
      </c>
      <c r="I13" s="9" t="s">
        <v>1351</v>
      </c>
      <c r="J13" s="9"/>
      <c r="K13" s="11" t="str">
        <f t="shared" ca="1" si="0"/>
        <v/>
      </c>
      <c r="L13" s="12" t="s">
        <v>1379</v>
      </c>
      <c r="M13" s="12" t="s">
        <v>1380</v>
      </c>
      <c r="N13" s="12" t="s">
        <v>1381</v>
      </c>
      <c r="O13" s="9">
        <v>3327.2</v>
      </c>
      <c r="P13" s="9">
        <v>1</v>
      </c>
      <c r="Q13" s="13" t="str">
        <f>VLOOKUP(O13, '[1]لیست محصولات شهریور ۱۴۰۳'!B:C,2,0)</f>
        <v>پامپوجیلا | pampojila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29250000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29250000</v>
      </c>
      <c r="Y13" s="17"/>
      <c r="Z13" s="14">
        <f t="shared" si="4"/>
        <v>29250000</v>
      </c>
      <c r="AA13" s="18" t="s">
        <v>1382</v>
      </c>
      <c r="AB13" s="13" t="s">
        <v>1383</v>
      </c>
      <c r="AC13" s="19" t="s">
        <v>1384</v>
      </c>
      <c r="AD13" s="20"/>
      <c r="AE13" s="19"/>
      <c r="AF13" s="21"/>
      <c r="AG13" s="22" t="str">
        <f t="shared" si="5"/>
        <v>TRUE</v>
      </c>
      <c r="AH13" s="23" t="str">
        <f t="shared" si="6"/>
        <v>سلمانشهر برج های عظیم زاده طبقه همکف پلاک ۲۰ پاریس لانژ - ساناز گلکوهی 09124459845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10</v>
      </c>
      <c r="H14" s="228">
        <v>270999</v>
      </c>
      <c r="I14" s="226" t="s">
        <v>1351</v>
      </c>
      <c r="J14" s="226"/>
      <c r="K14" s="11" t="str">
        <f t="shared" ca="1" si="0"/>
        <v/>
      </c>
      <c r="L14" s="224" t="s">
        <v>850</v>
      </c>
      <c r="M14" s="224" t="s">
        <v>1385</v>
      </c>
      <c r="N14" s="224"/>
      <c r="O14" s="9">
        <v>3327.1</v>
      </c>
      <c r="P14" s="9">
        <v>2</v>
      </c>
      <c r="Q14" s="13" t="str">
        <f>VLOOKUP(O14, '[1]لیست محصولات شهریور ۱۴۰۳'!B:C,2,0)</f>
        <v>پامپوجیلا | pampojila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5950000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11900000</v>
      </c>
      <c r="Y14" s="17"/>
      <c r="Z14" s="14">
        <f t="shared" si="4"/>
        <v>11900000</v>
      </c>
      <c r="AA14" s="222" t="s">
        <v>79</v>
      </c>
      <c r="AB14" s="220" t="s">
        <v>1386</v>
      </c>
      <c r="AC14" s="218" t="s">
        <v>1387</v>
      </c>
      <c r="AD14" s="216" t="s">
        <v>92</v>
      </c>
      <c r="AE14" s="19"/>
      <c r="AF14" s="21"/>
      <c r="AG14" s="22" t="str">
        <f t="shared" si="5"/>
        <v>TRUE</v>
      </c>
      <c r="AH14" s="23" t="str">
        <f t="shared" si="6"/>
        <v>تهران بالاتر از سه راه تهرانپارس، خیابان شیرود، کوچه انیسی، پلاک ۱۱ واحد۸  - بهنام حسنی 09336224443</v>
      </c>
    </row>
    <row r="15" spans="1:34" ht="22.2" customHeight="1">
      <c r="A15" s="7"/>
      <c r="B15" s="7"/>
      <c r="C15" s="7"/>
      <c r="D15" s="7"/>
      <c r="E15" s="7"/>
      <c r="F15" s="8"/>
      <c r="G15" s="244"/>
      <c r="H15" s="248"/>
      <c r="I15" s="244"/>
      <c r="J15" s="244"/>
      <c r="K15" s="11" t="str">
        <f t="shared" ca="1" si="0"/>
        <v/>
      </c>
      <c r="L15" s="243"/>
      <c r="M15" s="243"/>
      <c r="N15" s="243"/>
      <c r="O15" s="9">
        <v>3329.1</v>
      </c>
      <c r="P15" s="9">
        <v>1</v>
      </c>
      <c r="Q15" s="13" t="str">
        <f>VLOOKUP(O15, '[1]لیست محصولات شهریور ۱۴۰۳'!B:C,2,0)</f>
        <v>بنتی ننکا | Benti Nenka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242"/>
      <c r="AB15" s="241"/>
      <c r="AC15" s="240"/>
      <c r="AD15" s="239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44"/>
      <c r="H16" s="248"/>
      <c r="I16" s="244"/>
      <c r="J16" s="244"/>
      <c r="K16" s="11" t="str">
        <f t="shared" ca="1" si="0"/>
        <v/>
      </c>
      <c r="L16" s="243"/>
      <c r="M16" s="243"/>
      <c r="N16" s="243"/>
      <c r="O16" s="9">
        <v>5511.1</v>
      </c>
      <c r="P16" s="9">
        <v>1</v>
      </c>
      <c r="Q16" s="13" t="str">
        <f>VLOOKUP(O16, '[1]لیست محصولات شهریور ۱۴۰۳'!B:C,2,0)</f>
        <v>هامبلا | Hambella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3000000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3000000</v>
      </c>
      <c r="Y16" s="17"/>
      <c r="Z16" s="14">
        <f t="shared" si="4"/>
        <v>3000000</v>
      </c>
      <c r="AA16" s="242"/>
      <c r="AB16" s="241"/>
      <c r="AC16" s="240"/>
      <c r="AD16" s="239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5501.1</v>
      </c>
      <c r="P17" s="9">
        <v>3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2300000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6900000</v>
      </c>
      <c r="Y17" s="17"/>
      <c r="Z17" s="14">
        <f t="shared" si="4"/>
        <v>6900000</v>
      </c>
      <c r="AA17" s="223"/>
      <c r="AB17" s="221"/>
      <c r="AC17" s="219"/>
      <c r="AD17" s="21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>
        <v>11</v>
      </c>
      <c r="H18" s="10">
        <v>287072356287</v>
      </c>
      <c r="I18" s="9" t="s">
        <v>1351</v>
      </c>
      <c r="J18" s="9"/>
      <c r="K18" s="11" t="str">
        <f t="shared" ca="1" si="0"/>
        <v/>
      </c>
      <c r="L18" s="12" t="s">
        <v>270</v>
      </c>
      <c r="M18" s="12" t="s">
        <v>271</v>
      </c>
      <c r="N18" s="12" t="s">
        <v>272</v>
      </c>
      <c r="O18" s="9">
        <v>5501.3</v>
      </c>
      <c r="P18" s="9">
        <v>3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153600000</v>
      </c>
      <c r="Y18" s="17"/>
      <c r="Z18" s="14">
        <f t="shared" si="4"/>
        <v>153600000</v>
      </c>
      <c r="AA18" s="18" t="s">
        <v>273</v>
      </c>
      <c r="AB18" s="13" t="s">
        <v>274</v>
      </c>
      <c r="AC18" s="19" t="s">
        <v>275</v>
      </c>
      <c r="AD18" s="20"/>
      <c r="AE18" s="19"/>
      <c r="AF18" s="21"/>
      <c r="AG18" s="22" t="str">
        <f t="shared" si="5"/>
        <v>TRUE</v>
      </c>
      <c r="AH18" s="23" t="str">
        <f t="shared" si="6"/>
        <v>کرج گوهردشت- خیابان هشتم شرقی-فاز یک -پلاک 40 کافه کوپیدو - صابر کیماز 09125615277</v>
      </c>
    </row>
    <row r="19" spans="1:34" ht="22.2" customHeight="1">
      <c r="A19" s="7"/>
      <c r="B19" s="7"/>
      <c r="C19" s="7"/>
      <c r="D19" s="7"/>
      <c r="E19" s="7"/>
      <c r="F19" s="8"/>
      <c r="G19" s="226">
        <v>12</v>
      </c>
      <c r="H19" s="228">
        <v>287076112926</v>
      </c>
      <c r="I19" s="226" t="s">
        <v>1351</v>
      </c>
      <c r="J19" s="226"/>
      <c r="K19" s="11" t="str">
        <f t="shared" ca="1" si="0"/>
        <v/>
      </c>
      <c r="L19" s="224" t="s">
        <v>1388</v>
      </c>
      <c r="M19" s="224" t="s">
        <v>1389</v>
      </c>
      <c r="N19" s="224"/>
      <c r="O19" s="9">
        <v>5525.1</v>
      </c>
      <c r="P19" s="9">
        <v>1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2750000</v>
      </c>
      <c r="Y19" s="17"/>
      <c r="Z19" s="14">
        <f t="shared" si="4"/>
        <v>2750000</v>
      </c>
      <c r="AA19" s="222" t="s">
        <v>79</v>
      </c>
      <c r="AB19" s="220" t="s">
        <v>1390</v>
      </c>
      <c r="AC19" s="218" t="s">
        <v>1391</v>
      </c>
      <c r="AD19" s="216" t="s">
        <v>132</v>
      </c>
      <c r="AE19" s="19"/>
      <c r="AF19" s="21"/>
      <c r="AG19" s="22" t="str">
        <f t="shared" si="5"/>
        <v>TRUE</v>
      </c>
      <c r="AH19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27"/>
      <c r="H20" s="229"/>
      <c r="I20" s="227"/>
      <c r="J20" s="227"/>
      <c r="K20" s="11" t="str">
        <f t="shared" ca="1" si="0"/>
        <v/>
      </c>
      <c r="L20" s="225"/>
      <c r="M20" s="225"/>
      <c r="N20" s="225"/>
      <c r="O20" s="9">
        <v>3327.1</v>
      </c>
      <c r="P20" s="9">
        <v>1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5950000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5950000</v>
      </c>
      <c r="Y20" s="17"/>
      <c r="Z20" s="14">
        <f t="shared" si="4"/>
        <v>5950000</v>
      </c>
      <c r="AA20" s="223"/>
      <c r="AB20" s="221"/>
      <c r="AC20" s="219"/>
      <c r="AD20" s="21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66">
        <v>13</v>
      </c>
      <c r="H21" s="67"/>
      <c r="I21" s="66" t="s">
        <v>1351</v>
      </c>
      <c r="J21" s="9" t="s">
        <v>76</v>
      </c>
      <c r="K21" s="11" t="str">
        <f t="shared" ca="1" si="0"/>
        <v/>
      </c>
      <c r="L21" s="12" t="s">
        <v>385</v>
      </c>
      <c r="M21" s="12" t="s">
        <v>386</v>
      </c>
      <c r="N21" s="12" t="s">
        <v>387</v>
      </c>
      <c r="O21" s="9">
        <v>5525.3</v>
      </c>
      <c r="P21" s="9">
        <v>2</v>
      </c>
      <c r="Q21" s="13" t="str">
        <f>VLOOKUP(O21, '[1]لیست محصولات شهریور ۱۴۰۳'!B:C,2,0)</f>
        <v>اتیوپی آناسورا | Ethiopia Anasora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63200000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126400000</v>
      </c>
      <c r="Y21" s="17"/>
      <c r="Z21" s="14">
        <f t="shared" si="4"/>
        <v>126400000</v>
      </c>
      <c r="AA21" s="18" t="s">
        <v>79</v>
      </c>
      <c r="AB21" s="13" t="s">
        <v>70</v>
      </c>
      <c r="AC21" s="19" t="s">
        <v>388</v>
      </c>
      <c r="AD21" s="20"/>
      <c r="AE21" s="19"/>
      <c r="AF21" s="21"/>
      <c r="AG21" s="22" t="str">
        <f t="shared" si="5"/>
        <v>TRUE</v>
      </c>
      <c r="AH21" s="23" t="str">
        <f t="shared" si="6"/>
        <v>تهران - کافه آرمه - اردوان یوسفی 09124047817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66">
        <v>14</v>
      </c>
      <c r="H22" s="67"/>
      <c r="I22" s="66" t="s">
        <v>1351</v>
      </c>
      <c r="J22" s="9" t="s">
        <v>76</v>
      </c>
      <c r="K22" s="11" t="str">
        <f t="shared" ca="1" si="0"/>
        <v/>
      </c>
      <c r="L22" s="12" t="s">
        <v>105</v>
      </c>
      <c r="M22" s="12" t="s">
        <v>1392</v>
      </c>
      <c r="N22" s="12" t="s">
        <v>1393</v>
      </c>
      <c r="O22" s="9">
        <v>5501.3</v>
      </c>
      <c r="P22" s="9">
        <v>9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1"/>
        <v>0</v>
      </c>
      <c r="W22" s="12">
        <f t="shared" si="2"/>
        <v>9</v>
      </c>
      <c r="X22" s="14">
        <f t="shared" si="3"/>
        <v>460800000</v>
      </c>
      <c r="Y22" s="17"/>
      <c r="Z22" s="14">
        <f t="shared" si="4"/>
        <v>460800000</v>
      </c>
      <c r="AA22" s="18" t="s">
        <v>108</v>
      </c>
      <c r="AB22" s="13" t="s">
        <v>1394</v>
      </c>
      <c r="AC22" s="19" t="s">
        <v>1395</v>
      </c>
      <c r="AD22" s="20"/>
      <c r="AE22" s="19"/>
      <c r="AF22" s="21"/>
      <c r="AG22" s="22" t="str">
        <f t="shared" si="5"/>
        <v>TRUE</v>
      </c>
      <c r="AH22" s="23" t="str">
        <f t="shared" si="6"/>
        <v>مشهد بلوار وكيل اباد ، خيابان حافظ ، نبش حافظ ۶ کافه دوپیو - علی صالحی 09159205885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287082899717</v>
      </c>
      <c r="I23" s="9" t="s">
        <v>1351</v>
      </c>
      <c r="J23" s="9" t="s">
        <v>76</v>
      </c>
      <c r="K23" s="11" t="str">
        <f t="shared" ca="1" si="0"/>
        <v/>
      </c>
      <c r="L23" s="12" t="s">
        <v>1396</v>
      </c>
      <c r="M23" s="12" t="s">
        <v>222</v>
      </c>
      <c r="N23" s="12" t="s">
        <v>1397</v>
      </c>
      <c r="O23" s="9">
        <v>5501.2</v>
      </c>
      <c r="P23" s="9">
        <v>20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11100000</v>
      </c>
      <c r="U23" s="15"/>
      <c r="V23" s="16">
        <f t="shared" si="1"/>
        <v>0</v>
      </c>
      <c r="W23" s="12">
        <f t="shared" si="2"/>
        <v>20</v>
      </c>
      <c r="X23" s="14">
        <f t="shared" si="3"/>
        <v>222000000</v>
      </c>
      <c r="Y23" s="17"/>
      <c r="Z23" s="14">
        <f t="shared" si="4"/>
        <v>222000000</v>
      </c>
      <c r="AA23" s="18" t="s">
        <v>79</v>
      </c>
      <c r="AB23" s="13" t="s">
        <v>1398</v>
      </c>
      <c r="AC23" s="19" t="s">
        <v>1399</v>
      </c>
      <c r="AD23" s="20"/>
      <c r="AE23" s="19"/>
      <c r="AF23" s="21"/>
      <c r="AG23" s="22" t="str">
        <f t="shared" si="5"/>
        <v>TRUE</v>
      </c>
      <c r="AH23" s="23" t="str">
        <f t="shared" si="6"/>
        <v>تهران شهرک غرب جنب مجتمع تجاری پلاتین  کافه رستوران بهزاد - بهزاد مرادی 09215750581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6">
        <v>16</v>
      </c>
      <c r="H24" s="228">
        <v>287084095452</v>
      </c>
      <c r="I24" s="226" t="s">
        <v>1351</v>
      </c>
      <c r="J24" s="226"/>
      <c r="K24" s="11" t="str">
        <f t="shared" ca="1" si="0"/>
        <v/>
      </c>
      <c r="L24" s="224" t="s">
        <v>758</v>
      </c>
      <c r="M24" s="224" t="s">
        <v>759</v>
      </c>
      <c r="N24" s="224"/>
      <c r="O24" s="9">
        <v>5511.1</v>
      </c>
      <c r="P24" s="9">
        <v>2</v>
      </c>
      <c r="Q24" s="13" t="str">
        <f>VLOOKUP(O24, '[1]لیست محصولات شهریور ۱۴۰۳'!B:C,2,0)</f>
        <v>هامبلا | Hambella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3000000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6000000</v>
      </c>
      <c r="Y24" s="17"/>
      <c r="Z24" s="14">
        <f t="shared" si="4"/>
        <v>6000000</v>
      </c>
      <c r="AA24" s="222" t="s">
        <v>79</v>
      </c>
      <c r="AB24" s="220" t="s">
        <v>1400</v>
      </c>
      <c r="AC24" s="218" t="s">
        <v>761</v>
      </c>
      <c r="AD24" s="216" t="s">
        <v>132</v>
      </c>
      <c r="AE24" s="19"/>
      <c r="AF24" s="21"/>
      <c r="AG24" s="22" t="str">
        <f t="shared" si="5"/>
        <v>TRUE</v>
      </c>
      <c r="AH24" s="23" t="str">
        <f t="shared" si="6"/>
        <v>تهران پاسداران سه راه ضرابخانه ،سروستان ۵، کوچه اول، پلاک ۱ ،واحد ۳  - فرشاد مقدسی 09147894009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44"/>
      <c r="H25" s="248"/>
      <c r="I25" s="244"/>
      <c r="J25" s="244"/>
      <c r="K25" s="11" t="str">
        <f t="shared" ca="1" si="0"/>
        <v/>
      </c>
      <c r="L25" s="243"/>
      <c r="M25" s="243"/>
      <c r="N25" s="243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242"/>
      <c r="AB25" s="241"/>
      <c r="AC25" s="240"/>
      <c r="AD25" s="239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227"/>
      <c r="H26" s="229"/>
      <c r="I26" s="227"/>
      <c r="J26" s="227"/>
      <c r="K26" s="11" t="str">
        <f t="shared" ca="1" si="0"/>
        <v/>
      </c>
      <c r="L26" s="225"/>
      <c r="M26" s="225"/>
      <c r="N26" s="225"/>
      <c r="O26" s="9">
        <v>3329.1</v>
      </c>
      <c r="P26" s="9">
        <v>1</v>
      </c>
      <c r="Q26" s="13" t="str">
        <f>VLOOKUP(O26, '[1]لیست محصولات شهریور ۱۴۰۳'!B:C,2,0)</f>
        <v>بنتی ننکا | Benti Nenka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9850000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9850000</v>
      </c>
      <c r="Y26" s="17"/>
      <c r="Z26" s="14">
        <f t="shared" si="4"/>
        <v>9850000</v>
      </c>
      <c r="AA26" s="223"/>
      <c r="AB26" s="221"/>
      <c r="AC26" s="219"/>
      <c r="AD26" s="21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17</v>
      </c>
      <c r="H27" s="228">
        <v>287084663956</v>
      </c>
      <c r="I27" s="226" t="s">
        <v>1351</v>
      </c>
      <c r="J27" s="226"/>
      <c r="K27" s="11" t="str">
        <f t="shared" ca="1" si="0"/>
        <v/>
      </c>
      <c r="L27" s="224" t="s">
        <v>894</v>
      </c>
      <c r="M27" s="224" t="s">
        <v>1401</v>
      </c>
      <c r="N27" s="224"/>
      <c r="O27" s="9">
        <v>5524.2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12450000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12450000</v>
      </c>
      <c r="Y27" s="17"/>
      <c r="Z27" s="14">
        <f t="shared" si="4"/>
        <v>12450000</v>
      </c>
      <c r="AA27" s="222" t="s">
        <v>79</v>
      </c>
      <c r="AB27" s="220" t="s">
        <v>1402</v>
      </c>
      <c r="AC27" s="218" t="s">
        <v>1403</v>
      </c>
      <c r="AD27" s="216" t="s">
        <v>92</v>
      </c>
      <c r="AE27" s="19"/>
      <c r="AF27" s="21"/>
      <c r="AG27" s="22" t="str">
        <f t="shared" si="5"/>
        <v>TRUE</v>
      </c>
      <c r="AH27" s="23" t="str">
        <f t="shared" si="6"/>
        <v>تهران گیشا، خیابان فروزانفر، کوچه مهدی نژاد، پلاک۲۴، واحد۴  - سارا صبور 09128399372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3327.1</v>
      </c>
      <c r="P28" s="9">
        <v>1</v>
      </c>
      <c r="Q28" s="13" t="str">
        <f>VLOOKUP(O28, '[1]لیست محصولات شهریور ۱۴۰۳'!B:C,2,0)</f>
        <v>پامپوجیلا | pampojila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5950000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5950000</v>
      </c>
      <c r="Y28" s="17"/>
      <c r="Z28" s="14">
        <f t="shared" si="4"/>
        <v>5950000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226">
        <v>18</v>
      </c>
      <c r="H29" s="228">
        <v>287085134022</v>
      </c>
      <c r="I29" s="226" t="s">
        <v>1351</v>
      </c>
      <c r="J29" s="226"/>
      <c r="K29" s="11" t="str">
        <f t="shared" ca="1" si="0"/>
        <v/>
      </c>
      <c r="L29" s="224" t="s">
        <v>1404</v>
      </c>
      <c r="M29" s="224" t="s">
        <v>1405</v>
      </c>
      <c r="N29" s="224" t="s">
        <v>1406</v>
      </c>
      <c r="O29" s="9">
        <v>3328.1</v>
      </c>
      <c r="P29" s="9">
        <v>1</v>
      </c>
      <c r="Q29" s="13" t="str">
        <f>VLOOKUP(O29, '[1]لیست محصولات شهریور ۱۴۰۳'!B:C,2,0)</f>
        <v>اینماکولادا مزارع فلو | Inmaculada Fellows Farms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7900000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7900000</v>
      </c>
      <c r="Y29" s="17"/>
      <c r="Z29" s="14">
        <f t="shared" si="4"/>
        <v>7900000</v>
      </c>
      <c r="AA29" s="222" t="s">
        <v>797</v>
      </c>
      <c r="AB29" s="220" t="s">
        <v>1407</v>
      </c>
      <c r="AC29" s="218" t="s">
        <v>1408</v>
      </c>
      <c r="AD29" s="216"/>
      <c r="AE29" s="19"/>
      <c r="AF29" s="21"/>
      <c r="AG29" s="22" t="str">
        <f t="shared" si="5"/>
        <v>TRUE</v>
      </c>
      <c r="AH29" s="23" t="str">
        <f t="shared" si="6"/>
        <v>زاهدان خیابان معلم نبش معلم 1 مجموعه غذایی آسو - مهناز حسینی 09155988210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44"/>
      <c r="H30" s="248"/>
      <c r="I30" s="244"/>
      <c r="J30" s="244"/>
      <c r="K30" s="11" t="str">
        <f t="shared" ca="1" si="0"/>
        <v/>
      </c>
      <c r="L30" s="243"/>
      <c r="M30" s="243"/>
      <c r="N30" s="243"/>
      <c r="O30" s="9">
        <v>3327.1</v>
      </c>
      <c r="P30" s="9">
        <v>1</v>
      </c>
      <c r="Q30" s="13" t="str">
        <f>VLOOKUP(O30, '[1]لیست محصولات شهریور ۱۴۰۳'!B:C,2,0)</f>
        <v>پامپوجیلا | pampojila</v>
      </c>
      <c r="R30" s="9"/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5950000</v>
      </c>
      <c r="Y30" s="17"/>
      <c r="Z30" s="14">
        <f t="shared" si="4"/>
        <v>5950000</v>
      </c>
      <c r="AA30" s="242"/>
      <c r="AB30" s="241"/>
      <c r="AC30" s="240"/>
      <c r="AD30" s="239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27"/>
      <c r="H31" s="229"/>
      <c r="I31" s="227"/>
      <c r="J31" s="227"/>
      <c r="K31" s="11" t="str">
        <f t="shared" ca="1" si="0"/>
        <v/>
      </c>
      <c r="L31" s="225"/>
      <c r="M31" s="225"/>
      <c r="N31" s="225"/>
      <c r="O31" s="9">
        <v>3329.1</v>
      </c>
      <c r="P31" s="9">
        <v>1</v>
      </c>
      <c r="Q31" s="13" t="str">
        <f>VLOOKUP(O31, '[1]لیست محصولات شهریور ۱۴۰۳'!B:C,2,0)</f>
        <v>بنتی ننکا | Benti Nenka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9850000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9850000</v>
      </c>
      <c r="Y31" s="17"/>
      <c r="Z31" s="14">
        <f t="shared" si="4"/>
        <v>9850000</v>
      </c>
      <c r="AA31" s="223"/>
      <c r="AB31" s="221"/>
      <c r="AC31" s="219"/>
      <c r="AD31" s="217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214">
        <v>19</v>
      </c>
      <c r="H32" s="212" t="s">
        <v>198</v>
      </c>
      <c r="I32" s="214" t="s">
        <v>1351</v>
      </c>
      <c r="J32" s="226"/>
      <c r="K32" s="11" t="str">
        <f t="shared" ca="1" si="0"/>
        <v/>
      </c>
      <c r="L32" s="224" t="s">
        <v>1409</v>
      </c>
      <c r="M32" s="224" t="s">
        <v>1410</v>
      </c>
      <c r="N32" s="224"/>
      <c r="O32" s="9">
        <v>5501.2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11100000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11100000</v>
      </c>
      <c r="Y32" s="17"/>
      <c r="Z32" s="14">
        <f t="shared" si="4"/>
        <v>11100000</v>
      </c>
      <c r="AA32" s="222" t="s">
        <v>190</v>
      </c>
      <c r="AB32" s="220" t="s">
        <v>1411</v>
      </c>
      <c r="AC32" s="218" t="s">
        <v>1412</v>
      </c>
      <c r="AD32" s="216"/>
      <c r="AE32" s="236" t="s">
        <v>727</v>
      </c>
      <c r="AF32" s="21"/>
      <c r="AG32" s="22" t="str">
        <f t="shared" si="5"/>
        <v>TRUE</v>
      </c>
      <c r="AH32" s="23" t="str">
        <f t="shared" si="6"/>
        <v>بوشهر کنگان،اتنهای بلوار ساحلی جنب لیالی لبنان  - طاها نامداری 09391727214</v>
      </c>
    </row>
    <row r="33" spans="1:34" ht="22.2" customHeight="1">
      <c r="A33" s="7"/>
      <c r="B33" s="7"/>
      <c r="C33" s="7"/>
      <c r="D33" s="7"/>
      <c r="E33" s="7"/>
      <c r="F33" s="8"/>
      <c r="G33" s="235"/>
      <c r="H33" s="234"/>
      <c r="I33" s="235"/>
      <c r="J33" s="244"/>
      <c r="K33" s="11" t="str">
        <f t="shared" ca="1" si="0"/>
        <v/>
      </c>
      <c r="L33" s="243"/>
      <c r="M33" s="243"/>
      <c r="N33" s="243"/>
      <c r="O33" s="9">
        <v>5525.2</v>
      </c>
      <c r="P33" s="9">
        <v>1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13350000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13350000</v>
      </c>
      <c r="Y33" s="17"/>
      <c r="Z33" s="14">
        <f t="shared" si="4"/>
        <v>13350000</v>
      </c>
      <c r="AA33" s="242"/>
      <c r="AB33" s="241"/>
      <c r="AC33" s="240"/>
      <c r="AD33" s="239"/>
      <c r="AE33" s="237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35"/>
      <c r="H34" s="234"/>
      <c r="I34" s="235"/>
      <c r="J34" s="244"/>
      <c r="K34" s="11" t="str">
        <f t="shared" ca="1" si="0"/>
        <v/>
      </c>
      <c r="L34" s="243"/>
      <c r="M34" s="243"/>
      <c r="N34" s="243"/>
      <c r="O34" s="9">
        <v>5524.2</v>
      </c>
      <c r="P34" s="9">
        <v>1</v>
      </c>
      <c r="Q34" s="13" t="str">
        <f>VLOOKUP(O34, '[1]لیست محصولات شهریور ۱۴۰۳'!B:C,2,0)</f>
        <v>برزیل کوکاپیل کاناریو | Brazil Cocapil Canario</v>
      </c>
      <c r="R34" s="9"/>
      <c r="S34" s="12">
        <f>VLOOKUP(O34, '[1]لیست محصولات شهریور ۱۴۰۳'!B:F,5,0)</f>
        <v>750</v>
      </c>
      <c r="T34" s="14">
        <f>VLOOKUP(O34, '[1]لیست محصولات شهریور ۱۴۰۳'!B:G,6,0)</f>
        <v>12450000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12450000</v>
      </c>
      <c r="Y34" s="17"/>
      <c r="Z34" s="14">
        <f t="shared" si="4"/>
        <v>12450000</v>
      </c>
      <c r="AA34" s="242"/>
      <c r="AB34" s="241"/>
      <c r="AC34" s="240"/>
      <c r="AD34" s="239"/>
      <c r="AE34" s="237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215"/>
      <c r="H35" s="213"/>
      <c r="I35" s="215"/>
      <c r="J35" s="227"/>
      <c r="K35" s="11" t="str">
        <f t="shared" ca="1" si="0"/>
        <v/>
      </c>
      <c r="L35" s="225"/>
      <c r="M35" s="225"/>
      <c r="N35" s="225"/>
      <c r="O35" s="9">
        <v>5511.1</v>
      </c>
      <c r="P35" s="9">
        <v>1</v>
      </c>
      <c r="Q35" s="13" t="str">
        <f>VLOOKUP(O35, '[1]لیست محصولات شهریور ۱۴۰۳'!B:C,2,0)</f>
        <v>هامبلا | Hambella</v>
      </c>
      <c r="R35" s="9" t="s">
        <v>552</v>
      </c>
      <c r="S35" s="12">
        <f>VLOOKUP(O35, '[1]لیست محصولات شهریور ۱۴۰۳'!B:F,5,0)</f>
        <v>150</v>
      </c>
      <c r="T35" s="14">
        <f>VLOOKUP(O35, '[1]لیست محصولات شهریور ۱۴۰۳'!B:G,6,0)</f>
        <v>3000000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3000000</v>
      </c>
      <c r="Y35" s="17"/>
      <c r="Z35" s="14">
        <f t="shared" si="4"/>
        <v>3000000</v>
      </c>
      <c r="AA35" s="223"/>
      <c r="AB35" s="221"/>
      <c r="AC35" s="219"/>
      <c r="AD35" s="217"/>
      <c r="AE35" s="238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66">
        <v>20</v>
      </c>
      <c r="H36" s="67"/>
      <c r="I36" s="66" t="s">
        <v>1415</v>
      </c>
      <c r="J36" s="9" t="s">
        <v>76</v>
      </c>
      <c r="K36" s="11" t="str">
        <f t="shared" ca="1" si="0"/>
        <v/>
      </c>
      <c r="L36" s="12" t="s">
        <v>141</v>
      </c>
      <c r="M36" s="12" t="s">
        <v>142</v>
      </c>
      <c r="N36" s="12" t="s">
        <v>143</v>
      </c>
      <c r="O36" s="9">
        <v>3329.1</v>
      </c>
      <c r="P36" s="9">
        <v>3</v>
      </c>
      <c r="Q36" s="13" t="str">
        <f>VLOOKUP(O36, '[1]لیست محصولات شهریور ۱۴۰۳'!B:C,2,0)</f>
        <v>بنتی ننکا | Benti Nenka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9850000</v>
      </c>
      <c r="U36" s="15"/>
      <c r="V36" s="16">
        <f t="shared" si="1"/>
        <v>0</v>
      </c>
      <c r="W36" s="12">
        <f t="shared" si="2"/>
        <v>3</v>
      </c>
      <c r="X36" s="14">
        <f t="shared" si="3"/>
        <v>29550000</v>
      </c>
      <c r="Y36" s="17"/>
      <c r="Z36" s="14">
        <f t="shared" si="4"/>
        <v>29550000</v>
      </c>
      <c r="AA36" s="18" t="s">
        <v>79</v>
      </c>
      <c r="AB36" s="13" t="s">
        <v>70</v>
      </c>
      <c r="AC36" s="19" t="s">
        <v>144</v>
      </c>
      <c r="AD36" s="20" t="s">
        <v>92</v>
      </c>
      <c r="AE36" s="19"/>
      <c r="AF36" s="21"/>
      <c r="AG36" s="22" t="str">
        <f t="shared" si="5"/>
        <v>TRUE</v>
      </c>
      <c r="AH36" s="23" t="str">
        <f t="shared" si="6"/>
        <v>تهران - کافه پرا - افشین امیری 09123060890</v>
      </c>
    </row>
    <row r="37" spans="1:34" ht="22.2" customHeight="1">
      <c r="A37" s="7"/>
      <c r="B37" s="7"/>
      <c r="C37" s="7"/>
      <c r="D37" s="7"/>
      <c r="E37" s="7"/>
      <c r="F37" s="8"/>
      <c r="G37" s="66">
        <v>21</v>
      </c>
      <c r="H37" s="212"/>
      <c r="I37" s="214" t="s">
        <v>1415</v>
      </c>
      <c r="J37" s="9" t="s">
        <v>76</v>
      </c>
      <c r="K37" s="11" t="str">
        <f t="shared" ca="1" si="0"/>
        <v/>
      </c>
      <c r="L37" s="12"/>
      <c r="M37" s="12"/>
      <c r="N37" s="12" t="s">
        <v>855</v>
      </c>
      <c r="O37" s="9">
        <v>5525.2</v>
      </c>
      <c r="P37" s="9">
        <v>2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13350000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26700000</v>
      </c>
      <c r="Y37" s="17"/>
      <c r="Z37" s="14">
        <f t="shared" si="4"/>
        <v>26700000</v>
      </c>
      <c r="AA37" s="222" t="s">
        <v>79</v>
      </c>
      <c r="AB37" s="220" t="s">
        <v>855</v>
      </c>
      <c r="AC37" s="218" t="s">
        <v>856</v>
      </c>
      <c r="AD37" s="216"/>
      <c r="AE37" s="236" t="s">
        <v>1420</v>
      </c>
      <c r="AF37" s="21"/>
      <c r="AG37" s="22" t="str">
        <f t="shared" si="5"/>
        <v>TRUE</v>
      </c>
      <c r="AH37" s="23" t="str">
        <f t="shared" si="6"/>
        <v>تهران سفارت نروژ سفارت نروژ -   09123581972</v>
      </c>
    </row>
    <row r="38" spans="1:34" ht="22.2" customHeight="1">
      <c r="A38" s="7"/>
      <c r="B38" s="7"/>
      <c r="C38" s="7"/>
      <c r="D38" s="7"/>
      <c r="E38" s="7"/>
      <c r="F38" s="8"/>
      <c r="G38" s="66">
        <v>22</v>
      </c>
      <c r="H38" s="234"/>
      <c r="I38" s="235"/>
      <c r="J38" s="9" t="s">
        <v>76</v>
      </c>
      <c r="K38" s="11" t="str">
        <f t="shared" ca="1" si="0"/>
        <v/>
      </c>
      <c r="L38" s="12" t="s">
        <v>1416</v>
      </c>
      <c r="M38" s="12"/>
      <c r="N38" s="12"/>
      <c r="O38" s="9">
        <v>5525.2</v>
      </c>
      <c r="P38" s="9">
        <v>2</v>
      </c>
      <c r="Q38" s="13" t="str">
        <f>VLOOKUP(O38, '[1]لیست محصولات شهریور ۱۴۰۳'!B:C,2,0)</f>
        <v>اتیوپی آناسورا | Ethiopia Anasora</v>
      </c>
      <c r="R38" s="9"/>
      <c r="S38" s="12">
        <f>VLOOKUP(O38, '[1]لیست محصولات شهریور ۱۴۰۳'!B:F,5,0)</f>
        <v>750</v>
      </c>
      <c r="T38" s="14">
        <f>VLOOKUP(O38, '[1]لیست محصولات شهریور ۱۴۰۳'!B:G,6,0)</f>
        <v>13350000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26700000</v>
      </c>
      <c r="Y38" s="17"/>
      <c r="Z38" s="14">
        <f t="shared" si="4"/>
        <v>26700000</v>
      </c>
      <c r="AA38" s="242"/>
      <c r="AB38" s="241"/>
      <c r="AC38" s="240"/>
      <c r="AD38" s="239"/>
      <c r="AE38" s="237"/>
      <c r="AF38" s="21"/>
      <c r="AG38" s="22" t="str">
        <f t="shared" si="5"/>
        <v>TRUE</v>
      </c>
      <c r="AH38" s="23" t="str">
        <f t="shared" si="6"/>
        <v xml:space="preserve">   -  Asmvund  </v>
      </c>
    </row>
    <row r="39" spans="1:34" ht="22.2" customHeight="1">
      <c r="A39" s="7"/>
      <c r="B39" s="7"/>
      <c r="C39" s="7"/>
      <c r="D39" s="7"/>
      <c r="E39" s="7"/>
      <c r="F39" s="8"/>
      <c r="G39" s="66">
        <v>23</v>
      </c>
      <c r="H39" s="234"/>
      <c r="I39" s="235"/>
      <c r="J39" s="9" t="s">
        <v>76</v>
      </c>
      <c r="K39" s="11" t="str">
        <f t="shared" ca="1" si="0"/>
        <v/>
      </c>
      <c r="L39" s="12" t="s">
        <v>1417</v>
      </c>
      <c r="M39" s="12"/>
      <c r="N39" s="12"/>
      <c r="O39" s="9">
        <v>5525.2</v>
      </c>
      <c r="P39" s="9">
        <v>1</v>
      </c>
      <c r="Q39" s="13" t="str">
        <f>VLOOKUP(O39, '[1]لیست محصولات شهریور ۱۴۰۳'!B:C,2,0)</f>
        <v>اتیوپی آناسورا | Ethiopia Anasora</v>
      </c>
      <c r="R39" s="9"/>
      <c r="S39" s="12">
        <f>VLOOKUP(O39, '[1]لیست محصولات شهریور ۱۴۰۳'!B:F,5,0)</f>
        <v>750</v>
      </c>
      <c r="T39" s="14">
        <f>VLOOKUP(O39, '[1]لیست محصولات شهریور ۱۴۰۳'!B:G,6,0)</f>
        <v>13350000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13350000</v>
      </c>
      <c r="Y39" s="17"/>
      <c r="Z39" s="14">
        <f t="shared" si="4"/>
        <v>13350000</v>
      </c>
      <c r="AA39" s="242"/>
      <c r="AB39" s="241"/>
      <c r="AC39" s="240"/>
      <c r="AD39" s="239"/>
      <c r="AE39" s="237"/>
      <c r="AF39" s="21"/>
      <c r="AG39" s="22" t="str">
        <f t="shared" si="5"/>
        <v>TRUE</v>
      </c>
      <c r="AH39" s="23" t="str">
        <f t="shared" si="6"/>
        <v xml:space="preserve">   - Julianne  </v>
      </c>
    </row>
    <row r="40" spans="1:34" ht="22.2" customHeight="1">
      <c r="A40" s="7"/>
      <c r="B40" s="7"/>
      <c r="C40" s="7"/>
      <c r="D40" s="7"/>
      <c r="E40" s="7"/>
      <c r="F40" s="8"/>
      <c r="G40" s="66">
        <v>24</v>
      </c>
      <c r="H40" s="213"/>
      <c r="I40" s="215"/>
      <c r="J40" s="9" t="s">
        <v>76</v>
      </c>
      <c r="K40" s="11" t="str">
        <f t="shared" ca="1" si="0"/>
        <v/>
      </c>
      <c r="L40" s="12" t="s">
        <v>1418</v>
      </c>
      <c r="M40" s="12" t="s">
        <v>1419</v>
      </c>
      <c r="N40" s="12"/>
      <c r="O40" s="9">
        <v>5525.2</v>
      </c>
      <c r="P40" s="9">
        <v>2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750</v>
      </c>
      <c r="T40" s="14">
        <f>VLOOKUP(O40, '[1]لیست محصولات شهریور ۱۴۰۳'!B:G,6,0)</f>
        <v>13350000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26700000</v>
      </c>
      <c r="Y40" s="17"/>
      <c r="Z40" s="14">
        <f t="shared" si="4"/>
        <v>26700000</v>
      </c>
      <c r="AA40" s="223"/>
      <c r="AB40" s="221"/>
      <c r="AC40" s="219"/>
      <c r="AD40" s="217"/>
      <c r="AE40" s="238"/>
      <c r="AF40" s="21"/>
      <c r="AG40" s="22" t="str">
        <f t="shared" si="5"/>
        <v>TRUE</v>
      </c>
      <c r="AH40" s="23" t="str">
        <f t="shared" si="6"/>
        <v xml:space="preserve">   - هنریک رفتشو </v>
      </c>
    </row>
    <row r="41" spans="1:34" ht="22.2" customHeight="1">
      <c r="A41" s="7"/>
      <c r="B41" s="7"/>
      <c r="C41" s="7"/>
      <c r="D41" s="7"/>
      <c r="E41" s="7"/>
      <c r="F41" s="8"/>
      <c r="G41" s="226">
        <v>25</v>
      </c>
      <c r="H41" s="228">
        <v>287158435749</v>
      </c>
      <c r="I41" s="226" t="s">
        <v>1415</v>
      </c>
      <c r="J41" s="226"/>
      <c r="K41" s="11" t="str">
        <f t="shared" ca="1" si="0"/>
        <v/>
      </c>
      <c r="L41" s="224" t="s">
        <v>105</v>
      </c>
      <c r="M41" s="224" t="s">
        <v>236</v>
      </c>
      <c r="N41" s="224" t="s">
        <v>237</v>
      </c>
      <c r="O41" s="9">
        <v>3328.1</v>
      </c>
      <c r="P41" s="9">
        <v>2</v>
      </c>
      <c r="Q41" s="13" t="str">
        <f>VLOOKUP(O41, '[1]لیست محصولات شهریور ۱۴۰۳'!B:C,2,0)</f>
        <v>اینماکولادا مزارع فلو | Inmaculada Fellows Farms</v>
      </c>
      <c r="R41" s="9"/>
      <c r="S41" s="12">
        <f>VLOOKUP(O41, '[1]لیست محصولات شهریور ۱۴۰۳'!B:F,5,0)</f>
        <v>150</v>
      </c>
      <c r="T41" s="14">
        <f>VLOOKUP(O41, '[1]لیست محصولات شهریور ۱۴۰۳'!B:G,6,0)</f>
        <v>7900000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15800000</v>
      </c>
      <c r="Y41" s="17"/>
      <c r="Z41" s="14">
        <f t="shared" si="4"/>
        <v>15800000</v>
      </c>
      <c r="AA41" s="222" t="s">
        <v>79</v>
      </c>
      <c r="AB41" s="220" t="s">
        <v>238</v>
      </c>
      <c r="AC41" s="218" t="s">
        <v>239</v>
      </c>
      <c r="AD41" s="216"/>
      <c r="AE41" s="236" t="s">
        <v>1296</v>
      </c>
      <c r="AF41" s="21"/>
      <c r="AG41" s="22" t="str">
        <f t="shared" si="5"/>
        <v>TRUE</v>
      </c>
      <c r="AH41" s="23" t="str">
        <f t="shared" si="6"/>
        <v>تهران شهرک اکباتان فاز یک خیابان علیزاده بازارچه ۱۰ پلاک ۱ کافه پاپیلون - علی سجادی 09124042172</v>
      </c>
    </row>
    <row r="42" spans="1:34" ht="22.2" customHeight="1">
      <c r="A42" s="7"/>
      <c r="B42" s="7"/>
      <c r="C42" s="7"/>
      <c r="D42" s="7"/>
      <c r="E42" s="7"/>
      <c r="F42" s="8"/>
      <c r="G42" s="227"/>
      <c r="H42" s="229"/>
      <c r="I42" s="227"/>
      <c r="J42" s="227"/>
      <c r="K42" s="11" t="str">
        <f t="shared" ca="1" si="0"/>
        <v/>
      </c>
      <c r="L42" s="225"/>
      <c r="M42" s="225"/>
      <c r="N42" s="225"/>
      <c r="O42" s="9">
        <v>5525.2</v>
      </c>
      <c r="P42" s="9">
        <v>1</v>
      </c>
      <c r="Q42" s="13" t="str">
        <f>VLOOKUP(O42, '[1]لیست محصولات شهریور ۱۴۰۳'!B:C,2,0)</f>
        <v>اتیوپی آناسورا | Ethiopia Anasora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13350000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13350000</v>
      </c>
      <c r="Y42" s="17"/>
      <c r="Z42" s="14">
        <f t="shared" si="4"/>
        <v>13350000</v>
      </c>
      <c r="AA42" s="223"/>
      <c r="AB42" s="221"/>
      <c r="AC42" s="219"/>
      <c r="AD42" s="217"/>
      <c r="AE42" s="238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66">
        <v>26</v>
      </c>
      <c r="H43" s="67" t="s">
        <v>198</v>
      </c>
      <c r="I43" s="66" t="s">
        <v>1415</v>
      </c>
      <c r="J43" s="9"/>
      <c r="K43" s="11" t="str">
        <f t="shared" ca="1" si="0"/>
        <v/>
      </c>
      <c r="L43" s="12" t="s">
        <v>1396</v>
      </c>
      <c r="M43" s="12" t="s">
        <v>1423</v>
      </c>
      <c r="N43" s="12"/>
      <c r="O43" s="9">
        <v>5525.2</v>
      </c>
      <c r="P43" s="9">
        <v>1</v>
      </c>
      <c r="Q43" s="13" t="str">
        <f>VLOOKUP(O43, '[1]لیست محصولات شهریور ۱۴۰۳'!B:C,2,0)</f>
        <v>اتیوپی آناسورا | Ethiopia Anasora</v>
      </c>
      <c r="R43" s="9"/>
      <c r="S43" s="12">
        <f>VLOOKUP(O43, '[1]لیست محصولات شهریور ۱۴۰۳'!B:F,5,0)</f>
        <v>750</v>
      </c>
      <c r="T43" s="14">
        <f>VLOOKUP(O43, '[1]لیست محصولات شهریور ۱۴۰۳'!B:G,6,0)</f>
        <v>13350000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13350000</v>
      </c>
      <c r="Y43" s="17"/>
      <c r="Z43" s="14">
        <f t="shared" si="4"/>
        <v>13350000</v>
      </c>
      <c r="AA43" s="18" t="s">
        <v>79</v>
      </c>
      <c r="AB43" s="13" t="s">
        <v>70</v>
      </c>
      <c r="AC43" s="19" t="s">
        <v>1428</v>
      </c>
      <c r="AD43" s="20"/>
      <c r="AE43" s="85" t="s">
        <v>1424</v>
      </c>
      <c r="AF43" s="21"/>
      <c r="AG43" s="22" t="str">
        <f t="shared" si="5"/>
        <v>TRUE</v>
      </c>
      <c r="AH43" s="23" t="str">
        <f t="shared" si="6"/>
        <v>تهران -  - بهزاد اصغرپور 09121166336</v>
      </c>
    </row>
    <row r="44" spans="1:34" ht="22.2" customHeight="1">
      <c r="A44" s="7"/>
      <c r="B44" s="7"/>
      <c r="C44" s="7"/>
      <c r="D44" s="7"/>
      <c r="E44" s="7"/>
      <c r="F44" s="8"/>
      <c r="G44" s="214"/>
      <c r="H44" s="212"/>
      <c r="I44" s="214"/>
      <c r="J44" s="214"/>
      <c r="K44" s="124"/>
      <c r="L44" s="310"/>
      <c r="M44" s="310"/>
      <c r="N44" s="310"/>
      <c r="O44" s="66"/>
      <c r="P44" s="66"/>
      <c r="Q44" s="126"/>
      <c r="R44" s="66"/>
      <c r="S44" s="125"/>
      <c r="T44" s="127"/>
      <c r="U44" s="128"/>
      <c r="V44" s="129"/>
      <c r="W44" s="125"/>
      <c r="X44" s="127"/>
      <c r="Y44" s="130"/>
      <c r="Z44" s="127"/>
      <c r="AA44" s="316"/>
      <c r="AB44" s="314"/>
      <c r="AC44" s="308"/>
      <c r="AD44" s="312"/>
      <c r="AE44" s="308"/>
      <c r="AF44" s="134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215"/>
      <c r="H45" s="213"/>
      <c r="I45" s="215"/>
      <c r="J45" s="215"/>
      <c r="K45" s="124"/>
      <c r="L45" s="311"/>
      <c r="M45" s="311"/>
      <c r="N45" s="311"/>
      <c r="O45" s="66"/>
      <c r="P45" s="66"/>
      <c r="Q45" s="126"/>
      <c r="R45" s="66"/>
      <c r="S45" s="125"/>
      <c r="T45" s="127"/>
      <c r="U45" s="150"/>
      <c r="V45" s="129"/>
      <c r="W45" s="125"/>
      <c r="X45" s="127"/>
      <c r="Y45" s="130"/>
      <c r="Z45" s="127"/>
      <c r="AA45" s="317"/>
      <c r="AB45" s="315"/>
      <c r="AC45" s="309"/>
      <c r="AD45" s="313"/>
      <c r="AE45" s="309"/>
      <c r="AF45" s="134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21</v>
      </c>
      <c r="AI241" s="56">
        <f t="shared" si="19"/>
        <v>0</v>
      </c>
      <c r="AJ241" s="57">
        <f t="shared" ref="AJ241:AJ264" si="27">AH241-AI241</f>
        <v>21</v>
      </c>
      <c r="AK241" s="58">
        <f>AH241*AG241/1000</f>
        <v>15.75</v>
      </c>
      <c r="AL241" s="59">
        <f>AO241+AQ241-[2]Sheet1!$AH242</f>
        <v>0</v>
      </c>
      <c r="AM241" s="59">
        <f t="shared" si="25"/>
        <v>-21</v>
      </c>
      <c r="AN241" s="58">
        <f t="shared" si="21"/>
        <v>0</v>
      </c>
      <c r="AO241" s="59"/>
      <c r="AP241" s="58">
        <f t="shared" si="22"/>
        <v>-15.75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12</v>
      </c>
      <c r="AI242" s="56">
        <f t="shared" si="19"/>
        <v>0</v>
      </c>
      <c r="AJ242" s="57">
        <f t="shared" si="27"/>
        <v>12</v>
      </c>
      <c r="AK242" s="58">
        <f t="shared" ref="AK242:AK267" si="28">AH242*AG242/1000</f>
        <v>48</v>
      </c>
      <c r="AL242" s="59">
        <f>AO242+AQ242-[2]Sheet1!$AH243</f>
        <v>0</v>
      </c>
      <c r="AM242" s="59">
        <f t="shared" si="25"/>
        <v>-12</v>
      </c>
      <c r="AN242" s="58">
        <f t="shared" si="21"/>
        <v>0</v>
      </c>
      <c r="AO242" s="59"/>
      <c r="AP242" s="58">
        <f t="shared" si="22"/>
        <v>-48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35">
    <mergeCell ref="AE44:AE45"/>
    <mergeCell ref="N44:N45"/>
    <mergeCell ref="M44:M45"/>
    <mergeCell ref="L44:L45"/>
    <mergeCell ref="J44:J45"/>
    <mergeCell ref="I44:I45"/>
    <mergeCell ref="H44:H45"/>
    <mergeCell ref="G44:G45"/>
    <mergeCell ref="AD44:AD45"/>
    <mergeCell ref="AC44:AC45"/>
    <mergeCell ref="AB44:AB45"/>
    <mergeCell ref="AA44:AA45"/>
    <mergeCell ref="M32:M35"/>
    <mergeCell ref="N32:N35"/>
    <mergeCell ref="AE32:AE35"/>
    <mergeCell ref="AC32:AC35"/>
    <mergeCell ref="AD32:AD35"/>
    <mergeCell ref="AB32:AB35"/>
    <mergeCell ref="AA32:AA35"/>
    <mergeCell ref="G32:G35"/>
    <mergeCell ref="H32:H35"/>
    <mergeCell ref="I32:I35"/>
    <mergeCell ref="J32:J35"/>
    <mergeCell ref="L32:L35"/>
    <mergeCell ref="AD29:AD31"/>
    <mergeCell ref="AC29:AC31"/>
    <mergeCell ref="AB29:AB31"/>
    <mergeCell ref="AA29:AA31"/>
    <mergeCell ref="G29:G31"/>
    <mergeCell ref="H29:H31"/>
    <mergeCell ref="I29:I31"/>
    <mergeCell ref="J29:J31"/>
    <mergeCell ref="L29:L31"/>
    <mergeCell ref="M29:M31"/>
    <mergeCell ref="N29:N31"/>
    <mergeCell ref="M27:M28"/>
    <mergeCell ref="N27:N28"/>
    <mergeCell ref="AC27:AC28"/>
    <mergeCell ref="AD27:AD28"/>
    <mergeCell ref="AB27:AB28"/>
    <mergeCell ref="AA27:AA28"/>
    <mergeCell ref="G27:G28"/>
    <mergeCell ref="H27:H28"/>
    <mergeCell ref="I27:I28"/>
    <mergeCell ref="J27:J28"/>
    <mergeCell ref="L27:L28"/>
    <mergeCell ref="AA24:AA26"/>
    <mergeCell ref="AB24:AB26"/>
    <mergeCell ref="AC24:AC26"/>
    <mergeCell ref="AD24:AD26"/>
    <mergeCell ref="G24:G26"/>
    <mergeCell ref="H24:H26"/>
    <mergeCell ref="I24:I26"/>
    <mergeCell ref="J24:J26"/>
    <mergeCell ref="L24:L26"/>
    <mergeCell ref="M24:M26"/>
    <mergeCell ref="N24:N26"/>
    <mergeCell ref="A1:B1"/>
    <mergeCell ref="C1:D1"/>
    <mergeCell ref="E1:F1"/>
    <mergeCell ref="U1:V1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H4:H5"/>
    <mergeCell ref="G4:G5"/>
    <mergeCell ref="H9:H10"/>
    <mergeCell ref="AD9:AD10"/>
    <mergeCell ref="AC9:AC10"/>
    <mergeCell ref="AB9:AB10"/>
    <mergeCell ref="AA9:AA10"/>
    <mergeCell ref="N9:N10"/>
    <mergeCell ref="G9:G10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H11:H12"/>
    <mergeCell ref="G11:G12"/>
    <mergeCell ref="M9:M10"/>
    <mergeCell ref="L9:L10"/>
    <mergeCell ref="J9:J10"/>
    <mergeCell ref="I9:I10"/>
    <mergeCell ref="AC14:AC17"/>
    <mergeCell ref="AD14:AD17"/>
    <mergeCell ref="AB14:AB17"/>
    <mergeCell ref="AA14:AA17"/>
    <mergeCell ref="G14:G17"/>
    <mergeCell ref="H14:H17"/>
    <mergeCell ref="I14:I17"/>
    <mergeCell ref="J14:J17"/>
    <mergeCell ref="L14:L17"/>
    <mergeCell ref="M14:M17"/>
    <mergeCell ref="N14:N17"/>
    <mergeCell ref="AC19:AC20"/>
    <mergeCell ref="AD19:AD20"/>
    <mergeCell ref="AB19:AB20"/>
    <mergeCell ref="AA19:AA20"/>
    <mergeCell ref="N19:N20"/>
    <mergeCell ref="G19:G20"/>
    <mergeCell ref="M19:M20"/>
    <mergeCell ref="L19:L20"/>
    <mergeCell ref="J19:J20"/>
    <mergeCell ref="I19:I20"/>
    <mergeCell ref="H19:H20"/>
    <mergeCell ref="G41:G42"/>
    <mergeCell ref="AD37:AD40"/>
    <mergeCell ref="AC37:AC40"/>
    <mergeCell ref="AB37:AB40"/>
    <mergeCell ref="AA37:AA40"/>
    <mergeCell ref="AE37:AE40"/>
    <mergeCell ref="H37:H40"/>
    <mergeCell ref="I37:I40"/>
    <mergeCell ref="AC41:AC42"/>
    <mergeCell ref="AD41:AD42"/>
    <mergeCell ref="AE41:AE42"/>
    <mergeCell ref="AA41:AA42"/>
    <mergeCell ref="AB41:AB42"/>
    <mergeCell ref="N41:N42"/>
    <mergeCell ref="M41:M42"/>
    <mergeCell ref="L41:L42"/>
    <mergeCell ref="J41:J42"/>
    <mergeCell ref="I41:I42"/>
    <mergeCell ref="H41:H42"/>
  </mergeCells>
  <conditionalFormatting sqref="G2 I2:J2 AD2:AD4 Z2:Z200 G3:J3 J4 J6:J9 AD6:AD9 G11:J11 AD11 G13:J14 AD13:AD14 G18:J19 AD18:AD19 G21:J24 AD21:AD24 G27:J27 AD27 G29:J29 AD29 G32:J32 AD32 G36:J37 AD36:AD37 G38:G40 J38:J40 G41:J41 AD41 G43:J44 AD43:AD44 G46:J200 AD46:AD200">
    <cfRule type="expression" dxfId="61" priority="64">
      <formula>$A2</formula>
    </cfRule>
    <cfRule type="expression" dxfId="60" priority="66">
      <formula>$E2</formula>
    </cfRule>
  </conditionalFormatting>
  <conditionalFormatting sqref="G2 I2:AB2 AD2:AF2 G3:P3 Q3:AF4 J4 Q5:Z5 J6:J9 Q6:AF9 Q10:Z10 G11:AF11 O12:Z12 G13:AF14 O15:Z17 G18:AF19 O20:Z20 G21:AF24 O25:Z26 G27:AF27 O28:Z28 G29:AF29 O30:Z31 G32:AF32 O33:Z35 G36:AF37 G38:G40 J38:Z40 G41:AF41 O42:Z42 G43:AF44 O45:Z45 G46:AF200 H4 K4:K10 O4:P10 AE5:AF5 H6:H9 AE10:AF10 K12 AE12:AF12 K15:K17 AE15:AF17 K20 AE20:AF20 K25:K26 AE25:AF26 K28 AE28:AF28 K30:K31 AE30:AF31 K33:K35 AF33:AF35 AF38:AF40 K42 AF42 K45 AF45">
    <cfRule type="expression" dxfId="59" priority="65">
      <formula>$C2</formula>
    </cfRule>
  </conditionalFormatting>
  <conditionalFormatting sqref="W2:W200">
    <cfRule type="expression" dxfId="58" priority="63">
      <formula>$AG2</formula>
    </cfRule>
  </conditionalFormatting>
  <conditionalFormatting sqref="AC2">
    <cfRule type="expression" dxfId="57" priority="1">
      <formula>$C2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{FF2A70E0-730F-4434-A901-000F36D8A9E9}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{D7015264-ABBA-4F2C-AEC6-FB201ACEE056}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{A4FD19F3-7153-4116-B0F2-835F5F205E64}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{2898C41F-D874-4783-AE69-F099E319E07A}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{7DC5988A-6B41-4C68-A60D-96D00E7C3EEF}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{A074D5F0-468B-4B11-AC26-BE9429BA75B0}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{59808951-3C70-4804-B741-68BDBE6582AE}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{DDC4B3AA-8B73-4BCB-B31D-0871173A8B44}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{56248237-5B02-46A6-830E-D27B26A60E36}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{66992149-6A2D-44EA-9C9F-B0D2C7389AD5}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{BCCA9D88-1444-4EF6-B470-886AABC504A8}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{59C274A0-FC84-49DE-BEC4-28B0CE8BBA7D}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{B78CF12A-1563-41DB-A21E-9A0E50E8C520}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{5265D5F5-E05B-437E-80E6-D350E0B4249A}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{2A7D51A4-4F05-4AAB-B660-04615A49208B}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{78622E39-C2BE-4ECF-8AA6-20CC90F73FA6}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{4ADA400A-A11E-4EB6-BAA0-13221B6213A2}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{FDFA225F-9633-47F3-9943-3EF4D0EF3D75}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{09CB81BE-AF08-401E-AFB7-44C65CF809DA}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{7250039B-96ED-46C8-BC62-60BCE014F9EA}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{10DC1636-FCEB-4F64-9126-2859E8714155}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{823B57B9-9013-453A-9618-C5A7B7399653}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{DFD7C209-8659-4545-989F-F7D5907C1009}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{9D8C162C-9CDA-48DA-8E90-990EEDD1E050}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{8521FE90-9FC5-4CDA-9E20-DCB326275E4C}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{0E678793-6631-4000-B50C-BC61E8BE44E4}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{9BC84B81-7682-49DC-8DDC-110530BC244E}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{9EEC28EA-188A-410A-8F50-23D0194DFA6C}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{114AA300-62A1-4A08-8D2D-22EE07F5BF94}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{266B40EF-0908-4C63-A2BB-F3756C68056C}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{9C5ADE81-5B94-43DA-B0A8-19F6B33040A2}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{2322B3E5-C587-421C-86D2-3FD8151292B4}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{604F99E3-E5C7-416A-9D94-8868ED1D6A1B}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{44AD7A93-C522-45CD-92F6-0FB3734A79A3}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{84BB348D-A988-4C9C-B13F-2ACBD26D8EAB}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{DCAC455D-DA75-4181-A4E2-ACDCB339D800}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{C30D12F0-41F8-424F-A1AE-57C6ACDF4FBE}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{EBF2A5A2-BFE0-42C1-A02C-85E1502D26EF}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{16E24900-4AE6-46F1-B60F-825019B7017A}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{8F3C7C7D-C332-4943-BAC2-E37DCF8EF1A9}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{DF2D5E3A-50B5-4325-AA4A-82C2B484A8D4}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{A7B8A0A8-8916-4FDE-AEAD-2DA2AAB4FFAF}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{24BC4853-B9EA-434B-8E23-C434E46CAA9D}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{5B1C7B85-AC56-4349-B9B3-FB099E45B229}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{2CE1F76C-D5B0-46E6-BA88-41E3C0C1E5DA}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{3156A4CB-17D0-4C16-B76B-657D8015D190}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{2BFA0C30-50E0-445C-A442-4816DF7B96BC}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{F58E964D-0139-4BDC-8EBF-84DB9C135283}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{9E1CCDD2-D621-47B0-B685-A434D19650BE}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{2C1D6C52-0278-4C09-9613-98E64756D56B}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{39DDBEA7-C30C-4B5D-AE05-146B9054BDF7}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{B0C5E18E-7EEA-4959-BF62-8AA50286CA9E}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{63FD1419-8FD3-438B-9BF5-2F8A73D13667}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{D271741B-2DCF-40E1-8A51-47ED001F48F7}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{5EB10C0F-50F8-4CAF-B0D3-1F1E4A0B9D88}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{13139995-53C9-45E7-8330-1DA5B0FEB119}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{687DF519-ECA8-4ED0-A358-0CC24E63CC27}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{A49F98EC-9CB8-4125-BA82-B37AD9026D21}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{24E3F988-7012-4B0E-89F6-B98E2A0EDF14}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{72F9A96B-1911-4295-B13F-BBFE86BE4F45}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{ED5D6505-04B3-4A31-BF97-74BB2CAD1C89}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2A70E0-730F-4434-A901-000F36D8A9E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7015264-ABBA-4F2C-AEC6-FB201ACEE05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4FD19F3-7153-4116-B0F2-835F5F205E6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898C41F-D874-4783-AE69-F099E319E07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DC5988A-6B41-4C68-A60D-96D00E7C3EE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074D5F0-468B-4B11-AC26-BE9429BA75B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9808951-3C70-4804-B741-68BDBE6582A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DC4B3AA-8B73-4BCB-B31D-0871173A8B4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6248237-5B02-46A6-830E-D27B26A60E3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6992149-6A2D-44EA-9C9F-B0D2C7389AD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CCA9D88-1444-4EF6-B470-886AABC504A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9C274A0-FC84-49DE-BEC4-28B0CE8BBA7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78CF12A-1563-41DB-A21E-9A0E50E8C52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265D5F5-E05B-437E-80E6-D350E0B4249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A7D51A4-4F05-4AAB-B660-04615A49208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8622E39-C2BE-4ECF-8AA6-20CC90F73FA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ADA400A-A11E-4EB6-BAA0-13221B6213A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DFA225F-9633-47F3-9943-3EF4D0EF3D7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9CB81BE-AF08-401E-AFB7-44C65CF809D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250039B-96ED-46C8-BC62-60BCE014F9E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0DC1636-FCEB-4F64-9126-2859E871415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23B57B9-9013-453A-9618-C5A7B739965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FD7C209-8659-4545-989F-F7D5907C100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D8C162C-9CDA-48DA-8E90-990EEDD1E05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521FE90-9FC5-4CDA-9E20-DCB326275E4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E678793-6631-4000-B50C-BC61E8BE44E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BC84B81-7682-49DC-8DDC-110530BC244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EEC28EA-188A-410A-8F50-23D0194DFA6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14AA300-62A1-4A08-8D2D-22EE07F5BF9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66B40EF-0908-4C63-A2BB-F3756C68056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C5ADE81-5B94-43DA-B0A8-19F6B33040A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322B3E5-C587-421C-86D2-3FD8151292B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04F99E3-E5C7-416A-9D94-8868ED1D6A1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4AD7A93-C522-45CD-92F6-0FB3734A79A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4BB348D-A988-4C9C-B13F-2ACBD26D8EA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CAC455D-DA75-4181-A4E2-ACDCB339D80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30D12F0-41F8-424F-A1AE-57C6ACDF4FB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BF2A5A2-BFE0-42C1-A02C-85E1502D26E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6E24900-4AE6-46F1-B60F-825019B7017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F3C7C7D-C332-4943-BAC2-E37DCF8EF1A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F2D5E3A-50B5-4325-AA4A-82C2B484A8D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7B8A0A8-8916-4FDE-AEAD-2DA2AAB4FFA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4BC4853-B9EA-434B-8E23-C434E46CAA9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B1C7B85-AC56-4349-B9B3-FB099E45B22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CE1F76C-D5B0-46E6-BA88-41E3C0C1E5D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156A4CB-17D0-4C16-B76B-657D8015D19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BFA0C30-50E0-445C-A442-4816DF7B96B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58E964D-0139-4BDC-8EBF-84DB9C13528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E1CCDD2-D621-47B0-B685-A434D19650B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C1D6C52-0278-4C09-9613-98E64756D56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9DDBEA7-C30C-4B5D-AE05-146B9054BDF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0C5E18E-7EEA-4959-BF62-8AA50286CA9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3FD1419-8FD3-438B-9BF5-2F8A73D1366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271741B-2DCF-40E1-8A51-47ED001F48F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EB10C0F-50F8-4CAF-B0D3-1F1E4A0B9D8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3139995-53C9-45E7-8330-1DA5B0FEB11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87DF519-ECA8-4ED0-A358-0CC24E63CC2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49F98EC-9CB8-4125-BA82-B37AD9026D2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4E3F988-7012-4B0E-89F6-B98E2A0EDF1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2F9A96B-1911-4295-B13F-BBFE86BE4F4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D5D6505-04B3-4A31-BF97-74BB2CAD1C8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A9C4-2BB7-44E9-A3EF-60FDA4C7FDCA}">
  <dimension ref="A1:AR267"/>
  <sheetViews>
    <sheetView rightToLeft="1" topLeftCell="G1" zoomScale="70" zoomScaleNormal="70" workbookViewId="0">
      <selection activeCell="N9" sqref="N9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2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30.109375" style="24" bestFit="1" customWidth="1"/>
    <col min="32" max="32" width="28.33203125" style="24" bestFit="1" customWidth="1"/>
    <col min="33" max="33" width="13.44140625" style="24" bestFit="1" customWidth="1"/>
    <col min="34" max="34" width="96.2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1249</v>
      </c>
      <c r="J2" s="9" t="s">
        <v>76</v>
      </c>
      <c r="K2" s="11" t="str">
        <f t="shared" ref="K2:K65" ca="1" si="0">IF(C2, TODAY(), "" )</f>
        <v/>
      </c>
      <c r="L2" s="12" t="s">
        <v>1289</v>
      </c>
      <c r="M2" s="12" t="s">
        <v>1290</v>
      </c>
      <c r="N2" s="12" t="s">
        <v>1286</v>
      </c>
      <c r="O2" s="9">
        <v>5501.3</v>
      </c>
      <c r="P2" s="9">
        <v>4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4</v>
      </c>
      <c r="X2" s="14">
        <f t="shared" ref="X2:X65" si="3">P2*T2</f>
        <v>204800000</v>
      </c>
      <c r="Y2" s="17"/>
      <c r="Z2" s="14">
        <f t="shared" ref="Z2:Z65" si="4">X2-Y2</f>
        <v>204800000</v>
      </c>
      <c r="AA2" s="18" t="s">
        <v>959</v>
      </c>
      <c r="AB2" s="13" t="s">
        <v>1287</v>
      </c>
      <c r="AC2" s="19" t="s">
        <v>1288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ساری خيابان پيوندي-چهارراه فدك به پيوندي رستوران مارشو-طبقه 3 کافه رستوران مارشو - نسا میرشجاعی 09112561453</v>
      </c>
    </row>
    <row r="3" spans="1:34" ht="22.2" customHeight="1">
      <c r="A3" s="7"/>
      <c r="B3" s="7"/>
      <c r="C3" s="7"/>
      <c r="D3" s="7"/>
      <c r="E3" s="7"/>
      <c r="F3" s="8"/>
      <c r="G3" s="9">
        <v>2</v>
      </c>
      <c r="H3" s="10">
        <v>287165204159</v>
      </c>
      <c r="I3" s="9" t="s">
        <v>1415</v>
      </c>
      <c r="J3" s="9"/>
      <c r="K3" s="11" t="str">
        <f t="shared" ca="1" si="0"/>
        <v/>
      </c>
      <c r="L3" s="12" t="s">
        <v>105</v>
      </c>
      <c r="M3" s="12" t="s">
        <v>1082</v>
      </c>
      <c r="N3" s="12"/>
      <c r="O3" s="9">
        <v>5524.2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750</v>
      </c>
      <c r="T3" s="14">
        <f>VLOOKUP(O3, '[1]لیست محصولات شهریور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18" t="s">
        <v>79</v>
      </c>
      <c r="AB3" s="13" t="s">
        <v>1421</v>
      </c>
      <c r="AC3" s="19" t="s">
        <v>1422</v>
      </c>
      <c r="AD3" s="20" t="s">
        <v>132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شهریار ،باغستان،باباسلمان،ابتدای بلوار شهید کلهر  - علی دشتی 09123671245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3</v>
      </c>
      <c r="H4" s="67"/>
      <c r="I4" s="68" t="s">
        <v>1415</v>
      </c>
      <c r="J4" s="9" t="s">
        <v>76</v>
      </c>
      <c r="K4" s="11" t="str">
        <f t="shared" ca="1" si="0"/>
        <v/>
      </c>
      <c r="L4" s="12"/>
      <c r="M4" s="12" t="s">
        <v>838</v>
      </c>
      <c r="N4" s="12" t="s">
        <v>839</v>
      </c>
      <c r="O4" s="9">
        <v>5501.2</v>
      </c>
      <c r="P4" s="9">
        <v>6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1"/>
        <v>0</v>
      </c>
      <c r="W4" s="12">
        <f t="shared" si="2"/>
        <v>6</v>
      </c>
      <c r="X4" s="14">
        <f t="shared" si="3"/>
        <v>66600000</v>
      </c>
      <c r="Y4" s="17"/>
      <c r="Z4" s="14">
        <f t="shared" si="4"/>
        <v>66600000</v>
      </c>
      <c r="AA4" s="18" t="s">
        <v>79</v>
      </c>
      <c r="AB4" s="13" t="s">
        <v>70</v>
      </c>
      <c r="AC4" s="19" t="s">
        <v>840</v>
      </c>
      <c r="AD4" s="20"/>
      <c r="AE4" s="85" t="s">
        <v>841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شرکت سامسونگ گلف الکترونیکس -  قفل گری 09123504435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>
        <v>4</v>
      </c>
      <c r="H5" s="67" t="s">
        <v>198</v>
      </c>
      <c r="I5" s="68" t="s">
        <v>1035</v>
      </c>
      <c r="J5" s="9" t="s">
        <v>76</v>
      </c>
      <c r="K5" s="11" t="str">
        <f t="shared" ca="1" si="0"/>
        <v/>
      </c>
      <c r="L5" s="12" t="s">
        <v>548</v>
      </c>
      <c r="M5" s="12" t="s">
        <v>549</v>
      </c>
      <c r="N5" s="12" t="s">
        <v>550</v>
      </c>
      <c r="O5" s="9">
        <v>5501.3</v>
      </c>
      <c r="P5" s="9">
        <v>2</v>
      </c>
      <c r="Q5" s="13" t="str">
        <f>VLOOKUP(O5, '[1]لیست محصولات شهریور ۱۴۰۳'!B:C,2,0)</f>
        <v>ورتکس | Vortex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8" t="s">
        <v>224</v>
      </c>
      <c r="AB5" s="13" t="s">
        <v>1425</v>
      </c>
      <c r="AC5" s="19" t="s">
        <v>551</v>
      </c>
      <c r="AD5" s="20"/>
      <c r="AE5" s="85" t="s">
        <v>800</v>
      </c>
      <c r="AF5" s="21"/>
      <c r="AG5" s="22" t="str">
        <f t="shared" si="5"/>
        <v>TRUE</v>
      </c>
      <c r="AH5" s="23" t="str">
        <f t="shared" si="6"/>
        <v>کرمان بلوار جمهوری اسلامی - همتی فر - نبش کوچه شماره یک کافه دارسین - زهرا کاکوئی 09059769286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14">
        <v>5</v>
      </c>
      <c r="H6" s="212"/>
      <c r="I6" s="214" t="s">
        <v>1426</v>
      </c>
      <c r="J6" s="226" t="s">
        <v>76</v>
      </c>
      <c r="K6" s="11" t="str">
        <f t="shared" ca="1" si="0"/>
        <v/>
      </c>
      <c r="L6" s="224" t="s">
        <v>212</v>
      </c>
      <c r="M6" s="224" t="s">
        <v>1427</v>
      </c>
      <c r="N6" s="224" t="s">
        <v>651</v>
      </c>
      <c r="O6" s="9">
        <v>5511.3</v>
      </c>
      <c r="P6" s="9">
        <v>1</v>
      </c>
      <c r="Q6" s="13" t="str">
        <f>VLOOKUP(O6, '[1]لیست محصولات شهریور ۱۴۰۳'!B:C,2,0)</f>
        <v>هامبلا | Hambella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69600000</v>
      </c>
      <c r="U6" s="15"/>
      <c r="V6" s="16">
        <f t="shared" si="1"/>
        <v>0</v>
      </c>
      <c r="W6" s="12">
        <f t="shared" si="2"/>
        <v>1</v>
      </c>
      <c r="X6" s="14">
        <f t="shared" si="3"/>
        <v>69600000</v>
      </c>
      <c r="Y6" s="17"/>
      <c r="Z6" s="14">
        <f t="shared" si="4"/>
        <v>69600000</v>
      </c>
      <c r="AA6" s="222" t="s">
        <v>79</v>
      </c>
      <c r="AB6" s="220" t="s">
        <v>70</v>
      </c>
      <c r="AC6" s="218" t="s">
        <v>652</v>
      </c>
      <c r="AD6" s="216"/>
      <c r="AE6" s="236" t="s">
        <v>1086</v>
      </c>
      <c r="AF6" s="21"/>
      <c r="AG6" s="22" t="str">
        <f t="shared" si="5"/>
        <v>TRUE</v>
      </c>
      <c r="AH6" s="23" t="str">
        <f t="shared" si="6"/>
        <v>تهران - کافه بیکری لاویدا - محسن نقی زاده 09352181907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35"/>
      <c r="H7" s="234"/>
      <c r="I7" s="235"/>
      <c r="J7" s="244"/>
      <c r="K7" s="11" t="str">
        <f t="shared" ca="1" si="0"/>
        <v/>
      </c>
      <c r="L7" s="243"/>
      <c r="M7" s="243"/>
      <c r="N7" s="243"/>
      <c r="O7" s="9">
        <v>5501.3</v>
      </c>
      <c r="P7" s="9">
        <v>2</v>
      </c>
      <c r="Q7" s="13" t="str">
        <f>VLOOKUP(O7, '[1]لیست محصولات شهریور ۱۴۰۳'!B:C,2,0)</f>
        <v>ورتکس | Vortex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51200000</v>
      </c>
      <c r="U7" s="26"/>
      <c r="V7" s="16">
        <f t="shared" si="1"/>
        <v>0</v>
      </c>
      <c r="W7" s="12">
        <f t="shared" si="2"/>
        <v>2</v>
      </c>
      <c r="X7" s="14">
        <f t="shared" si="3"/>
        <v>102400000</v>
      </c>
      <c r="Y7" s="17"/>
      <c r="Z7" s="14">
        <f t="shared" si="4"/>
        <v>102400000</v>
      </c>
      <c r="AA7" s="242"/>
      <c r="AB7" s="241"/>
      <c r="AC7" s="240"/>
      <c r="AD7" s="239"/>
      <c r="AE7" s="237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5"/>
      <c r="H8" s="213"/>
      <c r="I8" s="215"/>
      <c r="J8" s="227"/>
      <c r="K8" s="11" t="str">
        <f t="shared" ca="1" si="0"/>
        <v/>
      </c>
      <c r="L8" s="225"/>
      <c r="M8" s="225"/>
      <c r="N8" s="225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242"/>
      <c r="AB8" s="241"/>
      <c r="AC8" s="240"/>
      <c r="AD8" s="239"/>
      <c r="AE8" s="238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66">
        <v>6</v>
      </c>
      <c r="H9" s="67" t="s">
        <v>198</v>
      </c>
      <c r="I9" s="68" t="s">
        <v>1426</v>
      </c>
      <c r="J9" s="9" t="s">
        <v>76</v>
      </c>
      <c r="K9" s="11" t="str">
        <f t="shared" ca="1" si="0"/>
        <v/>
      </c>
      <c r="L9" s="27" t="s">
        <v>212</v>
      </c>
      <c r="M9" s="12" t="s">
        <v>1429</v>
      </c>
      <c r="N9" s="12"/>
      <c r="O9" s="9">
        <v>5501.2</v>
      </c>
      <c r="P9" s="9">
        <v>1</v>
      </c>
      <c r="Q9" s="13" t="str">
        <f>VLOOKUP(O9, '[1]لیست محصولات شهریور ۱۴۰۳'!B:C,2,0)</f>
        <v>ورتکس | Vortex</v>
      </c>
      <c r="R9" s="9" t="s">
        <v>1430</v>
      </c>
      <c r="S9" s="12">
        <f>VLOOKUP(O9, '[1]لیست محصولات شهریور ۱۴۰۳'!B:F,5,0)</f>
        <v>750</v>
      </c>
      <c r="T9" s="14">
        <f>VLOOKUP(O9, '[1]لیست محصولات شهریور ۱۴۰۳'!B:G,6,0)</f>
        <v>11100000</v>
      </c>
      <c r="U9" s="15"/>
      <c r="V9" s="16">
        <f t="shared" si="1"/>
        <v>0</v>
      </c>
      <c r="W9" s="12">
        <f t="shared" si="2"/>
        <v>1</v>
      </c>
      <c r="X9" s="14">
        <f t="shared" si="3"/>
        <v>11100000</v>
      </c>
      <c r="Y9" s="17"/>
      <c r="Z9" s="14">
        <f t="shared" si="4"/>
        <v>11100000</v>
      </c>
      <c r="AA9" s="223"/>
      <c r="AB9" s="221"/>
      <c r="AC9" s="219"/>
      <c r="AD9" s="217"/>
      <c r="AE9" s="85" t="s">
        <v>1431</v>
      </c>
      <c r="AF9" s="21"/>
      <c r="AG9" s="22" t="str">
        <f t="shared" si="5"/>
        <v>TRUE</v>
      </c>
      <c r="AH9" s="23" t="str">
        <f t="shared" si="6"/>
        <v xml:space="preserve">   - محسن معصومی اصفهانی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66">
        <v>7</v>
      </c>
      <c r="H10" s="67"/>
      <c r="I10" s="68" t="s">
        <v>1426</v>
      </c>
      <c r="J10" s="9" t="s">
        <v>76</v>
      </c>
      <c r="K10" s="11" t="str">
        <f t="shared" ca="1" si="0"/>
        <v/>
      </c>
      <c r="L10" s="27" t="s">
        <v>307</v>
      </c>
      <c r="M10" s="27" t="s">
        <v>1514</v>
      </c>
      <c r="N10" s="12" t="s">
        <v>1515</v>
      </c>
      <c r="O10" s="9">
        <v>5524.3</v>
      </c>
      <c r="P10" s="9">
        <v>1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58400000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58400000</v>
      </c>
      <c r="Y10" s="17"/>
      <c r="Z10" s="14">
        <f t="shared" si="4"/>
        <v>58400000</v>
      </c>
      <c r="AA10" s="18" t="s">
        <v>79</v>
      </c>
      <c r="AB10" s="13" t="s">
        <v>1516</v>
      </c>
      <c r="AC10" s="19" t="s">
        <v>1517</v>
      </c>
      <c r="AD10" s="20"/>
      <c r="AE10" s="19"/>
      <c r="AF10" s="21"/>
      <c r="AG10" s="22" t="str">
        <f t="shared" si="5"/>
        <v>TRUE</v>
      </c>
      <c r="AH10" s="23" t="str">
        <f t="shared" si="6"/>
        <v>تهران باهنر ، پایین تر از سه راه یاسر ، نبش آهنگ کافه فرشکا - امیرحسین غیاثی 09125804320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شهریور ۱۴۰۳'!B:C,2,0)</f>
        <v>#N/A</v>
      </c>
      <c r="R11" s="9"/>
      <c r="S11" s="12" t="e">
        <f>VLOOKUP(O11, '[1]لیست محصولات شهریور ۱۴۰۳'!B:F,5,0)</f>
        <v>#N/A</v>
      </c>
      <c r="T11" s="14" t="e">
        <f>VLOOKUP(O11, '[1]لیست محصولات شهریور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شهریور ۱۴۰۳'!B:C,2,0)</f>
        <v>#N/A</v>
      </c>
      <c r="R12" s="9"/>
      <c r="S12" s="12" t="e">
        <f>VLOOKUP(O12, '[1]لیست محصولات شهریور ۱۴۰۳'!B:F,5,0)</f>
        <v>#N/A</v>
      </c>
      <c r="T12" s="14" t="e">
        <f>VLOOKUP(O12, '[1]لیست محصولات شهریور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شهریور ۱۴۰۳'!B:C,2,0)</f>
        <v>#N/A</v>
      </c>
      <c r="R13" s="9"/>
      <c r="S13" s="12" t="e">
        <f>VLOOKUP(O13, '[1]لیست محصولات شهریور ۱۴۰۳'!B:F,5,0)</f>
        <v>#N/A</v>
      </c>
      <c r="T13" s="14" t="e">
        <f>VLOOKUP(O13, '[1]لیست محصولات شهریور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شهریور ۱۴۰۳'!B:C,2,0)</f>
        <v>#N/A</v>
      </c>
      <c r="R14" s="9"/>
      <c r="S14" s="12" t="e">
        <f>VLOOKUP(O14, '[1]لیست محصولات شهریور ۱۴۰۳'!B:F,5,0)</f>
        <v>#N/A</v>
      </c>
      <c r="T14" s="14" t="e">
        <f>VLOOKUP(O14, '[1]لیست محصولات شهریور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شهریور ۱۴۰۳'!B:C,2,0)</f>
        <v>#N/A</v>
      </c>
      <c r="R15" s="9"/>
      <c r="S15" s="12" t="e">
        <f>VLOOKUP(O15, '[1]لیست محصولات شهریور ۱۴۰۳'!B:F,5,0)</f>
        <v>#N/A</v>
      </c>
      <c r="T15" s="14" t="e">
        <f>VLOOKUP(O15, '[1]لیست محصولات شهریور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شهریور ۱۴۰۳'!B:C,2,0)</f>
        <v>#N/A</v>
      </c>
      <c r="R16" s="9"/>
      <c r="S16" s="12" t="e">
        <f>VLOOKUP(O16, '[1]لیست محصولات شهریور ۱۴۰۳'!B:F,5,0)</f>
        <v>#N/A</v>
      </c>
      <c r="T16" s="14" t="e">
        <f>VLOOKUP(O16, '[1]لیست محصولات شهریور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شهریور ۱۴۰۳'!B:C,2,0)</f>
        <v>#N/A</v>
      </c>
      <c r="R17" s="9"/>
      <c r="S17" s="12" t="e">
        <f>VLOOKUP(O17, '[1]لیست محصولات شهریور ۱۴۰۳'!B:F,5,0)</f>
        <v>#N/A</v>
      </c>
      <c r="T17" s="14" t="e">
        <f>VLOOKUP(O17, '[1]لیست محصولات شهریور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شهریور ۱۴۰۳'!B:C,2,0)</f>
        <v>#N/A</v>
      </c>
      <c r="R18" s="9"/>
      <c r="S18" s="12" t="e">
        <f>VLOOKUP(O18, '[1]لیست محصولات شهریور ۱۴۰۳'!B:F,5,0)</f>
        <v>#N/A</v>
      </c>
      <c r="T18" s="14" t="e">
        <f>VLOOKUP(O18, '[1]لیست محصولات شهریور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شهریور ۱۴۰۳'!B:C,2,0)</f>
        <v>#N/A</v>
      </c>
      <c r="R19" s="9"/>
      <c r="S19" s="12" t="e">
        <f>VLOOKUP(O19, '[1]لیست محصولات شهریور ۱۴۰۳'!B:F,5,0)</f>
        <v>#N/A</v>
      </c>
      <c r="T19" s="14" t="e">
        <f>VLOOKUP(O19, '[1]لیست محصولات شهریور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شهریور ۱۴۰۳'!B:C,2,0)</f>
        <v>#N/A</v>
      </c>
      <c r="R20" s="9"/>
      <c r="S20" s="12" t="e">
        <f>VLOOKUP(O20, '[1]لیست محصولات شهریور ۱۴۰۳'!B:F,5,0)</f>
        <v>#N/A</v>
      </c>
      <c r="T20" s="14" t="e">
        <f>VLOOKUP(O20, '[1]لیست محصولات شهریور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شهریور ۱۴۰۳'!B:C,2,0)</f>
        <v>#N/A</v>
      </c>
      <c r="R21" s="9"/>
      <c r="S21" s="12" t="e">
        <f>VLOOKUP(O21, '[1]لیست محصولات شهریور ۱۴۰۳'!B:F,5,0)</f>
        <v>#N/A</v>
      </c>
      <c r="T21" s="14" t="e">
        <f>VLOOKUP(O21, '[1]لیست محصولات شهریور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شهریور ۱۴۰۳'!B:C,2,0)</f>
        <v>#N/A</v>
      </c>
      <c r="R22" s="9"/>
      <c r="S22" s="12" t="e">
        <f>VLOOKUP(O22, '[1]لیست محصولات شهریور ۱۴۰۳'!B:F,5,0)</f>
        <v>#N/A</v>
      </c>
      <c r="T22" s="14" t="e">
        <f>VLOOKUP(O22, '[1]لیست محصولات شهریور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7</v>
      </c>
      <c r="AI241" s="56">
        <f t="shared" si="19"/>
        <v>0</v>
      </c>
      <c r="AJ241" s="57">
        <f t="shared" ref="AJ241:AJ264" si="27">AH241-AI241</f>
        <v>7</v>
      </c>
      <c r="AK241" s="58">
        <f>AH241*AG241/1000</f>
        <v>5.25</v>
      </c>
      <c r="AL241" s="59">
        <f>AO241+AQ241-[2]Sheet1!$AH242</f>
        <v>0</v>
      </c>
      <c r="AM241" s="59">
        <f t="shared" si="25"/>
        <v>-7</v>
      </c>
      <c r="AN241" s="58">
        <f t="shared" si="21"/>
        <v>0</v>
      </c>
      <c r="AO241" s="59"/>
      <c r="AP241" s="58">
        <f t="shared" si="22"/>
        <v>-5.25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8</v>
      </c>
      <c r="AI242" s="56">
        <f t="shared" si="19"/>
        <v>0</v>
      </c>
      <c r="AJ242" s="57">
        <f t="shared" si="27"/>
        <v>8</v>
      </c>
      <c r="AK242" s="58">
        <f t="shared" ref="AK242:AK267" si="28">AH242*AG242/1000</f>
        <v>32</v>
      </c>
      <c r="AL242" s="59">
        <f>AO242+AQ242-[2]Sheet1!$AH243</f>
        <v>0</v>
      </c>
      <c r="AM242" s="59">
        <f t="shared" si="25"/>
        <v>-8</v>
      </c>
      <c r="AN242" s="58">
        <f t="shared" si="21"/>
        <v>0</v>
      </c>
      <c r="AO242" s="59"/>
      <c r="AP242" s="58">
        <f t="shared" si="22"/>
        <v>-32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 W8:W200" name="باقیمانده_5"/>
    <protectedRange algorithmName="SHA-512" hashValue="f5WsBkExWTs/LKakVBbNBXjGjwaAPcOxHhJFt4MnEAAY0TgGUtLBwc6BQDnps5THm9Gccqda3SWXIrg2Z9o+GA==" saltValue="9EXh0tvvNrwpkDbSuYJ+Uw==" spinCount="100000" sqref="V2:V5 V8:V200" name="تعداد ارسال شده_4"/>
    <protectedRange algorithmName="SHA-512" hashValue="jjrV5Hy6JwvVqOO7tKoZVoRg7rpBcjqvT96GSIFiDncBaImziwFUF2JC6d0rT0SfgZv+eJ/5g2VdqSB7bdW0mg==" saltValue="0Igh3j97EZBwjtfDd8U1wg==" spinCount="100000" sqref="W6:W7" name="باقیمانده_5_1"/>
    <protectedRange algorithmName="SHA-512" hashValue="f5WsBkExWTs/LKakVBbNBXjGjwaAPcOxHhJFt4MnEAAY0TgGUtLBwc6BQDnps5THm9Gccqda3SWXIrg2Z9o+GA==" saltValue="9EXh0tvvNrwpkDbSuYJ+Uw==" spinCount="100000" sqref="V6:V7" name="تعداد ارسال شده_4_1"/>
  </protectedRanges>
  <mergeCells count="16">
    <mergeCell ref="AE6:AE8"/>
    <mergeCell ref="A1:B1"/>
    <mergeCell ref="C1:D1"/>
    <mergeCell ref="E1:F1"/>
    <mergeCell ref="U1:V1"/>
    <mergeCell ref="G6:G8"/>
    <mergeCell ref="H6:H8"/>
    <mergeCell ref="I6:I8"/>
    <mergeCell ref="J6:J8"/>
    <mergeCell ref="L6:L8"/>
    <mergeCell ref="M6:M8"/>
    <mergeCell ref="N6:N8"/>
    <mergeCell ref="AD6:AD9"/>
    <mergeCell ref="AC6:AC9"/>
    <mergeCell ref="AB6:AB9"/>
    <mergeCell ref="AA6:AA9"/>
  </mergeCells>
  <conditionalFormatting sqref="G2:J3 J4:J5 J9:J200 AD10:AD200 G11:I200">
    <cfRule type="expression" dxfId="56" priority="67">
      <formula>$A2</formula>
    </cfRule>
  </conditionalFormatting>
  <conditionalFormatting sqref="G2:J3 J4:K5 J9:J200 Q10:AF200 G11:I200 K2:Z2 AA2:AF5 Q3:Z5 Q8:Z9 K3:P3 H4:H5 O4:P5 O8:P10 AE9:AF9 H9:H10 K11:P200">
    <cfRule type="expression" dxfId="55" priority="68">
      <formula>$C2</formula>
    </cfRule>
  </conditionalFormatting>
  <conditionalFormatting sqref="G2:J3 Z2:Z5 AD2:AD5 J4:J5 Z8:Z200 J9:J200 AD10:AD200 G11:I200">
    <cfRule type="expression" dxfId="54" priority="69">
      <formula>$E2</formula>
    </cfRule>
  </conditionalFormatting>
  <conditionalFormatting sqref="G6:J6 AD6 Z6:Z7">
    <cfRule type="expression" dxfId="53" priority="4">
      <formula>$E6</formula>
    </cfRule>
  </conditionalFormatting>
  <conditionalFormatting sqref="G6:AF6 O7:Z7 AF7:AF8 K7:K10">
    <cfRule type="expression" dxfId="52" priority="3">
      <formula>$C6</formula>
    </cfRule>
  </conditionalFormatting>
  <conditionalFormatting sqref="W2:W200">
    <cfRule type="expression" dxfId="51" priority="1">
      <formula>$AG2</formula>
    </cfRule>
  </conditionalFormatting>
  <conditionalFormatting sqref="AD2:AD6 Z2:Z200 G6:J6">
    <cfRule type="expression" dxfId="50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{CA23A931-8DED-475C-9172-DA0AE3349963}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{60EAABA6-95FA-4298-87B1-FE1E7EC4C33F}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{E7D58436-16EC-4060-BBA4-EAB4A42FE435}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{29A5D7AF-10B7-4A81-9843-E210F4B4AB41}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{E5757E9D-F89E-4143-AFFF-8C55281C6773}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{693F62A1-8CC2-41F4-AE56-4200741A81C6}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{3CB0D7BB-D0CD-45C1-BC4C-367CB9F98925}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{34A78766-1585-4784-A96C-7924096866D3}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{DBF22B37-5A2A-465A-9A9C-6ECF9ABCAD21}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{3F393DE9-4888-49DD-AE10-A79A23B29C16}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{BED57983-0A9D-4790-8DF3-3D2561C51BC5}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{03359383-3213-4362-9398-F16D07A02BFA}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{FAD1C2E4-8B07-48A9-A487-F02A5322C749}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{7624CFCD-BA56-4053-BA4F-8CB05526D002}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{48A3BC77-3570-4841-B359-6F11BA9EAEED}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{75D6B549-E91D-4701-BDDF-2D4545B10CB8}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{033B6FD6-09E5-4688-9D8E-334EBDCDC434}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{3F503F60-F9C9-46B9-A769-04FB2242BA03}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{676C27AD-4B33-4D68-ACC6-EDF7F900B359}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{ADB6D725-868F-49C8-B5DD-7DF78DC4A7EE}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{0CC9B25A-9B61-4605-8D2E-E019471FF029}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{1E4E0349-AECB-42D0-9E03-62FCC243CDE7}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{285E7CFC-0089-408C-B4FB-5EFC9CE98B1E}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{9ADF0038-A162-4EB8-AE7E-E8BF8EA72270}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{2F363F84-BB89-42B2-9958-68A5EDA624C3}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{D52DD18E-7933-4A7C-AF9F-2BA9857A3B65}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{38844CCE-A58A-4448-9226-84967D508E90}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{C775E816-B20B-4251-BFC3-84827C173772}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{74CA55C5-BFE2-4559-AD70-564201483F92}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{46B322F9-4623-42A6-BDCC-C147A90D5CBC}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{036FA793-C9C7-4E75-8F2B-6AA32B486869}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{6CDDFF4A-1A38-4BEB-A933-B6DAD6225191}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{048BB94F-9D90-42E1-9312-F7E63A9CE751}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{D28277C7-8EC5-4977-807B-9E9A1C4ED570}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{2DE54414-ABD6-42E7-A1AB-D40FD9C66892}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{7F5294D6-FF58-40B1-9235-141E972FDE2F}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{AF63543C-BD1E-47E3-BEA6-1184E6D3FCF0}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{DC599B1C-21B6-41F3-AD37-55F8F540FE52}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{0E0536C6-FAD2-4D3F-8F91-34CC5D64B781}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{C137B372-5C6E-4EAE-8E96-2B7B91C0E622}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{A1158FBA-0F0D-4417-AA3F-F21B06741FDC}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{89C292CC-B082-4013-A17D-CCBDAB6A53C0}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{619896C0-9CBC-4DAB-839C-DDE72B31FDCE}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{7F78AAC4-BDC5-4963-9FF5-2382DE73031C}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{CBC22C62-BE6F-4EAB-8AEC-F86A2629BF6E}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{003D0F4B-E319-4AC7-8C50-74FB222A6445}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{79B7C0BE-8E18-4A49-A5AB-C5DA57BC688D}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{474259E3-096A-4205-ABED-6EB32440B119}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{5BEE3193-9559-4D1C-AB13-EF54D0A65617}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{68AABA26-F3A5-4DFF-982C-EB273734FC0E}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{B2210B36-000E-49E1-BB9F-839D10984FDC}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{29899C5D-586A-4035-9110-7C51128B5E60}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{9D0703E8-4B5D-440D-A878-DBBF0454B497}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{183610C4-6E80-444C-8E47-4D30CF7DC169}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{BBB42E30-4CF0-4314-9A2E-954CAECC70C6}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{8A89BA81-49C2-4F70-962A-AB7AE40D3320}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{E46CDE28-D8AD-4A64-B60A-617F87B2FE90}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{BB915B7A-EF97-4DC7-8B4D-AA8AC3374B79}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{AF31611B-A19B-41AE-9693-0198FA0E0E48}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{1CDFD9AB-A3ED-4D2A-8A4B-4AAAC342B45A}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{CC0BCAE3-C794-4027-850B-06D4A1DEC228}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23A931-8DED-475C-9172-DA0AE334996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60EAABA6-95FA-4298-87B1-FE1E7EC4C33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7D58436-16EC-4060-BBA4-EAB4A42FE43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9A5D7AF-10B7-4A81-9843-E210F4B4AB4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5757E9D-F89E-4143-AFFF-8C55281C677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93F62A1-8CC2-41F4-AE56-4200741A81C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CB0D7BB-D0CD-45C1-BC4C-367CB9F9892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4A78766-1585-4784-A96C-7924096866D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BF22B37-5A2A-465A-9A9C-6ECF9ABCAD2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F393DE9-4888-49DD-AE10-A79A23B29C1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ED57983-0A9D-4790-8DF3-3D2561C51BC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359383-3213-4362-9398-F16D07A02BF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AD1C2E4-8B07-48A9-A487-F02A5322C74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624CFCD-BA56-4053-BA4F-8CB05526D00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8A3BC77-3570-4841-B359-6F11BA9EAEE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5D6B549-E91D-4701-BDDF-2D4545B10CB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33B6FD6-09E5-4688-9D8E-334EBDCDC43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F503F60-F9C9-46B9-A769-04FB2242BA0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76C27AD-4B33-4D68-ACC6-EDF7F900B35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DB6D725-868F-49C8-B5DD-7DF78DC4A7E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CC9B25A-9B61-4605-8D2E-E019471FF02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E4E0349-AECB-42D0-9E03-62FCC243CDE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85E7CFC-0089-408C-B4FB-5EFC9CE98B1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ADF0038-A162-4EB8-AE7E-E8BF8EA7227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F363F84-BB89-42B2-9958-68A5EDA624C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52DD18E-7933-4A7C-AF9F-2BA9857A3B6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8844CCE-A58A-4448-9226-84967D508E9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775E816-B20B-4251-BFC3-84827C17377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4CA55C5-BFE2-4559-AD70-564201483F9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6B322F9-4623-42A6-BDCC-C147A90D5CB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36FA793-C9C7-4E75-8F2B-6AA32B48686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CDDFF4A-1A38-4BEB-A933-B6DAD622519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48BB94F-9D90-42E1-9312-F7E63A9CE75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28277C7-8EC5-4977-807B-9E9A1C4ED57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DE54414-ABD6-42E7-A1AB-D40FD9C6689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F5294D6-FF58-40B1-9235-141E972FDE2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F63543C-BD1E-47E3-BEA6-1184E6D3FCF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C599B1C-21B6-41F3-AD37-55F8F540FE5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E0536C6-FAD2-4D3F-8F91-34CC5D64B78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137B372-5C6E-4EAE-8E96-2B7B91C0E62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1158FBA-0F0D-4417-AA3F-F21B06741FD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9C292CC-B082-4013-A17D-CCBDAB6A53C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19896C0-9CBC-4DAB-839C-DDE72B31FDC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F78AAC4-BDC5-4963-9FF5-2382DE73031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BC22C62-BE6F-4EAB-8AEC-F86A2629BF6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03D0F4B-E319-4AC7-8C50-74FB222A644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9B7C0BE-8E18-4A49-A5AB-C5DA57BC688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74259E3-096A-4205-ABED-6EB32440B11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BEE3193-9559-4D1C-AB13-EF54D0A6561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8AABA26-F3A5-4DFF-982C-EB273734FC0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2210B36-000E-49E1-BB9F-839D10984FD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9899C5D-586A-4035-9110-7C51128B5E6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D0703E8-4B5D-440D-A878-DBBF0454B49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83610C4-6E80-444C-8E47-4D30CF7DC16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BB42E30-4CF0-4314-9A2E-954CAECC70C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A89BA81-49C2-4F70-962A-AB7AE40D332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46CDE28-D8AD-4A64-B60A-617F87B2FE9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B915B7A-EF97-4DC7-8B4D-AA8AC3374B7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F31611B-A19B-41AE-9693-0198FA0E0E4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CDFD9AB-A3ED-4D2A-8A4B-4AAAC342B45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C0BCAE3-C794-4027-850B-06D4A1DEC22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C060-A53E-4081-B73E-D5AFE38457AE}">
  <dimension ref="A1:AR267"/>
  <sheetViews>
    <sheetView rightToLeft="1" topLeftCell="G1" zoomScale="70" zoomScaleNormal="70" workbookViewId="0">
      <selection activeCell="L51" sqref="L51:L5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20.88671875" style="28" bestFit="1" customWidth="1"/>
    <col min="9" max="9" width="23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88.88671875" style="24" bestFit="1" customWidth="1"/>
    <col min="29" max="29" width="33.109375" style="31" bestFit="1" customWidth="1"/>
    <col min="30" max="30" width="13.6640625" style="32" bestFit="1" customWidth="1"/>
    <col min="31" max="31" width="37.5546875" style="24" customWidth="1"/>
    <col min="32" max="32" width="28.33203125" style="24" customWidth="1"/>
    <col min="33" max="33" width="13.44140625" style="24" bestFit="1" customWidth="1"/>
    <col min="34" max="34" width="107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1413</v>
      </c>
      <c r="I2" s="66" t="s">
        <v>1351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78</v>
      </c>
      <c r="O2" s="9">
        <v>5525.3</v>
      </c>
      <c r="P2" s="9">
        <v>5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5</v>
      </c>
      <c r="X2" s="14">
        <f t="shared" ref="X2:X65" si="3">P2*T2</f>
        <v>316000000</v>
      </c>
      <c r="Y2" s="17"/>
      <c r="Z2" s="14">
        <f t="shared" ref="Z2:Z65" si="4">X2-Y2</f>
        <v>316000000</v>
      </c>
      <c r="AA2" s="18" t="s">
        <v>79</v>
      </c>
      <c r="AB2" s="13" t="s">
        <v>70</v>
      </c>
      <c r="AC2" s="19" t="s">
        <v>81</v>
      </c>
      <c r="AD2" s="20" t="s">
        <v>128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6">
        <v>2</v>
      </c>
      <c r="H3" s="67" t="s">
        <v>139</v>
      </c>
      <c r="I3" s="66" t="s">
        <v>1351</v>
      </c>
      <c r="J3" s="9" t="s">
        <v>76</v>
      </c>
      <c r="K3" s="11" t="str">
        <f t="shared" ca="1" si="0"/>
        <v/>
      </c>
      <c r="L3" s="12"/>
      <c r="M3" s="12" t="s">
        <v>77</v>
      </c>
      <c r="N3" s="12" t="s">
        <v>80</v>
      </c>
      <c r="O3" s="9">
        <v>5525.3</v>
      </c>
      <c r="P3" s="9">
        <v>3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63200000</v>
      </c>
      <c r="U3" s="15"/>
      <c r="V3" s="16">
        <f t="shared" si="1"/>
        <v>0</v>
      </c>
      <c r="W3" s="12">
        <f t="shared" si="2"/>
        <v>3</v>
      </c>
      <c r="X3" s="14">
        <f t="shared" si="3"/>
        <v>189600000</v>
      </c>
      <c r="Y3" s="17"/>
      <c r="Z3" s="14">
        <f t="shared" si="4"/>
        <v>189600000</v>
      </c>
      <c r="AA3" s="18" t="s">
        <v>79</v>
      </c>
      <c r="AB3" s="13" t="s">
        <v>70</v>
      </c>
      <c r="AC3" s="19" t="s">
        <v>81</v>
      </c>
      <c r="AD3" s="20" t="s">
        <v>128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- کافه بیکری روستار آوا سنتر -  حجتی 09373955769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3</v>
      </c>
      <c r="H4" s="67" t="s">
        <v>139</v>
      </c>
      <c r="I4" s="68" t="s">
        <v>1415</v>
      </c>
      <c r="J4" s="9" t="s">
        <v>76</v>
      </c>
      <c r="K4" s="11" t="str">
        <f t="shared" ca="1" si="0"/>
        <v/>
      </c>
      <c r="L4" s="12" t="s">
        <v>141</v>
      </c>
      <c r="M4" s="12" t="s">
        <v>142</v>
      </c>
      <c r="N4" s="12" t="s">
        <v>143</v>
      </c>
      <c r="O4" s="9">
        <v>5525.2</v>
      </c>
      <c r="P4" s="9">
        <v>10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10</v>
      </c>
      <c r="X4" s="14">
        <f t="shared" si="3"/>
        <v>133500000</v>
      </c>
      <c r="Y4" s="17"/>
      <c r="Z4" s="14">
        <f t="shared" si="4"/>
        <v>133500000</v>
      </c>
      <c r="AA4" s="18" t="s">
        <v>79</v>
      </c>
      <c r="AB4" s="13" t="s">
        <v>70</v>
      </c>
      <c r="AC4" s="19" t="s">
        <v>144</v>
      </c>
      <c r="AD4" s="20" t="s">
        <v>128</v>
      </c>
      <c r="AE4" s="19"/>
      <c r="AF4" s="21"/>
      <c r="AG4" s="22" t="str">
        <f t="shared" si="5"/>
        <v>TRUE</v>
      </c>
      <c r="AH4" s="23" t="str">
        <f t="shared" si="6"/>
        <v>تهران - کافه پرا - افشین امیری 09123060890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40388</v>
      </c>
      <c r="I5" s="226" t="s">
        <v>1415</v>
      </c>
      <c r="J5" s="226"/>
      <c r="K5" s="11" t="str">
        <f t="shared" ca="1" si="0"/>
        <v/>
      </c>
      <c r="L5" s="224" t="s">
        <v>415</v>
      </c>
      <c r="M5" s="224" t="s">
        <v>1571</v>
      </c>
      <c r="N5" s="224" t="s">
        <v>1432</v>
      </c>
      <c r="O5" s="9">
        <v>5525.2</v>
      </c>
      <c r="P5" s="9">
        <v>1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13350000</v>
      </c>
      <c r="U5" s="15"/>
      <c r="V5" s="16">
        <f t="shared" si="1"/>
        <v>0</v>
      </c>
      <c r="W5" s="12">
        <f t="shared" si="2"/>
        <v>1</v>
      </c>
      <c r="X5" s="14">
        <f t="shared" si="3"/>
        <v>13350000</v>
      </c>
      <c r="Y5" s="17"/>
      <c r="Z5" s="14">
        <f t="shared" si="4"/>
        <v>13350000</v>
      </c>
      <c r="AA5" s="222" t="s">
        <v>948</v>
      </c>
      <c r="AB5" s="220" t="s">
        <v>1433</v>
      </c>
      <c r="AC5" s="218" t="s">
        <v>1434</v>
      </c>
      <c r="AD5" s="216"/>
      <c r="AE5" s="19"/>
      <c r="AF5" s="21"/>
      <c r="AG5" s="22" t="str">
        <f t="shared" si="5"/>
        <v>TRUE</v>
      </c>
      <c r="AH5" s="23" t="str">
        <f t="shared" si="6"/>
        <v>تبریز  رشدیه ، جنب مرکز خرید پالادیوم کافه حاام - محمد بخاراچی 09303825589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44"/>
      <c r="H6" s="248"/>
      <c r="I6" s="244"/>
      <c r="J6" s="244"/>
      <c r="K6" s="11" t="str">
        <f t="shared" ca="1" si="0"/>
        <v/>
      </c>
      <c r="L6" s="243"/>
      <c r="M6" s="243"/>
      <c r="N6" s="243"/>
      <c r="O6" s="9">
        <v>3328.1</v>
      </c>
      <c r="P6" s="9">
        <v>1</v>
      </c>
      <c r="Q6" s="13" t="str">
        <f>VLOOKUP(O6, '[1]لیست محصولات شهریور ۱۴۰۳'!B:C,2,0)</f>
        <v>اینماکولادا مزارع فلو | Inmaculada Fellows Farms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7900000</v>
      </c>
      <c r="U6" s="15"/>
      <c r="V6" s="16">
        <f t="shared" si="1"/>
        <v>0</v>
      </c>
      <c r="W6" s="12">
        <f t="shared" si="2"/>
        <v>1</v>
      </c>
      <c r="X6" s="14">
        <f t="shared" si="3"/>
        <v>7900000</v>
      </c>
      <c r="Y6" s="17"/>
      <c r="Z6" s="14">
        <f t="shared" si="4"/>
        <v>7900000</v>
      </c>
      <c r="AA6" s="242"/>
      <c r="AB6" s="241"/>
      <c r="AC6" s="240"/>
      <c r="AD6" s="239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7"/>
      <c r="H7" s="229"/>
      <c r="I7" s="227"/>
      <c r="J7" s="227"/>
      <c r="K7" s="11" t="str">
        <f t="shared" ca="1" si="0"/>
        <v/>
      </c>
      <c r="L7" s="225"/>
      <c r="M7" s="225"/>
      <c r="N7" s="225"/>
      <c r="O7" s="9">
        <v>3329.1</v>
      </c>
      <c r="P7" s="9">
        <v>1</v>
      </c>
      <c r="Q7" s="13" t="str">
        <f>VLOOKUP(O7, '[1]لیست محصولات شهریور ۱۴۰۳'!B:C,2,0)</f>
        <v>بنتی ننکا | Benti Nenka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9850000</v>
      </c>
      <c r="U7" s="26"/>
      <c r="V7" s="16">
        <f t="shared" si="1"/>
        <v>0</v>
      </c>
      <c r="W7" s="12">
        <f t="shared" si="2"/>
        <v>1</v>
      </c>
      <c r="X7" s="14">
        <f t="shared" si="3"/>
        <v>9850000</v>
      </c>
      <c r="Y7" s="17"/>
      <c r="Z7" s="14">
        <f t="shared" si="4"/>
        <v>9850000</v>
      </c>
      <c r="AA7" s="223"/>
      <c r="AB7" s="221"/>
      <c r="AC7" s="219"/>
      <c r="AD7" s="217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287178452618</v>
      </c>
      <c r="I8" s="9" t="s">
        <v>1415</v>
      </c>
      <c r="J8" s="9"/>
      <c r="K8" s="11" t="str">
        <f t="shared" ca="1" si="0"/>
        <v/>
      </c>
      <c r="L8" s="12" t="s">
        <v>290</v>
      </c>
      <c r="M8" s="12" t="s">
        <v>564</v>
      </c>
      <c r="N8" s="12"/>
      <c r="O8" s="9">
        <v>5501.1</v>
      </c>
      <c r="P8" s="9">
        <v>2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1"/>
        <v>0</v>
      </c>
      <c r="W8" s="12">
        <f t="shared" si="2"/>
        <v>2</v>
      </c>
      <c r="X8" s="14">
        <f t="shared" si="3"/>
        <v>4600000</v>
      </c>
      <c r="Y8" s="17"/>
      <c r="Z8" s="14">
        <f t="shared" si="4"/>
        <v>4600000</v>
      </c>
      <c r="AA8" s="18" t="s">
        <v>79</v>
      </c>
      <c r="AB8" s="13" t="s">
        <v>1435</v>
      </c>
      <c r="AC8" s="19" t="s">
        <v>1436</v>
      </c>
      <c r="AD8" s="20" t="s">
        <v>132</v>
      </c>
      <c r="AE8" s="19"/>
      <c r="AF8" s="21"/>
      <c r="AG8" s="22" t="str">
        <f t="shared" si="5"/>
        <v>TRUE</v>
      </c>
      <c r="AH8" s="23" t="str">
        <f t="shared" si="6"/>
        <v>تهران جمالزاده شمالی بالاتر از بلوار کشاورز کوچه شیرزاد پلاک 21 واحد1  - رضا تاج 09153070843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287187012285</v>
      </c>
      <c r="I9" s="25" t="s">
        <v>1415</v>
      </c>
      <c r="J9" s="9"/>
      <c r="K9" s="11" t="str">
        <f t="shared" ca="1" si="0"/>
        <v/>
      </c>
      <c r="L9" s="27" t="s">
        <v>112</v>
      </c>
      <c r="M9" s="12" t="s">
        <v>111</v>
      </c>
      <c r="N9" s="12"/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8" t="s">
        <v>79</v>
      </c>
      <c r="AB9" s="13" t="s">
        <v>113</v>
      </c>
      <c r="AC9" s="19" t="s">
        <v>114</v>
      </c>
      <c r="AD9" s="20" t="s">
        <v>92</v>
      </c>
      <c r="AE9" s="19"/>
      <c r="AF9" s="21"/>
      <c r="AG9" s="22" t="str">
        <f t="shared" si="5"/>
        <v>TRUE</v>
      </c>
      <c r="AH9" s="23" t="str">
        <f t="shared" si="6"/>
        <v>تهران بلوار قیطریه-خیابان سلیمانی شرقی-کوچه مینو-پلاک ۱۳-واحد ۱  - پرهام رجبی مهر 09127362617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287190497744</v>
      </c>
      <c r="I10" s="25" t="s">
        <v>1415</v>
      </c>
      <c r="J10" s="9"/>
      <c r="K10" s="11" t="str">
        <f t="shared" ca="1" si="0"/>
        <v/>
      </c>
      <c r="L10" s="27" t="s">
        <v>93</v>
      </c>
      <c r="M10" s="27" t="s">
        <v>920</v>
      </c>
      <c r="N10" s="12" t="s">
        <v>921</v>
      </c>
      <c r="O10" s="9">
        <v>5525.1</v>
      </c>
      <c r="P10" s="9">
        <v>3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8250000</v>
      </c>
      <c r="Y10" s="17"/>
      <c r="Z10" s="14">
        <f t="shared" si="4"/>
        <v>8250000</v>
      </c>
      <c r="AA10" s="18" t="s">
        <v>922</v>
      </c>
      <c r="AB10" s="13" t="s">
        <v>1437</v>
      </c>
      <c r="AC10" s="19" t="s">
        <v>924</v>
      </c>
      <c r="AD10" s="20"/>
      <c r="AE10" s="19"/>
      <c r="AF10" s="21"/>
      <c r="AG10" s="22" t="str">
        <f t="shared" si="5"/>
        <v>TRUE</v>
      </c>
      <c r="AH10" s="23" t="str">
        <f t="shared" si="6"/>
        <v>رشت خیابان معلم ، بین میدان مادر و سرگل ، جنب آموزشگاه زبان سفیر  کافه ناج - سعید صیادی 09114361456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287192851337</v>
      </c>
      <c r="I11" s="9" t="s">
        <v>1415</v>
      </c>
      <c r="J11" s="9"/>
      <c r="K11" s="11" t="str">
        <f t="shared" ca="1" si="0"/>
        <v/>
      </c>
      <c r="L11" s="12" t="s">
        <v>1438</v>
      </c>
      <c r="M11" s="12" t="s">
        <v>1439</v>
      </c>
      <c r="N11" s="12" t="s">
        <v>1440</v>
      </c>
      <c r="O11" s="9">
        <v>5501.3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8" t="s">
        <v>1441</v>
      </c>
      <c r="AB11" s="13" t="s">
        <v>1442</v>
      </c>
      <c r="AC11" s="19" t="s">
        <v>1443</v>
      </c>
      <c r="AD11" s="20"/>
      <c r="AE11" s="19"/>
      <c r="AF11" s="21"/>
      <c r="AG11" s="22" t="str">
        <f t="shared" si="5"/>
        <v>TRUE</v>
      </c>
      <c r="AH11" s="23" t="str">
        <f t="shared" si="6"/>
        <v>بابلسر دریاکنار خیابان ششم سر کوچه یکم کافه زین - رزینب دولتی 09123513718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287214000470</v>
      </c>
      <c r="I12" s="9" t="s">
        <v>1415</v>
      </c>
      <c r="J12" s="9" t="s">
        <v>76</v>
      </c>
      <c r="K12" s="11" t="str">
        <f t="shared" ca="1" si="0"/>
        <v/>
      </c>
      <c r="L12" s="12" t="s">
        <v>603</v>
      </c>
      <c r="M12" s="12" t="s">
        <v>604</v>
      </c>
      <c r="N12" s="12" t="s">
        <v>605</v>
      </c>
      <c r="O12" s="9">
        <v>5501.3</v>
      </c>
      <c r="P12" s="9">
        <v>4</v>
      </c>
      <c r="Q12" s="13" t="str">
        <f>VLOOKUP(O12, '[1]لیست محصولات شهریور ۱۴۰۳'!B:C,2,0)</f>
        <v>ورتکس | Vortex</v>
      </c>
      <c r="R12" s="9"/>
      <c r="S12" s="12">
        <f>VLOOKUP(O12, '[1]لیست محصولات شهریور ۱۴۰۳'!B:F,5,0)</f>
        <v>4000</v>
      </c>
      <c r="T12" s="14">
        <f>VLOOKUP(O12, '[1]لیست محصولات شهریور ۱۴۰۳'!B:G,6,0)</f>
        <v>51200000</v>
      </c>
      <c r="U12" s="15"/>
      <c r="V12" s="16">
        <f t="shared" si="1"/>
        <v>0</v>
      </c>
      <c r="W12" s="12">
        <f t="shared" si="2"/>
        <v>4</v>
      </c>
      <c r="X12" s="14">
        <f t="shared" si="3"/>
        <v>204800000</v>
      </c>
      <c r="Y12" s="17"/>
      <c r="Z12" s="14">
        <f t="shared" si="4"/>
        <v>204800000</v>
      </c>
      <c r="AA12" s="18" t="s">
        <v>79</v>
      </c>
      <c r="AB12" s="13" t="s">
        <v>606</v>
      </c>
      <c r="AC12" s="19" t="s">
        <v>607</v>
      </c>
      <c r="AD12" s="20" t="s">
        <v>128</v>
      </c>
      <c r="AE12" s="19"/>
      <c r="AF12" s="21"/>
      <c r="AG12" s="22" t="str">
        <f t="shared" si="5"/>
        <v>TRUE</v>
      </c>
      <c r="AH12" s="23" t="str">
        <f t="shared" si="6"/>
        <v>تهران شهرک غرب فاز ۴ خیابان شجریان شمالی کوچه هشتم پلاک ۴ زنگ وسط کافه آریلا - ماندانا مشایخی 09129307311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4">
        <v>10</v>
      </c>
      <c r="H13" s="212"/>
      <c r="I13" s="214" t="s">
        <v>1415</v>
      </c>
      <c r="J13" s="226" t="s">
        <v>76</v>
      </c>
      <c r="K13" s="11" t="str">
        <f t="shared" ca="1" si="0"/>
        <v/>
      </c>
      <c r="L13" s="224" t="s">
        <v>1444</v>
      </c>
      <c r="M13" s="224" t="s">
        <v>569</v>
      </c>
      <c r="N13" s="224" t="s">
        <v>1445</v>
      </c>
      <c r="O13" s="9">
        <v>5524.2</v>
      </c>
      <c r="P13" s="9">
        <v>2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12450000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24900000</v>
      </c>
      <c r="Y13" s="17"/>
      <c r="Z13" s="14">
        <f t="shared" si="4"/>
        <v>24900000</v>
      </c>
      <c r="AA13" s="222" t="s">
        <v>79</v>
      </c>
      <c r="AB13" s="220" t="s">
        <v>70</v>
      </c>
      <c r="AC13" s="218" t="s">
        <v>1446</v>
      </c>
      <c r="AD13" s="216" t="s">
        <v>128</v>
      </c>
      <c r="AE13" s="236" t="s">
        <v>1483</v>
      </c>
      <c r="AF13" s="21"/>
      <c r="AG13" s="22" t="str">
        <f t="shared" si="5"/>
        <v>TRUE</v>
      </c>
      <c r="AH13" s="23" t="str">
        <f t="shared" si="6"/>
        <v>تهران - شیرینی پراگ - زانین حامدی 09939038171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35"/>
      <c r="H14" s="234"/>
      <c r="I14" s="235"/>
      <c r="J14" s="244"/>
      <c r="K14" s="11" t="str">
        <f t="shared" ca="1" si="0"/>
        <v/>
      </c>
      <c r="L14" s="243"/>
      <c r="M14" s="243"/>
      <c r="N14" s="243"/>
      <c r="O14" s="9">
        <v>5525.2</v>
      </c>
      <c r="P14" s="9">
        <v>2</v>
      </c>
      <c r="Q14" s="13" t="str">
        <f>VLOOKUP(O14, '[1]لیست محصولات شهریور ۱۴۰۳'!B:C,2,0)</f>
        <v>اتیوپی آناسورا | Ethiopia Anasora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13350000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26700000</v>
      </c>
      <c r="Y14" s="17"/>
      <c r="Z14" s="14">
        <f t="shared" si="4"/>
        <v>26700000</v>
      </c>
      <c r="AA14" s="242"/>
      <c r="AB14" s="241"/>
      <c r="AC14" s="240"/>
      <c r="AD14" s="239"/>
      <c r="AE14" s="237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235"/>
      <c r="H15" s="234"/>
      <c r="I15" s="235"/>
      <c r="J15" s="244"/>
      <c r="K15" s="11" t="str">
        <f t="shared" ca="1" si="0"/>
        <v/>
      </c>
      <c r="L15" s="243"/>
      <c r="M15" s="243"/>
      <c r="N15" s="243"/>
      <c r="O15" s="9">
        <v>3327.2</v>
      </c>
      <c r="P15" s="9">
        <v>2</v>
      </c>
      <c r="Q15" s="13" t="str">
        <f>VLOOKUP(O15, '[1]لیست محصولات شهریور ۱۴۰۳'!B:C,2,0)</f>
        <v>پامپوجیلا | pampojila</v>
      </c>
      <c r="R15" s="9"/>
      <c r="S15" s="12">
        <f>VLOOKUP(O15, '[1]لیست محصولات شهریور ۱۴۰۳'!B:F,5,0)</f>
        <v>750</v>
      </c>
      <c r="T15" s="14">
        <f>VLOOKUP(O15, '[1]لیست محصولات شهریور ۱۴۰۳'!B:G,6,0)</f>
        <v>29250000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58500000</v>
      </c>
      <c r="Y15" s="17"/>
      <c r="Z15" s="14">
        <f t="shared" si="4"/>
        <v>58500000</v>
      </c>
      <c r="AA15" s="242"/>
      <c r="AB15" s="241"/>
      <c r="AC15" s="240"/>
      <c r="AD15" s="239"/>
      <c r="AE15" s="237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15"/>
      <c r="H16" s="213"/>
      <c r="I16" s="215"/>
      <c r="J16" s="227"/>
      <c r="K16" s="11" t="str">
        <f t="shared" ca="1" si="0"/>
        <v/>
      </c>
      <c r="L16" s="225"/>
      <c r="M16" s="225"/>
      <c r="N16" s="225"/>
      <c r="O16" s="9">
        <v>3328.2</v>
      </c>
      <c r="P16" s="9">
        <v>2</v>
      </c>
      <c r="Q16" s="13" t="str">
        <f>VLOOKUP(O16, '[1]لیست محصولات شهریور ۱۴۰۳'!B:C,2,0)</f>
        <v>اینماکولادا مزارع فلو | Inmaculada Fellows Farms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39000000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78000000</v>
      </c>
      <c r="Y16" s="17"/>
      <c r="Z16" s="14">
        <f t="shared" si="4"/>
        <v>78000000</v>
      </c>
      <c r="AA16" s="223"/>
      <c r="AB16" s="221"/>
      <c r="AC16" s="219"/>
      <c r="AD16" s="217"/>
      <c r="AE16" s="238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226">
        <v>11</v>
      </c>
      <c r="H17" s="228">
        <v>287220529062</v>
      </c>
      <c r="I17" s="226" t="s">
        <v>1415</v>
      </c>
      <c r="J17" s="226"/>
      <c r="K17" s="11" t="str">
        <f t="shared" ca="1" si="0"/>
        <v/>
      </c>
      <c r="L17" s="224" t="s">
        <v>266</v>
      </c>
      <c r="M17" s="224" t="s">
        <v>1447</v>
      </c>
      <c r="N17" s="224" t="s">
        <v>1448</v>
      </c>
      <c r="O17" s="9">
        <v>5524.2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12450000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12450000</v>
      </c>
      <c r="Y17" s="17"/>
      <c r="Z17" s="14">
        <f t="shared" si="4"/>
        <v>12450000</v>
      </c>
      <c r="AA17" s="222" t="s">
        <v>123</v>
      </c>
      <c r="AB17" s="220" t="s">
        <v>1449</v>
      </c>
      <c r="AC17" s="218" t="s">
        <v>1450</v>
      </c>
      <c r="AD17" s="216"/>
      <c r="AE17" s="19"/>
      <c r="AF17" s="21"/>
      <c r="AG17" s="22" t="str">
        <f t="shared" si="5"/>
        <v>TRUE</v>
      </c>
      <c r="AH17" s="23" t="str">
        <f t="shared" si="6"/>
        <v>اصفهان شاهین شهر - خ سعدی جنوبی فرعی ۸ شرقی  کافه ماه - فرید برات پور 09356092207</v>
      </c>
    </row>
    <row r="18" spans="1:34" ht="22.2" customHeight="1">
      <c r="A18" s="7"/>
      <c r="B18" s="7"/>
      <c r="C18" s="7"/>
      <c r="D18" s="7"/>
      <c r="E18" s="7"/>
      <c r="F18" s="8"/>
      <c r="G18" s="227"/>
      <c r="H18" s="229"/>
      <c r="I18" s="227"/>
      <c r="J18" s="227"/>
      <c r="K18" s="11" t="str">
        <f t="shared" ca="1" si="0"/>
        <v/>
      </c>
      <c r="L18" s="225"/>
      <c r="M18" s="225"/>
      <c r="N18" s="225"/>
      <c r="O18" s="9">
        <v>5501.2</v>
      </c>
      <c r="P18" s="9">
        <v>1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11100000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11100000</v>
      </c>
      <c r="Y18" s="17"/>
      <c r="Z18" s="14">
        <f t="shared" si="4"/>
        <v>11100000</v>
      </c>
      <c r="AA18" s="223"/>
      <c r="AB18" s="221"/>
      <c r="AC18" s="219"/>
      <c r="AD18" s="217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226">
        <v>12</v>
      </c>
      <c r="H19" s="228">
        <v>287225340021</v>
      </c>
      <c r="I19" s="226" t="s">
        <v>1415</v>
      </c>
      <c r="J19" s="226"/>
      <c r="K19" s="11" t="str">
        <f t="shared" ca="1" si="0"/>
        <v/>
      </c>
      <c r="L19" s="224" t="s">
        <v>1451</v>
      </c>
      <c r="M19" s="224" t="s">
        <v>1452</v>
      </c>
      <c r="N19" s="224" t="s">
        <v>1453</v>
      </c>
      <c r="O19" s="9">
        <v>5511.1</v>
      </c>
      <c r="P19" s="9">
        <v>4</v>
      </c>
      <c r="Q19" s="13" t="str">
        <f>VLOOKUP(O19, '[1]لیست محصولات شهریور ۱۴۰۳'!B:C,2,0)</f>
        <v>هامبلا | Hambella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3000000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12000000</v>
      </c>
      <c r="Y19" s="17"/>
      <c r="Z19" s="14">
        <f t="shared" si="4"/>
        <v>12000000</v>
      </c>
      <c r="AA19" s="222" t="s">
        <v>1454</v>
      </c>
      <c r="AB19" s="220" t="s">
        <v>1455</v>
      </c>
      <c r="AC19" s="218" t="s">
        <v>1456</v>
      </c>
      <c r="AD19" s="216"/>
      <c r="AE19" s="19"/>
      <c r="AF19" s="21"/>
      <c r="AG19" s="22" t="str">
        <f t="shared" si="5"/>
        <v>TRUE</v>
      </c>
      <c r="AH19" s="23" t="str">
        <f t="shared" si="6"/>
        <v>نیشابور خیابان فرحبخش غربی - بین فرحبخش غربی 20 و فیاض بخش شمالی کافه گراف - رکسانا رضاییان 09127908226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44"/>
      <c r="H20" s="248"/>
      <c r="I20" s="244"/>
      <c r="J20" s="244"/>
      <c r="K20" s="11" t="str">
        <f t="shared" ca="1" si="0"/>
        <v/>
      </c>
      <c r="L20" s="243"/>
      <c r="M20" s="243"/>
      <c r="N20" s="243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42"/>
      <c r="AB20" s="241"/>
      <c r="AC20" s="240"/>
      <c r="AD20" s="239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5524.1</v>
      </c>
      <c r="P21" s="9">
        <v>1</v>
      </c>
      <c r="Q21" s="13" t="str">
        <f>VLOOKUP(O21, '[1]لیست محصولات شهریور ۱۴۰۳'!B:C,2,0)</f>
        <v>برزیل کوکاپیل کاناریو | Brazil Cocapil Canario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2550000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2550000</v>
      </c>
      <c r="Y21" s="17"/>
      <c r="Z21" s="14">
        <f t="shared" si="4"/>
        <v>2550000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287228348877</v>
      </c>
      <c r="I22" s="9" t="s">
        <v>1415</v>
      </c>
      <c r="J22" s="9"/>
      <c r="K22" s="11" t="str">
        <f t="shared" ca="1" si="0"/>
        <v/>
      </c>
      <c r="L22" s="12" t="s">
        <v>1457</v>
      </c>
      <c r="M22" s="12" t="s">
        <v>1458</v>
      </c>
      <c r="N22" s="12" t="s">
        <v>1459</v>
      </c>
      <c r="O22" s="9">
        <v>5501.1</v>
      </c>
      <c r="P22" s="9">
        <v>3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150</v>
      </c>
      <c r="T22" s="14">
        <f>VLOOKUP(O22, '[1]لیست محصولات شهریور ۱۴۰۳'!B:G,6,0)</f>
        <v>2300000</v>
      </c>
      <c r="U22" s="15"/>
      <c r="V22" s="16">
        <f t="shared" si="1"/>
        <v>0</v>
      </c>
      <c r="W22" s="12">
        <f t="shared" si="2"/>
        <v>3</v>
      </c>
      <c r="X22" s="14">
        <f t="shared" si="3"/>
        <v>6900000</v>
      </c>
      <c r="Y22" s="17"/>
      <c r="Z22" s="14">
        <f t="shared" si="4"/>
        <v>6900000</v>
      </c>
      <c r="AA22" s="18" t="s">
        <v>939</v>
      </c>
      <c r="AB22" s="13" t="s">
        <v>1460</v>
      </c>
      <c r="AC22" s="19" t="s">
        <v>1461</v>
      </c>
      <c r="AD22" s="20"/>
      <c r="AE22" s="19"/>
      <c r="AF22" s="21"/>
      <c r="AG22" s="22" t="str">
        <f t="shared" si="5"/>
        <v>TRUE</v>
      </c>
      <c r="AH22" s="23" t="str">
        <f t="shared" si="6"/>
        <v>بندرعباس خیابان دانشگاه ، بلوار پرفسور خشنودی کافه بهار - شاهرخ مرتضوی راد 09303039025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287244785745</v>
      </c>
      <c r="I23" s="9" t="s">
        <v>1462</v>
      </c>
      <c r="J23" s="9"/>
      <c r="K23" s="11" t="str">
        <f t="shared" ca="1" si="0"/>
        <v/>
      </c>
      <c r="L23" s="12" t="s">
        <v>184</v>
      </c>
      <c r="M23" s="12" t="s">
        <v>428</v>
      </c>
      <c r="N23" s="12" t="s">
        <v>429</v>
      </c>
      <c r="O23" s="9">
        <v>5525.3</v>
      </c>
      <c r="P23" s="9">
        <v>2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63200000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126400000</v>
      </c>
      <c r="Y23" s="17"/>
      <c r="Z23" s="14">
        <f t="shared" si="4"/>
        <v>126400000</v>
      </c>
      <c r="AA23" s="18" t="s">
        <v>287</v>
      </c>
      <c r="AB23" s="13" t="s">
        <v>430</v>
      </c>
      <c r="AC23" s="19" t="s">
        <v>431</v>
      </c>
      <c r="AD23" s="20" t="s">
        <v>128</v>
      </c>
      <c r="AE23" s="19"/>
      <c r="AF23" s="21"/>
      <c r="AG23" s="22" t="str">
        <f t="shared" si="5"/>
        <v>TRUE</v>
      </c>
      <c r="AH23" s="23" t="str">
        <f t="shared" si="6"/>
        <v>زنجان چهارراه سعدی به سمت دروازه ارک کوچه شادمان قهوه آفریقا - محمدرضا جلدی 09195241245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6">
        <v>15</v>
      </c>
      <c r="H24" s="228">
        <v>453661</v>
      </c>
      <c r="I24" s="226" t="s">
        <v>1462</v>
      </c>
      <c r="J24" s="226"/>
      <c r="K24" s="11" t="str">
        <f t="shared" ca="1" si="0"/>
        <v/>
      </c>
      <c r="L24" s="224" t="s">
        <v>422</v>
      </c>
      <c r="M24" s="224" t="s">
        <v>1463</v>
      </c>
      <c r="N24" s="224" t="s">
        <v>1464</v>
      </c>
      <c r="O24" s="9">
        <v>5511.1</v>
      </c>
      <c r="P24" s="9">
        <v>1</v>
      </c>
      <c r="Q24" s="13" t="str">
        <f>VLOOKUP(O24, '[1]لیست محصولات شهریور ۱۴۰۳'!B:C,2,0)</f>
        <v>هامبلا | Hambella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3000000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3000000</v>
      </c>
      <c r="Y24" s="17"/>
      <c r="Z24" s="14">
        <f t="shared" si="4"/>
        <v>3000000</v>
      </c>
      <c r="AA24" s="222" t="s">
        <v>85</v>
      </c>
      <c r="AB24" s="220" t="s">
        <v>1465</v>
      </c>
      <c r="AC24" s="218" t="s">
        <v>1466</v>
      </c>
      <c r="AD24" s="216"/>
      <c r="AE24" s="236" t="s">
        <v>1467</v>
      </c>
      <c r="AF24" s="21"/>
      <c r="AG24" s="22" t="str">
        <f t="shared" si="5"/>
        <v>TRUE</v>
      </c>
      <c r="AH24" s="23" t="str">
        <f t="shared" si="6"/>
        <v>یزد اردکان - بلوار شهید بهشتی نبش میدان فیض بازرگانی قهوه رایکا - میلاد امامی 09213011231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27"/>
      <c r="H25" s="229"/>
      <c r="I25" s="227"/>
      <c r="J25" s="227"/>
      <c r="K25" s="11" t="str">
        <f t="shared" ca="1" si="0"/>
        <v/>
      </c>
      <c r="L25" s="225"/>
      <c r="M25" s="225"/>
      <c r="N25" s="225"/>
      <c r="O25" s="9">
        <v>3327.1</v>
      </c>
      <c r="P25" s="9">
        <v>1</v>
      </c>
      <c r="Q25" s="13" t="str">
        <f>VLOOKUP(O25, '[1]لیست محصولات شهریور ۱۴۰۳'!B:C,2,0)</f>
        <v>پامپوجیلا | pampojila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5950000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5950000</v>
      </c>
      <c r="Y25" s="17"/>
      <c r="Z25" s="14">
        <f t="shared" si="4"/>
        <v>5950000</v>
      </c>
      <c r="AA25" s="223"/>
      <c r="AB25" s="221"/>
      <c r="AC25" s="219"/>
      <c r="AD25" s="217"/>
      <c r="AE25" s="238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16</v>
      </c>
      <c r="H26" s="10">
        <v>287266248982</v>
      </c>
      <c r="I26" s="9" t="s">
        <v>1462</v>
      </c>
      <c r="J26" s="9"/>
      <c r="K26" s="11" t="str">
        <f t="shared" ca="1" si="0"/>
        <v/>
      </c>
      <c r="L26" s="12" t="s">
        <v>1468</v>
      </c>
      <c r="M26" s="12" t="s">
        <v>1469</v>
      </c>
      <c r="N26" s="12"/>
      <c r="O26" s="9">
        <v>5525.2</v>
      </c>
      <c r="P26" s="9">
        <v>1</v>
      </c>
      <c r="Q26" s="13" t="str">
        <f>VLOOKUP(O26, '[1]لیست محصولات شهریور ۱۴۰۳'!B:C,2,0)</f>
        <v>اتیوپی آناسورا | Ethiopia Anasora</v>
      </c>
      <c r="R26" s="9" t="s">
        <v>349</v>
      </c>
      <c r="S26" s="12">
        <f>VLOOKUP(O26, '[1]لیست محصولات شهریور ۱۴۰۳'!B:F,5,0)</f>
        <v>750</v>
      </c>
      <c r="T26" s="14">
        <f>VLOOKUP(O26, '[1]لیست محصولات شهریور ۱۴۰۳'!B:G,6,0)</f>
        <v>13350000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13350000</v>
      </c>
      <c r="Y26" s="17"/>
      <c r="Z26" s="14">
        <f t="shared" si="4"/>
        <v>13350000</v>
      </c>
      <c r="AA26" s="18" t="s">
        <v>79</v>
      </c>
      <c r="AB26" s="13" t="s">
        <v>1470</v>
      </c>
      <c r="AC26" s="19" t="s">
        <v>1471</v>
      </c>
      <c r="AD26" s="20" t="s">
        <v>132</v>
      </c>
      <c r="AE26" s="19"/>
      <c r="AF26" s="21"/>
      <c r="AG26" s="22" t="str">
        <f t="shared" si="5"/>
        <v>TRUE</v>
      </c>
      <c r="AH26" s="23" t="str">
        <f t="shared" si="6"/>
        <v>تهران زعفرانیه خ اعجازی (آصف) میدان آصف خ بهزادی خ ماکویی پور شمالی پلاک ۶۶ برج مرواری ط۱  - تینا پرورش 09121382944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17</v>
      </c>
      <c r="H27" s="10">
        <v>287267700875</v>
      </c>
      <c r="I27" s="9" t="s">
        <v>1462</v>
      </c>
      <c r="J27" s="9"/>
      <c r="K27" s="11" t="str">
        <f t="shared" ca="1" si="0"/>
        <v/>
      </c>
      <c r="L27" s="12" t="s">
        <v>956</v>
      </c>
      <c r="M27" s="12" t="s">
        <v>1472</v>
      </c>
      <c r="N27" s="12"/>
      <c r="O27" s="9">
        <v>5524.2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12450000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12450000</v>
      </c>
      <c r="Y27" s="17"/>
      <c r="Z27" s="14">
        <f t="shared" si="4"/>
        <v>12450000</v>
      </c>
      <c r="AA27" s="18" t="s">
        <v>1473</v>
      </c>
      <c r="AB27" s="13" t="s">
        <v>1474</v>
      </c>
      <c r="AC27" s="19" t="s">
        <v>1475</v>
      </c>
      <c r="AD27" s="20"/>
      <c r="AE27" s="19"/>
      <c r="AF27" s="21"/>
      <c r="AG27" s="22" t="str">
        <f t="shared" si="5"/>
        <v>TRUE</v>
      </c>
      <c r="AH27" s="23" t="str">
        <f t="shared" si="6"/>
        <v>خوزستان بندر ماهشهر-شهرک بعثت-گلستان 2-آلفا230  - فاطمه کیارسی 09163545835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18</v>
      </c>
      <c r="H28" s="10">
        <v>287271895887</v>
      </c>
      <c r="I28" s="9" t="s">
        <v>1462</v>
      </c>
      <c r="J28" s="9"/>
      <c r="K28" s="11" t="str">
        <f t="shared" ca="1" si="0"/>
        <v/>
      </c>
      <c r="L28" s="12" t="s">
        <v>883</v>
      </c>
      <c r="M28" s="12" t="s">
        <v>884</v>
      </c>
      <c r="N28" s="12" t="s">
        <v>885</v>
      </c>
      <c r="O28" s="9">
        <v>5525.3</v>
      </c>
      <c r="P28" s="9">
        <v>1</v>
      </c>
      <c r="Q28" s="13" t="str">
        <f>VLOOKUP(O28, '[1]لیست محصولات شهریور ۱۴۰۳'!B:C,2,0)</f>
        <v>اتیوپی آناسورا | Ethiopia Anasora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63200000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63200000</v>
      </c>
      <c r="Y28" s="17"/>
      <c r="Z28" s="14">
        <f t="shared" si="4"/>
        <v>63200000</v>
      </c>
      <c r="AA28" s="18" t="s">
        <v>886</v>
      </c>
      <c r="AB28" s="13" t="s">
        <v>887</v>
      </c>
      <c r="AC28" s="19" t="s">
        <v>888</v>
      </c>
      <c r="AD28" s="20" t="s">
        <v>128</v>
      </c>
      <c r="AE28" s="19"/>
      <c r="AF28" s="21"/>
      <c r="AG28" s="22" t="str">
        <f t="shared" si="5"/>
        <v>TRUE</v>
      </c>
      <c r="AH28" s="23" t="str">
        <f t="shared" si="6"/>
        <v>بابل خیابان جانبازان_بین توحید 50 و 48 کافه درخت - فربد سعیدی 09113151484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19</v>
      </c>
      <c r="H29" s="10">
        <v>287298333039</v>
      </c>
      <c r="I29" s="9" t="s">
        <v>1462</v>
      </c>
      <c r="J29" s="9"/>
      <c r="K29" s="11" t="str">
        <f t="shared" ca="1" si="0"/>
        <v/>
      </c>
      <c r="L29" s="12" t="s">
        <v>105</v>
      </c>
      <c r="M29" s="12" t="s">
        <v>1476</v>
      </c>
      <c r="N29" s="12" t="s">
        <v>1477</v>
      </c>
      <c r="O29" s="9">
        <v>5511.1</v>
      </c>
      <c r="P29" s="9">
        <v>1</v>
      </c>
      <c r="Q29" s="13" t="str">
        <f>VLOOKUP(O29, '[1]لیست محصولات شهریور ۱۴۰۳'!B:C,2,0)</f>
        <v>هامبلا | Hambella</v>
      </c>
      <c r="R29" s="9"/>
      <c r="S29" s="12">
        <f>VLOOKUP(O29, '[1]لیست محصولات شهریور ۱۴۰۳'!B:F,5,0)</f>
        <v>150</v>
      </c>
      <c r="T29" s="14">
        <f>VLOOKUP(O29, '[1]لیست محصولات شهریور ۱۴۰۳'!B:G,6,0)</f>
        <v>3000000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3000000</v>
      </c>
      <c r="Y29" s="17"/>
      <c r="Z29" s="14">
        <f t="shared" si="4"/>
        <v>3000000</v>
      </c>
      <c r="AA29" s="18" t="s">
        <v>79</v>
      </c>
      <c r="AB29" s="13" t="s">
        <v>1478</v>
      </c>
      <c r="AC29" s="19" t="s">
        <v>1479</v>
      </c>
      <c r="AD29" s="20" t="s">
        <v>132</v>
      </c>
      <c r="AE29" s="19"/>
      <c r="AF29" s="21"/>
      <c r="AG29" s="22" t="str">
        <f t="shared" si="5"/>
        <v>TRUE</v>
      </c>
      <c r="AH29" s="23" t="str">
        <f t="shared" si="6"/>
        <v>تهران سعادت‌آباد، خیابان گلستان، خیابان باغستان، روبروی مجتمع فنی تهران پلاک ۲ شرکت دیوار - علی سرورامینی 09395992486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66">
        <v>20</v>
      </c>
      <c r="H30" s="67"/>
      <c r="I30" s="66" t="s">
        <v>1426</v>
      </c>
      <c r="J30" s="9" t="s">
        <v>76</v>
      </c>
      <c r="K30" s="11" t="str">
        <f t="shared" ca="1" si="0"/>
        <v/>
      </c>
      <c r="L30" s="12" t="s">
        <v>1109</v>
      </c>
      <c r="M30" s="12" t="s">
        <v>1480</v>
      </c>
      <c r="N30" s="12" t="s">
        <v>1481</v>
      </c>
      <c r="O30" s="9">
        <v>5501.3</v>
      </c>
      <c r="P30" s="9">
        <v>2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102400000</v>
      </c>
      <c r="Y30" s="17"/>
      <c r="Z30" s="14">
        <f t="shared" si="4"/>
        <v>102400000</v>
      </c>
      <c r="AA30" s="18" t="s">
        <v>79</v>
      </c>
      <c r="AB30" s="13" t="s">
        <v>70</v>
      </c>
      <c r="AC30" s="19" t="s">
        <v>1482</v>
      </c>
      <c r="AD30" s="20" t="s">
        <v>128</v>
      </c>
      <c r="AE30" s="85" t="s">
        <v>1258</v>
      </c>
      <c r="AF30" s="21"/>
      <c r="AG30" s="22" t="str">
        <f t="shared" si="5"/>
        <v>TRUE</v>
      </c>
      <c r="AH30" s="23" t="str">
        <f t="shared" si="6"/>
        <v>تهران - کافه قنادی اته - نواب نجفی زاده 09124722258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26">
        <v>21</v>
      </c>
      <c r="H31" s="228">
        <v>287311326022</v>
      </c>
      <c r="I31" s="226" t="s">
        <v>1426</v>
      </c>
      <c r="J31" s="226"/>
      <c r="K31" s="11" t="str">
        <f t="shared" ca="1" si="0"/>
        <v/>
      </c>
      <c r="L31" s="224" t="s">
        <v>1206</v>
      </c>
      <c r="M31" s="224" t="s">
        <v>1484</v>
      </c>
      <c r="N31" s="224"/>
      <c r="O31" s="9">
        <v>5501.1</v>
      </c>
      <c r="P31" s="9">
        <v>2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150</v>
      </c>
      <c r="T31" s="14">
        <f>VLOOKUP(O31, '[1]لیست محصولات شهریور ۱۴۰۳'!B:G,6,0)</f>
        <v>2300000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4600000</v>
      </c>
      <c r="Y31" s="17"/>
      <c r="Z31" s="14">
        <f t="shared" si="4"/>
        <v>4600000</v>
      </c>
      <c r="AA31" s="222" t="s">
        <v>1485</v>
      </c>
      <c r="AB31" s="220" t="s">
        <v>1486</v>
      </c>
      <c r="AC31" s="218" t="s">
        <v>1487</v>
      </c>
      <c r="AD31" s="216"/>
      <c r="AE31" s="19"/>
      <c r="AF31" s="21"/>
      <c r="AG31" s="22" t="str">
        <f t="shared" si="5"/>
        <v>TRUE</v>
      </c>
      <c r="AH31" s="23" t="str">
        <f t="shared" si="6"/>
        <v>بجنورد خیابان فردوسی، خیابان جمهوری هفده. پلاک ده. زنگ دوم(وسط)  - داود آتش بیک 09357271386</v>
      </c>
    </row>
    <row r="32" spans="1:34" ht="22.2" customHeight="1">
      <c r="A32" s="7"/>
      <c r="B32" s="7"/>
      <c r="C32" s="7"/>
      <c r="D32" s="7"/>
      <c r="E32" s="7"/>
      <c r="F32" s="8"/>
      <c r="G32" s="244"/>
      <c r="H32" s="248"/>
      <c r="I32" s="244"/>
      <c r="J32" s="244"/>
      <c r="K32" s="11" t="str">
        <f t="shared" ca="1" si="0"/>
        <v/>
      </c>
      <c r="L32" s="243"/>
      <c r="M32" s="243"/>
      <c r="N32" s="243"/>
      <c r="O32" s="9">
        <v>5501.2</v>
      </c>
      <c r="P32" s="9">
        <v>1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750</v>
      </c>
      <c r="T32" s="14">
        <f>VLOOKUP(O32, '[1]لیست محصولات شهریور ۱۴۰۳'!B:G,6,0)</f>
        <v>11100000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11100000</v>
      </c>
      <c r="Y32" s="17"/>
      <c r="Z32" s="14">
        <f t="shared" si="4"/>
        <v>11100000</v>
      </c>
      <c r="AA32" s="242"/>
      <c r="AB32" s="241"/>
      <c r="AC32" s="240"/>
      <c r="AD32" s="239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44"/>
      <c r="H33" s="248"/>
      <c r="I33" s="244"/>
      <c r="J33" s="244"/>
      <c r="K33" s="11" t="str">
        <f t="shared" ca="1" si="0"/>
        <v/>
      </c>
      <c r="L33" s="243"/>
      <c r="M33" s="243"/>
      <c r="N33" s="243"/>
      <c r="O33" s="9">
        <v>5524.1</v>
      </c>
      <c r="P33" s="9">
        <v>1</v>
      </c>
      <c r="Q33" s="13" t="str">
        <f>VLOOKUP(O33, '[1]لیست محصولات شهریور ۱۴۰۳'!B:C,2,0)</f>
        <v>برزیل کوکاپیل کاناریو | Brazil Cocapil Canario</v>
      </c>
      <c r="R33" s="9"/>
      <c r="S33" s="12">
        <f>VLOOKUP(O33, '[1]لیست محصولات شهریور ۱۴۰۳'!B:F,5,0)</f>
        <v>150</v>
      </c>
      <c r="T33" s="14">
        <f>VLOOKUP(O33, '[1]لیست محصولات شهریور ۱۴۰۳'!B:G,6,0)</f>
        <v>2550000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2550000</v>
      </c>
      <c r="Y33" s="17"/>
      <c r="Z33" s="14">
        <f t="shared" si="4"/>
        <v>2550000</v>
      </c>
      <c r="AA33" s="242"/>
      <c r="AB33" s="241"/>
      <c r="AC33" s="240"/>
      <c r="AD33" s="239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227"/>
      <c r="H34" s="229"/>
      <c r="I34" s="227"/>
      <c r="J34" s="227"/>
      <c r="K34" s="11" t="str">
        <f t="shared" ca="1" si="0"/>
        <v/>
      </c>
      <c r="L34" s="225"/>
      <c r="M34" s="225"/>
      <c r="N34" s="225"/>
      <c r="O34" s="9">
        <v>3329.1</v>
      </c>
      <c r="P34" s="9">
        <v>1</v>
      </c>
      <c r="Q34" s="13" t="str">
        <f>VLOOKUP(O34, '[1]لیست محصولات شهریور ۱۴۰۳'!B:C,2,0)</f>
        <v>بنتی ننکا | Benti Nenka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9850000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9850000</v>
      </c>
      <c r="Y34" s="17"/>
      <c r="Z34" s="14">
        <f t="shared" si="4"/>
        <v>9850000</v>
      </c>
      <c r="AA34" s="223"/>
      <c r="AB34" s="221"/>
      <c r="AC34" s="219"/>
      <c r="AD34" s="217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>
        <v>22</v>
      </c>
      <c r="H35" s="10">
        <v>287314160939</v>
      </c>
      <c r="I35" s="9" t="s">
        <v>1426</v>
      </c>
      <c r="J35" s="9"/>
      <c r="K35" s="11" t="str">
        <f t="shared" ca="1" si="0"/>
        <v/>
      </c>
      <c r="L35" s="12" t="s">
        <v>134</v>
      </c>
      <c r="M35" s="12" t="s">
        <v>1488</v>
      </c>
      <c r="N35" s="12"/>
      <c r="O35" s="9">
        <v>5525.1</v>
      </c>
      <c r="P35" s="9">
        <v>2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150</v>
      </c>
      <c r="T35" s="14">
        <f>VLOOKUP(O35, '[1]لیست محصولات شهریور ۱۴۰۳'!B:G,6,0)</f>
        <v>2750000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5500000</v>
      </c>
      <c r="Y35" s="17"/>
      <c r="Z35" s="14">
        <f t="shared" si="4"/>
        <v>5500000</v>
      </c>
      <c r="AA35" s="18" t="s">
        <v>79</v>
      </c>
      <c r="AB35" s="13" t="s">
        <v>1489</v>
      </c>
      <c r="AC35" s="19" t="s">
        <v>1490</v>
      </c>
      <c r="AD35" s="20" t="s">
        <v>132</v>
      </c>
      <c r="AE35" s="19"/>
      <c r="AF35" s="21"/>
      <c r="AG35" s="22" t="str">
        <f t="shared" si="5"/>
        <v>TRUE</v>
      </c>
      <c r="AH35" s="23" t="str">
        <f t="shared" si="6"/>
        <v>تهران اکباتان، فاز ۲، بلوک ۸، ورودی ۳، طبقه اول، واحد ۲۷۹  - مهدی کیوانی 09351456269</v>
      </c>
    </row>
    <row r="36" spans="1:34" ht="22.2" customHeight="1">
      <c r="A36" s="7"/>
      <c r="B36" s="7"/>
      <c r="C36" s="7"/>
      <c r="D36" s="7"/>
      <c r="E36" s="7"/>
      <c r="F36" s="8"/>
      <c r="G36" s="9">
        <v>23</v>
      </c>
      <c r="H36" s="10">
        <v>287320784746</v>
      </c>
      <c r="I36" s="9" t="s">
        <v>1426</v>
      </c>
      <c r="J36" s="9"/>
      <c r="K36" s="11" t="str">
        <f t="shared" ca="1" si="0"/>
        <v/>
      </c>
      <c r="L36" s="12" t="s">
        <v>842</v>
      </c>
      <c r="M36" s="12" t="s">
        <v>843</v>
      </c>
      <c r="N36" s="12"/>
      <c r="O36" s="9">
        <v>5511.1</v>
      </c>
      <c r="P36" s="9">
        <v>1</v>
      </c>
      <c r="Q36" s="13" t="str">
        <f>VLOOKUP(O36, '[1]لیست محصولات شهریور ۱۴۰۳'!B:C,2,0)</f>
        <v>هامبلا | Hambella</v>
      </c>
      <c r="R36" s="9" t="s">
        <v>297</v>
      </c>
      <c r="S36" s="12">
        <f>VLOOKUP(O36, '[1]لیست محصولات شهریور ۱۴۰۳'!B:F,5,0)</f>
        <v>150</v>
      </c>
      <c r="T36" s="14">
        <f>VLOOKUP(O36, '[1]لیست محصولات شهریور ۱۴۰۳'!B:G,6,0)</f>
        <v>3000000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3000000</v>
      </c>
      <c r="Y36" s="17"/>
      <c r="Z36" s="14">
        <f t="shared" si="4"/>
        <v>3000000</v>
      </c>
      <c r="AA36" s="18" t="s">
        <v>79</v>
      </c>
      <c r="AB36" s="13" t="s">
        <v>844</v>
      </c>
      <c r="AC36" s="19" t="s">
        <v>845</v>
      </c>
      <c r="AD36" s="20" t="s">
        <v>132</v>
      </c>
      <c r="AE36" s="19"/>
      <c r="AF36" s="21"/>
      <c r="AG36" s="22" t="str">
        <f t="shared" si="5"/>
        <v>TRUE</v>
      </c>
      <c r="AH36" s="23" t="str">
        <f t="shared" si="6"/>
        <v>تهران میدان آرژانتین - خیابان الوند - خ راشل کوری (27 ام) - پلاک 20  - اشکان کیانی 09356468717</v>
      </c>
    </row>
    <row r="37" spans="1:34" ht="22.2" customHeight="1">
      <c r="A37" s="7"/>
      <c r="B37" s="7"/>
      <c r="C37" s="7"/>
      <c r="D37" s="7"/>
      <c r="E37" s="7"/>
      <c r="F37" s="8"/>
      <c r="G37" s="9">
        <v>24</v>
      </c>
      <c r="H37" s="10">
        <v>287330273877</v>
      </c>
      <c r="I37" s="9" t="s">
        <v>1426</v>
      </c>
      <c r="J37" s="9"/>
      <c r="K37" s="11" t="str">
        <f t="shared" ca="1" si="0"/>
        <v/>
      </c>
      <c r="L37" s="12" t="s">
        <v>422</v>
      </c>
      <c r="M37" s="12" t="s">
        <v>423</v>
      </c>
      <c r="N37" s="12" t="s">
        <v>424</v>
      </c>
      <c r="O37" s="9">
        <v>5501.3</v>
      </c>
      <c r="P37" s="9">
        <v>1</v>
      </c>
      <c r="Q37" s="13" t="str">
        <f>VLOOKUP(O37, '[1]لیست محصولات شهریور ۱۴۰۳'!B:C,2,0)</f>
        <v>ورتکس | Vortex</v>
      </c>
      <c r="R37" s="9"/>
      <c r="S37" s="12">
        <f>VLOOKUP(O37, '[1]لیست محصولات شهریور ۱۴۰۳'!B:F,5,0)</f>
        <v>4000</v>
      </c>
      <c r="T37" s="14">
        <f>VLOOKUP(O37, '[1]لیست محصولات شهریور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18" t="s">
        <v>218</v>
      </c>
      <c r="AB37" s="13" t="s">
        <v>1491</v>
      </c>
      <c r="AC37" s="19" t="s">
        <v>427</v>
      </c>
      <c r="AD37" s="20"/>
      <c r="AE37" s="19"/>
      <c r="AF37" s="21"/>
      <c r="AG37" s="22" t="str">
        <f t="shared" si="5"/>
        <v>TRUE</v>
      </c>
      <c r="AH37" s="23" t="str">
        <f t="shared" si="6"/>
        <v>آمل  میدان قائم - نبش کوچه آموزش و پرورش کافه بلوار - میلاد فروحی 09351251733</v>
      </c>
    </row>
    <row r="38" spans="1:34" ht="22.2" customHeight="1">
      <c r="A38" s="7"/>
      <c r="B38" s="7"/>
      <c r="C38" s="7"/>
      <c r="D38" s="7"/>
      <c r="E38" s="7"/>
      <c r="F38" s="8"/>
      <c r="G38" s="226">
        <v>25</v>
      </c>
      <c r="H38" s="228">
        <v>571480</v>
      </c>
      <c r="I38" s="226" t="s">
        <v>1426</v>
      </c>
      <c r="J38" s="226"/>
      <c r="K38" s="11" t="str">
        <f t="shared" ca="1" si="0"/>
        <v/>
      </c>
      <c r="L38" s="224" t="s">
        <v>556</v>
      </c>
      <c r="M38" s="224" t="s">
        <v>1492</v>
      </c>
      <c r="N38" s="224"/>
      <c r="O38" s="9">
        <v>3328.1</v>
      </c>
      <c r="P38" s="9">
        <v>1</v>
      </c>
      <c r="Q38" s="13" t="str">
        <f>VLOOKUP(O38, '[1]لیست محصولات شهریور ۱۴۰۳'!B:C,2,0)</f>
        <v>اینماکولادا مزارع فلو | Inmaculada Fellows Farms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7900000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7900000</v>
      </c>
      <c r="Y38" s="17"/>
      <c r="Z38" s="14">
        <f t="shared" si="4"/>
        <v>7900000</v>
      </c>
      <c r="AA38" s="222" t="s">
        <v>181</v>
      </c>
      <c r="AB38" s="220" t="s">
        <v>1493</v>
      </c>
      <c r="AC38" s="218" t="s">
        <v>1494</v>
      </c>
      <c r="AD38" s="216"/>
      <c r="AE38" s="19"/>
      <c r="AF38" s="21"/>
      <c r="AG38" s="22" t="str">
        <f t="shared" si="5"/>
        <v>TRUE</v>
      </c>
      <c r="AH38" s="23" t="str">
        <f t="shared" si="6"/>
        <v>اردبیل خیابان قاسم سلیمانی کوی فرهنگیان کوپه تربیت۲(خداقلی سلطانی) پلاک ۲۶ ساختمان باران واحد ۵  - فرزاد برمکی 09145389908</v>
      </c>
    </row>
    <row r="39" spans="1:34" ht="22.2" customHeight="1">
      <c r="A39" s="7"/>
      <c r="B39" s="7"/>
      <c r="C39" s="7"/>
      <c r="D39" s="7"/>
      <c r="E39" s="7"/>
      <c r="F39" s="8"/>
      <c r="G39" s="227"/>
      <c r="H39" s="229"/>
      <c r="I39" s="227"/>
      <c r="J39" s="227"/>
      <c r="K39" s="11" t="str">
        <f t="shared" ca="1" si="0"/>
        <v/>
      </c>
      <c r="L39" s="225"/>
      <c r="M39" s="225"/>
      <c r="N39" s="225"/>
      <c r="O39" s="9">
        <v>3327.1</v>
      </c>
      <c r="P39" s="9">
        <v>1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5950000</v>
      </c>
      <c r="Y39" s="17"/>
      <c r="Z39" s="14">
        <f t="shared" si="4"/>
        <v>5950000</v>
      </c>
      <c r="AA39" s="223"/>
      <c r="AB39" s="221"/>
      <c r="AC39" s="219"/>
      <c r="AD39" s="21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66">
        <v>26</v>
      </c>
      <c r="H40" s="67"/>
      <c r="I40" s="66" t="s">
        <v>1426</v>
      </c>
      <c r="J40" s="9" t="s">
        <v>76</v>
      </c>
      <c r="K40" s="11" t="str">
        <f t="shared" ca="1" si="0"/>
        <v/>
      </c>
      <c r="L40" s="12"/>
      <c r="M40" s="12" t="s">
        <v>871</v>
      </c>
      <c r="N40" s="12" t="s">
        <v>872</v>
      </c>
      <c r="O40" s="9">
        <v>5501.3</v>
      </c>
      <c r="P40" s="9">
        <v>1</v>
      </c>
      <c r="Q40" s="13" t="str">
        <f>VLOOKUP(O40, '[1]لیست محصولات شهریور ۱۴۰۳'!B:C,2,0)</f>
        <v>ورتکس | Vortex</v>
      </c>
      <c r="R40" s="9"/>
      <c r="S40" s="12">
        <f>VLOOKUP(O40, '[1]لیست محصولات شهریور ۱۴۰۳'!B:F,5,0)</f>
        <v>4000</v>
      </c>
      <c r="T40" s="14">
        <f>VLOOKUP(O40, '[1]لیست محصولات شهریور ۱۴۰۳'!B:G,6,0)</f>
        <v>51200000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51200000</v>
      </c>
      <c r="Y40" s="17"/>
      <c r="Z40" s="14">
        <f t="shared" si="4"/>
        <v>51200000</v>
      </c>
      <c r="AA40" s="18" t="s">
        <v>79</v>
      </c>
      <c r="AB40" s="13" t="s">
        <v>70</v>
      </c>
      <c r="AC40" s="19" t="s">
        <v>873</v>
      </c>
      <c r="AD40" s="20" t="s">
        <v>92</v>
      </c>
      <c r="AE40" s="19"/>
      <c r="AF40" s="21"/>
      <c r="AG40" s="22" t="str">
        <f t="shared" si="5"/>
        <v>TRUE</v>
      </c>
      <c r="AH40" s="23" t="str">
        <f t="shared" si="6"/>
        <v>تهران - کلینیک دامپزشکی مهرداد کریمی -  اسماعیلی 09380977784</v>
      </c>
    </row>
    <row r="41" spans="1:34" ht="22.2" customHeight="1">
      <c r="A41" s="7"/>
      <c r="B41" s="7"/>
      <c r="C41" s="7"/>
      <c r="D41" s="7"/>
      <c r="E41" s="7"/>
      <c r="F41" s="8"/>
      <c r="G41" s="9">
        <v>27</v>
      </c>
      <c r="H41" s="10">
        <v>287333321360</v>
      </c>
      <c r="I41" s="9" t="s">
        <v>1426</v>
      </c>
      <c r="J41" s="9"/>
      <c r="K41" s="11" t="str">
        <f t="shared" ca="1" si="0"/>
        <v/>
      </c>
      <c r="L41" s="12" t="s">
        <v>415</v>
      </c>
      <c r="M41" s="12" t="s">
        <v>1495</v>
      </c>
      <c r="N41" s="12"/>
      <c r="O41" s="9">
        <v>5501.3</v>
      </c>
      <c r="P41" s="9">
        <v>1</v>
      </c>
      <c r="Q41" s="13" t="str">
        <f>VLOOKUP(O41, '[1]لیست محصولات شهریور ۱۴۰۳'!B:C,2,0)</f>
        <v>ورتکس | Vortex</v>
      </c>
      <c r="R41" s="9"/>
      <c r="S41" s="12">
        <f>VLOOKUP(O41, '[1]لیست محصولات شهریور ۱۴۰۳'!B:F,5,0)</f>
        <v>4000</v>
      </c>
      <c r="T41" s="14">
        <f>VLOOKUP(O41, '[1]لیست محصولات شهریور ۱۴۰۳'!B:G,6,0)</f>
        <v>51200000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51200000</v>
      </c>
      <c r="Y41" s="17"/>
      <c r="Z41" s="14">
        <f t="shared" si="4"/>
        <v>51200000</v>
      </c>
      <c r="AA41" s="18" t="s">
        <v>152</v>
      </c>
      <c r="AB41" s="13" t="s">
        <v>1496</v>
      </c>
      <c r="AC41" s="19" t="s">
        <v>1497</v>
      </c>
      <c r="AD41" s="20"/>
      <c r="AE41" s="19"/>
      <c r="AF41" s="21"/>
      <c r="AG41" s="22" t="str">
        <f t="shared" si="5"/>
        <v>TRUE</v>
      </c>
      <c r="AH41" s="23" t="str">
        <f t="shared" si="6"/>
        <v>قم شهرک سالاریه خیابان اقاقیا سجاد شرقی پلاک ۱۱۰  - محمد الطافی 09120211130</v>
      </c>
    </row>
    <row r="42" spans="1:34" ht="22.2" customHeight="1">
      <c r="A42" s="7"/>
      <c r="B42" s="7"/>
      <c r="C42" s="7"/>
      <c r="D42" s="7"/>
      <c r="E42" s="7"/>
      <c r="F42" s="8"/>
      <c r="G42" s="9">
        <v>28</v>
      </c>
      <c r="H42" s="10">
        <v>287334505383</v>
      </c>
      <c r="I42" s="9" t="s">
        <v>1426</v>
      </c>
      <c r="J42" s="9"/>
      <c r="K42" s="11" t="str">
        <f t="shared" ca="1" si="0"/>
        <v/>
      </c>
      <c r="L42" s="12" t="s">
        <v>441</v>
      </c>
      <c r="M42" s="12" t="s">
        <v>1498</v>
      </c>
      <c r="N42" s="12"/>
      <c r="O42" s="9">
        <v>5501.2</v>
      </c>
      <c r="P42" s="9">
        <v>2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750</v>
      </c>
      <c r="T42" s="14">
        <f>VLOOKUP(O42, '[1]لیست محصولات شهریور ۱۴۰۳'!B:G,6,0)</f>
        <v>11100000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22200000</v>
      </c>
      <c r="Y42" s="17"/>
      <c r="Z42" s="14">
        <f t="shared" si="4"/>
        <v>22200000</v>
      </c>
      <c r="AA42" s="18" t="s">
        <v>79</v>
      </c>
      <c r="AB42" s="13" t="s">
        <v>1499</v>
      </c>
      <c r="AC42" s="19" t="s">
        <v>1500</v>
      </c>
      <c r="AD42" s="20" t="s">
        <v>132</v>
      </c>
      <c r="AE42" s="19"/>
      <c r="AF42" s="21"/>
      <c r="AG42" s="22" t="str">
        <f t="shared" si="5"/>
        <v>TRUE</v>
      </c>
      <c r="AH42" s="23" t="str">
        <f t="shared" si="6"/>
        <v>تهران خیابان بلوچستان خیابان یازدهم نبش خاش پلاک ۷.۱ واحد ۷  - حمید شانقی 09024102232 / 09059555628</v>
      </c>
    </row>
    <row r="43" spans="1:34" ht="22.2" customHeight="1">
      <c r="A43" s="7"/>
      <c r="B43" s="7"/>
      <c r="C43" s="7"/>
      <c r="D43" s="7"/>
      <c r="E43" s="7"/>
      <c r="F43" s="8"/>
      <c r="G43" s="226">
        <v>29</v>
      </c>
      <c r="H43" s="228">
        <v>287334501971</v>
      </c>
      <c r="I43" s="226" t="s">
        <v>1426</v>
      </c>
      <c r="J43" s="226"/>
      <c r="K43" s="11" t="str">
        <f t="shared" ca="1" si="0"/>
        <v/>
      </c>
      <c r="L43" s="224" t="s">
        <v>155</v>
      </c>
      <c r="M43" s="224" t="s">
        <v>280</v>
      </c>
      <c r="N43" s="224" t="s">
        <v>281</v>
      </c>
      <c r="O43" s="9">
        <v>5524.3</v>
      </c>
      <c r="P43" s="9">
        <v>1</v>
      </c>
      <c r="Q43" s="13" t="str">
        <f>VLOOKUP(O43, '[1]لیست محصولات شهریور ۱۴۰۳'!B:C,2,0)</f>
        <v>برزیل کوکاپیل کاناریو | Brazil Cocapil Canario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58400000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58400000</v>
      </c>
      <c r="Y43" s="17"/>
      <c r="Z43" s="14">
        <f t="shared" si="4"/>
        <v>58400000</v>
      </c>
      <c r="AA43" s="222" t="s">
        <v>253</v>
      </c>
      <c r="AB43" s="220" t="s">
        <v>801</v>
      </c>
      <c r="AC43" s="218" t="s">
        <v>283</v>
      </c>
      <c r="AD43" s="216" t="s">
        <v>128</v>
      </c>
      <c r="AE43" s="19"/>
      <c r="AF43" s="21"/>
      <c r="AG43" s="22" t="str">
        <f t="shared" si="5"/>
        <v>TRUE</v>
      </c>
      <c r="AH43" s="23" t="str">
        <f t="shared" si="6"/>
        <v>کاشان خیابان جانبازان نرسیده به میدان ۱۲ فروردین  کافه ریبار - علیرضا امانتی 09386353223</v>
      </c>
    </row>
    <row r="44" spans="1:34" ht="22.2" customHeight="1">
      <c r="A44" s="7"/>
      <c r="B44" s="7"/>
      <c r="C44" s="7"/>
      <c r="D44" s="7"/>
      <c r="E44" s="7"/>
      <c r="F44" s="8"/>
      <c r="G44" s="227"/>
      <c r="H44" s="229"/>
      <c r="I44" s="227"/>
      <c r="J44" s="227"/>
      <c r="K44" s="11" t="str">
        <f t="shared" ca="1" si="0"/>
        <v/>
      </c>
      <c r="L44" s="225"/>
      <c r="M44" s="225"/>
      <c r="N44" s="225"/>
      <c r="O44" s="9">
        <v>5525.2</v>
      </c>
      <c r="P44" s="9">
        <v>1</v>
      </c>
      <c r="Q44" s="13" t="str">
        <f>VLOOKUP(O44, '[1]لیست محصولات شهریور ۱۴۰۳'!B:C,2,0)</f>
        <v>اتیوپی آناسورا | Ethiopia Anasora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13350000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13350000</v>
      </c>
      <c r="Y44" s="17"/>
      <c r="Z44" s="14">
        <f t="shared" si="4"/>
        <v>13350000</v>
      </c>
      <c r="AA44" s="223"/>
      <c r="AB44" s="221"/>
      <c r="AC44" s="219"/>
      <c r="AD44" s="217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226">
        <v>30</v>
      </c>
      <c r="H45" s="228">
        <v>287343704715</v>
      </c>
      <c r="I45" s="226" t="s">
        <v>1426</v>
      </c>
      <c r="J45" s="226" t="s">
        <v>76</v>
      </c>
      <c r="K45" s="11" t="str">
        <f t="shared" ca="1" si="0"/>
        <v/>
      </c>
      <c r="L45" s="224" t="s">
        <v>937</v>
      </c>
      <c r="M45" s="224" t="s">
        <v>1501</v>
      </c>
      <c r="N45" s="224" t="s">
        <v>938</v>
      </c>
      <c r="O45" s="9">
        <v>5525.1</v>
      </c>
      <c r="P45" s="9">
        <v>4</v>
      </c>
      <c r="Q45" s="13" t="str">
        <f>VLOOKUP(O45, '[1]لیست محصولات شهریور ۱۴۰۳'!B:C,2,0)</f>
        <v>اتیوپی آناسورا | Ethiopia Anasora</v>
      </c>
      <c r="R45" s="9"/>
      <c r="S45" s="12">
        <f>VLOOKUP(O45, '[1]لیست محصولات شهریور ۱۴۰۳'!B:F,5,0)</f>
        <v>150</v>
      </c>
      <c r="T45" s="14">
        <f>VLOOKUP(O45, '[1]لیست محصولات شهریور ۱۴۰۳'!B:G,6,0)</f>
        <v>2750000</v>
      </c>
      <c r="U45" s="26"/>
      <c r="V45" s="16">
        <f t="shared" si="1"/>
        <v>0</v>
      </c>
      <c r="W45" s="12">
        <f t="shared" si="2"/>
        <v>4</v>
      </c>
      <c r="X45" s="14">
        <f t="shared" si="3"/>
        <v>11000000</v>
      </c>
      <c r="Y45" s="17"/>
      <c r="Z45" s="14">
        <f t="shared" si="4"/>
        <v>11000000</v>
      </c>
      <c r="AA45" s="222" t="s">
        <v>939</v>
      </c>
      <c r="AB45" s="220" t="s">
        <v>940</v>
      </c>
      <c r="AC45" s="218" t="s">
        <v>941</v>
      </c>
      <c r="AD45" s="216" t="s">
        <v>128</v>
      </c>
      <c r="AE45" s="236" t="s">
        <v>1258</v>
      </c>
      <c r="AF45" s="21"/>
      <c r="AG45" s="22" t="str">
        <f t="shared" si="5"/>
        <v>TRUE</v>
      </c>
      <c r="AH45" s="23" t="str">
        <f t="shared" si="6"/>
        <v>بندرعباس خیابان دانشگاه بلوار پروفسور خشنودی کافه بیکری بهار - بهار حادری 09334558017</v>
      </c>
    </row>
    <row r="46" spans="1:34" ht="22.2" customHeight="1">
      <c r="A46" s="7"/>
      <c r="B46" s="7"/>
      <c r="C46" s="7"/>
      <c r="D46" s="7"/>
      <c r="E46" s="7"/>
      <c r="F46" s="8"/>
      <c r="G46" s="227"/>
      <c r="H46" s="229"/>
      <c r="I46" s="227"/>
      <c r="J46" s="227"/>
      <c r="K46" s="11" t="str">
        <f t="shared" ca="1" si="0"/>
        <v/>
      </c>
      <c r="L46" s="225"/>
      <c r="M46" s="225"/>
      <c r="N46" s="225"/>
      <c r="O46" s="9">
        <v>5501.3</v>
      </c>
      <c r="P46" s="9">
        <v>2</v>
      </c>
      <c r="Q46" s="13" t="str">
        <f>VLOOKUP(O46, '[1]لیست محصولات شهریور ۱۴۰۳'!B:C,2,0)</f>
        <v>ورتکس | Vortex</v>
      </c>
      <c r="R46" s="9"/>
      <c r="S46" s="12">
        <f>VLOOKUP(O46, '[1]لیست محصولات شهریور ۱۴۰۳'!B:F,5,0)</f>
        <v>4000</v>
      </c>
      <c r="T46" s="14">
        <f>VLOOKUP(O46, '[1]لیست محصولات شهریور ۱۴۰۳'!B:G,6,0)</f>
        <v>51200000</v>
      </c>
      <c r="U46" s="26"/>
      <c r="V46" s="16">
        <f t="shared" si="1"/>
        <v>0</v>
      </c>
      <c r="W46" s="12">
        <f t="shared" si="2"/>
        <v>2</v>
      </c>
      <c r="X46" s="14">
        <f t="shared" si="3"/>
        <v>102400000</v>
      </c>
      <c r="Y46" s="17"/>
      <c r="Z46" s="14">
        <f t="shared" si="4"/>
        <v>102400000</v>
      </c>
      <c r="AA46" s="223"/>
      <c r="AB46" s="221"/>
      <c r="AC46" s="219"/>
      <c r="AD46" s="217"/>
      <c r="AE46" s="238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>
        <v>31</v>
      </c>
      <c r="H47" s="10">
        <v>287340856359</v>
      </c>
      <c r="I47" s="9" t="s">
        <v>1426</v>
      </c>
      <c r="J47" s="9"/>
      <c r="K47" s="11" t="str">
        <f t="shared" ca="1" si="0"/>
        <v/>
      </c>
      <c r="L47" s="12" t="s">
        <v>537</v>
      </c>
      <c r="M47" s="12" t="s">
        <v>538</v>
      </c>
      <c r="N47" s="12" t="s">
        <v>539</v>
      </c>
      <c r="O47" s="9">
        <v>5525.3</v>
      </c>
      <c r="P47" s="9">
        <v>2</v>
      </c>
      <c r="Q47" s="13" t="str">
        <f>VLOOKUP(O47, '[1]لیست محصولات شهریور ۱۴۰۳'!B:C,2,0)</f>
        <v>اتیوپی آناسورا | Ethiopia Anasora</v>
      </c>
      <c r="R47" s="9"/>
      <c r="S47" s="12">
        <f>VLOOKUP(O47, '[1]لیست محصولات شهریور ۱۴۰۳'!B:F,5,0)</f>
        <v>4000</v>
      </c>
      <c r="T47" s="14">
        <f>VLOOKUP(O47, '[1]لیست محصولات شهریور ۱۴۰۳'!B:G,6,0)</f>
        <v>63200000</v>
      </c>
      <c r="U47" s="15"/>
      <c r="V47" s="16">
        <f t="shared" si="1"/>
        <v>0</v>
      </c>
      <c r="W47" s="12">
        <f t="shared" si="2"/>
        <v>2</v>
      </c>
      <c r="X47" s="14">
        <f t="shared" si="3"/>
        <v>126400000</v>
      </c>
      <c r="Y47" s="17"/>
      <c r="Z47" s="14">
        <f t="shared" si="4"/>
        <v>126400000</v>
      </c>
      <c r="AA47" s="18" t="s">
        <v>152</v>
      </c>
      <c r="AB47" s="13" t="s">
        <v>540</v>
      </c>
      <c r="AC47" s="19" t="s">
        <v>541</v>
      </c>
      <c r="AD47" s="20" t="s">
        <v>128</v>
      </c>
      <c r="AE47" s="19"/>
      <c r="AF47" s="21"/>
      <c r="AG47" s="22" t="str">
        <f t="shared" si="5"/>
        <v>TRUE</v>
      </c>
      <c r="AH47" s="23" t="str">
        <f t="shared" si="6"/>
        <v>قم شهرک سالاریه بلوار شهید گلستانه جنب مدرسه شهید فلاحی پلاک 61 کافه رستوران لازارو - حمیدرضا تراب 09127501098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>
        <v>32</v>
      </c>
      <c r="H48" s="10">
        <v>287340958253</v>
      </c>
      <c r="I48" s="9" t="s">
        <v>1426</v>
      </c>
      <c r="J48" s="9"/>
      <c r="K48" s="11" t="str">
        <f t="shared" ca="1" si="0"/>
        <v/>
      </c>
      <c r="L48" s="12" t="s">
        <v>1502</v>
      </c>
      <c r="M48" s="12" t="s">
        <v>1503</v>
      </c>
      <c r="N48" s="12"/>
      <c r="O48" s="9">
        <v>5525.1</v>
      </c>
      <c r="P48" s="9">
        <v>2</v>
      </c>
      <c r="Q48" s="13" t="str">
        <f>VLOOKUP(O48, '[1]لیست محصولات شهریور ۱۴۰۳'!B:C,2,0)</f>
        <v>اتیوپی آناسورا | Ethiopia Anasora</v>
      </c>
      <c r="R48" s="9"/>
      <c r="S48" s="12">
        <f>VLOOKUP(O48, '[1]لیست محصولات شهریور ۱۴۰۳'!B:F,5,0)</f>
        <v>150</v>
      </c>
      <c r="T48" s="14">
        <f>VLOOKUP(O48, '[1]لیست محصولات شهریور ۱۴۰۳'!B:G,6,0)</f>
        <v>2750000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5500000</v>
      </c>
      <c r="Y48" s="17"/>
      <c r="Z48" s="14">
        <f t="shared" si="4"/>
        <v>5500000</v>
      </c>
      <c r="AA48" s="18" t="s">
        <v>781</v>
      </c>
      <c r="AB48" s="13" t="s">
        <v>1504</v>
      </c>
      <c r="AC48" s="19" t="s">
        <v>1505</v>
      </c>
      <c r="AD48" s="20"/>
      <c r="AE48" s="19"/>
      <c r="AF48" s="21"/>
      <c r="AG48" s="22" t="str">
        <f t="shared" si="5"/>
        <v>TRUE</v>
      </c>
      <c r="AH48" s="23" t="str">
        <f t="shared" si="6"/>
        <v>ساوه میدان شهدا جنب امام‌خمینی ۱۲ دفتر خدماتی ایرانسل محمدزاده  - نرگس محمدزاده 09002551514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226">
        <v>33</v>
      </c>
      <c r="H49" s="228">
        <v>287342826842</v>
      </c>
      <c r="I49" s="226" t="s">
        <v>1426</v>
      </c>
      <c r="J49" s="226"/>
      <c r="K49" s="11" t="str">
        <f t="shared" ca="1" si="0"/>
        <v/>
      </c>
      <c r="L49" s="224" t="s">
        <v>415</v>
      </c>
      <c r="M49" s="224" t="s">
        <v>416</v>
      </c>
      <c r="N49" s="224"/>
      <c r="O49" s="9">
        <v>5501.2</v>
      </c>
      <c r="P49" s="9">
        <v>1</v>
      </c>
      <c r="Q49" s="13" t="str">
        <f>VLOOKUP(O49, '[1]لیست محصولات شهریور ۱۴۰۳'!B:C,2,0)</f>
        <v>ورتکس | Vortex</v>
      </c>
      <c r="R49" s="9"/>
      <c r="S49" s="12">
        <f>VLOOKUP(O49, '[1]لیست محصولات شهریور ۱۴۰۳'!B:F,5,0)</f>
        <v>750</v>
      </c>
      <c r="T49" s="14">
        <f>VLOOKUP(O49, '[1]لیست محصولات شهریور ۱۴۰۳'!B:G,6,0)</f>
        <v>11100000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11100000</v>
      </c>
      <c r="Y49" s="17"/>
      <c r="Z49" s="14">
        <f t="shared" si="4"/>
        <v>11100000</v>
      </c>
      <c r="AA49" s="222" t="s">
        <v>79</v>
      </c>
      <c r="AB49" s="220" t="s">
        <v>417</v>
      </c>
      <c r="AC49" s="218" t="s">
        <v>418</v>
      </c>
      <c r="AD49" s="216" t="s">
        <v>132</v>
      </c>
      <c r="AE49" s="19"/>
      <c r="AF49" s="21"/>
      <c r="AG49" s="22" t="str">
        <f t="shared" si="5"/>
        <v>TRUE</v>
      </c>
      <c r="AH49" s="23" t="str">
        <f t="shared" si="6"/>
        <v>تهران پونک - بلوار عدل شمالی - خیابان کربلایی احمد - کوچه دوم - پلاک 5 - واحد 6  - محمد سلحشور 09390300711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227"/>
      <c r="H50" s="229"/>
      <c r="I50" s="227"/>
      <c r="J50" s="227"/>
      <c r="K50" s="11" t="str">
        <f t="shared" ca="1" si="0"/>
        <v/>
      </c>
      <c r="L50" s="225"/>
      <c r="M50" s="225"/>
      <c r="N50" s="225"/>
      <c r="O50" s="9">
        <v>5524.1</v>
      </c>
      <c r="P50" s="9">
        <v>1</v>
      </c>
      <c r="Q50" s="13" t="str">
        <f>VLOOKUP(O50, '[1]لیست محصولات شهریور ۱۴۰۳'!B:C,2,0)</f>
        <v>برزیل کوکاپیل کاناریو | Brazil Cocapil Canario</v>
      </c>
      <c r="R50" s="9"/>
      <c r="S50" s="12">
        <f>VLOOKUP(O50, '[1]لیست محصولات شهریور ۱۴۰۳'!B:F,5,0)</f>
        <v>150</v>
      </c>
      <c r="T50" s="14">
        <f>VLOOKUP(O50, '[1]لیست محصولات شهریور ۱۴۰۳'!B:G,6,0)</f>
        <v>2550000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2550000</v>
      </c>
      <c r="Y50" s="17"/>
      <c r="Z50" s="14">
        <f t="shared" si="4"/>
        <v>2550000</v>
      </c>
      <c r="AA50" s="223"/>
      <c r="AB50" s="221"/>
      <c r="AC50" s="219"/>
      <c r="AD50" s="217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214">
        <v>34</v>
      </c>
      <c r="H51" s="212"/>
      <c r="I51" s="68" t="s">
        <v>1426</v>
      </c>
      <c r="J51" s="226" t="s">
        <v>76</v>
      </c>
      <c r="K51" s="11" t="str">
        <f t="shared" ca="1" si="0"/>
        <v/>
      </c>
      <c r="L51" s="224" t="s">
        <v>307</v>
      </c>
      <c r="M51" s="224" t="s">
        <v>308</v>
      </c>
      <c r="N51" s="224" t="s">
        <v>309</v>
      </c>
      <c r="O51" s="9">
        <v>5525.3</v>
      </c>
      <c r="P51" s="9">
        <v>1</v>
      </c>
      <c r="Q51" s="13" t="str">
        <f>VLOOKUP(O51, '[1]لیست محصولات شهریور ۱۴۰۳'!B:C,2,0)</f>
        <v>اتیوپی آناسورا | Ethiopia Anasora</v>
      </c>
      <c r="R51" s="9"/>
      <c r="S51" s="12">
        <f>VLOOKUP(O51, '[1]لیست محصولات شهریور ۱۴۰۳'!B:F,5,0)</f>
        <v>4000</v>
      </c>
      <c r="T51" s="14">
        <f>VLOOKUP(O51, '[1]لیست محصولات شهریور ۱۴۰۳'!B:G,6,0)</f>
        <v>63200000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63200000</v>
      </c>
      <c r="Y51" s="17"/>
      <c r="Z51" s="14">
        <f t="shared" si="4"/>
        <v>63200000</v>
      </c>
      <c r="AA51" s="222" t="s">
        <v>79</v>
      </c>
      <c r="AB51" s="220" t="s">
        <v>70</v>
      </c>
      <c r="AC51" s="218" t="s">
        <v>310</v>
      </c>
      <c r="AD51" s="216"/>
      <c r="AE51" s="19"/>
      <c r="AF51" s="21"/>
      <c r="AG51" s="22" t="str">
        <f t="shared" si="5"/>
        <v>TRUE</v>
      </c>
      <c r="AH51" s="23" t="str">
        <f t="shared" si="6"/>
        <v>تهران - کافه مدام - امیرحسین صدیقی 09123401445</v>
      </c>
    </row>
    <row r="52" spans="1:34" ht="22.2" customHeight="1">
      <c r="A52" s="7"/>
      <c r="B52" s="7"/>
      <c r="C52" s="7"/>
      <c r="D52" s="7"/>
      <c r="E52" s="7"/>
      <c r="F52" s="8"/>
      <c r="G52" s="215"/>
      <c r="H52" s="213"/>
      <c r="I52" s="66" t="s">
        <v>1520</v>
      </c>
      <c r="J52" s="227"/>
      <c r="K52" s="11" t="str">
        <f t="shared" ca="1" si="0"/>
        <v/>
      </c>
      <c r="L52" s="225"/>
      <c r="M52" s="225"/>
      <c r="N52" s="225"/>
      <c r="O52" s="9">
        <v>5501.3</v>
      </c>
      <c r="P52" s="9">
        <v>3</v>
      </c>
      <c r="Q52" s="13" t="str">
        <f>VLOOKUP(O52, '[1]لیست محصولات شهریور ۱۴۰۳'!B:C,2,0)</f>
        <v>ورتکس | Vortex</v>
      </c>
      <c r="R52" s="9"/>
      <c r="S52" s="12">
        <f>VLOOKUP(O52, '[1]لیست محصولات شهریور ۱۴۰۳'!B:F,5,0)</f>
        <v>4000</v>
      </c>
      <c r="T52" s="14">
        <f>VLOOKUP(O52, '[1]لیست محصولات شهریور ۱۴۰۳'!B:G,6,0)</f>
        <v>51200000</v>
      </c>
      <c r="U52" s="15"/>
      <c r="V52" s="16">
        <f t="shared" si="1"/>
        <v>0</v>
      </c>
      <c r="W52" s="12">
        <f t="shared" si="2"/>
        <v>3</v>
      </c>
      <c r="X52" s="14">
        <f t="shared" si="3"/>
        <v>153600000</v>
      </c>
      <c r="Y52" s="17"/>
      <c r="Z52" s="14">
        <f t="shared" si="4"/>
        <v>153600000</v>
      </c>
      <c r="AA52" s="223"/>
      <c r="AB52" s="221"/>
      <c r="AC52" s="219"/>
      <c r="AD52" s="217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s="165" customFormat="1" ht="22.2" customHeight="1">
      <c r="A53" s="153"/>
      <c r="B53" s="153"/>
      <c r="C53" s="153"/>
      <c r="D53" s="153"/>
      <c r="E53" s="153"/>
      <c r="F53" s="153"/>
      <c r="G53" s="151">
        <v>35</v>
      </c>
      <c r="H53" s="154" t="s">
        <v>70</v>
      </c>
      <c r="I53" s="151" t="s">
        <v>1520</v>
      </c>
      <c r="J53" s="151"/>
      <c r="K53" s="155" t="str">
        <f t="shared" ca="1" si="0"/>
        <v/>
      </c>
      <c r="L53" s="156" t="s">
        <v>105</v>
      </c>
      <c r="M53" s="156" t="s">
        <v>160</v>
      </c>
      <c r="N53" s="156" t="s">
        <v>389</v>
      </c>
      <c r="O53" s="151">
        <v>5525.1</v>
      </c>
      <c r="P53" s="151">
        <v>1</v>
      </c>
      <c r="Q53" s="157" t="str">
        <f>VLOOKUP(O53, '[1]لیست محصولات شهریور ۱۴۰۳'!B:C,2,0)</f>
        <v>اتیوپی آناسورا | Ethiopia Anasora</v>
      </c>
      <c r="R53" s="151"/>
      <c r="S53" s="156">
        <f>VLOOKUP(O53, '[1]لیست محصولات شهریور ۱۴۰۳'!B:F,5,0)</f>
        <v>150</v>
      </c>
      <c r="T53" s="158">
        <f>VLOOKUP(O53, '[1]لیست محصولات شهریور ۱۴۰۳'!B:G,6,0)</f>
        <v>2750000</v>
      </c>
      <c r="U53" s="159"/>
      <c r="V53" s="160">
        <f t="shared" si="1"/>
        <v>0</v>
      </c>
      <c r="W53" s="156">
        <f t="shared" si="2"/>
        <v>1</v>
      </c>
      <c r="X53" s="158">
        <f t="shared" si="3"/>
        <v>2750000</v>
      </c>
      <c r="Y53" s="161"/>
      <c r="Z53" s="158">
        <f t="shared" si="4"/>
        <v>2750000</v>
      </c>
      <c r="AA53" s="162" t="s">
        <v>79</v>
      </c>
      <c r="AB53" s="157" t="s">
        <v>70</v>
      </c>
      <c r="AC53" s="163"/>
      <c r="AD53" s="151"/>
      <c r="AE53" s="163"/>
      <c r="AF53" s="164"/>
      <c r="AG53" s="165" t="str">
        <f t="shared" si="5"/>
        <v>TRUE</v>
      </c>
      <c r="AH53" s="166" t="str">
        <f t="shared" si="6"/>
        <v xml:space="preserve">تهران - (پرسنل) - علی شاه حسینی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15</v>
      </c>
      <c r="AI242" s="56">
        <f t="shared" si="19"/>
        <v>0</v>
      </c>
      <c r="AJ242" s="57">
        <f t="shared" si="27"/>
        <v>15</v>
      </c>
      <c r="AK242" s="58">
        <f t="shared" ref="AK242:AK267" si="28">AH242*AG242/1000</f>
        <v>60</v>
      </c>
      <c r="AL242" s="59">
        <f>AO242+AQ242-[2]Sheet1!$AH243</f>
        <v>0</v>
      </c>
      <c r="AM242" s="59">
        <f t="shared" si="25"/>
        <v>-15</v>
      </c>
      <c r="AN242" s="58">
        <f t="shared" si="21"/>
        <v>0</v>
      </c>
      <c r="AO242" s="59"/>
      <c r="AP242" s="58">
        <f t="shared" si="22"/>
        <v>-60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0 W52:W200" name="باقیمانده_5"/>
    <protectedRange algorithmName="SHA-512" hashValue="f5WsBkExWTs/LKakVBbNBXjGjwaAPcOxHhJFt4MnEAAY0TgGUtLBwc6BQDnps5THm9Gccqda3SWXIrg2Z9o+GA==" saltValue="9EXh0tvvNrwpkDbSuYJ+Uw==" spinCount="100000" sqref="V2:V50 V52:V200" name="تعداد ارسال شده_4"/>
    <protectedRange algorithmName="SHA-512" hashValue="jjrV5Hy6JwvVqOO7tKoZVoRg7rpBcjqvT96GSIFiDncBaImziwFUF2JC6d0rT0SfgZv+eJ/5g2VdqSB7bdW0mg==" saltValue="0Igh3j97EZBwjtfDd8U1wg==" spinCount="100000" sqref="W51" name="باقیمانده_5_1"/>
    <protectedRange algorithmName="SHA-512" hashValue="f5WsBkExWTs/LKakVBbNBXjGjwaAPcOxHhJFt4MnEAAY0TgGUtLBwc6BQDnps5THm9Gccqda3SWXIrg2Z9o+GA==" saltValue="9EXh0tvvNrwpkDbSuYJ+Uw==" spinCount="100000" sqref="V51" name="تعداد ارسال شده_4_1"/>
  </protectedRanges>
  <mergeCells count="127">
    <mergeCell ref="AA49:AA50"/>
    <mergeCell ref="AB49:AB50"/>
    <mergeCell ref="AC49:AC50"/>
    <mergeCell ref="AD49:AD50"/>
    <mergeCell ref="G49:G50"/>
    <mergeCell ref="H49:H50"/>
    <mergeCell ref="I49:I50"/>
    <mergeCell ref="J49:J50"/>
    <mergeCell ref="L49:L50"/>
    <mergeCell ref="M49:M50"/>
    <mergeCell ref="N49:N50"/>
    <mergeCell ref="AE45:AE46"/>
    <mergeCell ref="N45:N46"/>
    <mergeCell ref="M45:M46"/>
    <mergeCell ref="L45:L46"/>
    <mergeCell ref="J45:J46"/>
    <mergeCell ref="G43:G44"/>
    <mergeCell ref="AA45:AA46"/>
    <mergeCell ref="AB45:AB46"/>
    <mergeCell ref="AC45:AC46"/>
    <mergeCell ref="AD45:AD46"/>
    <mergeCell ref="I45:I46"/>
    <mergeCell ref="H45:H46"/>
    <mergeCell ref="G45:G46"/>
    <mergeCell ref="M43:M44"/>
    <mergeCell ref="L43:L44"/>
    <mergeCell ref="J43:J44"/>
    <mergeCell ref="I43:I44"/>
    <mergeCell ref="H43:H44"/>
    <mergeCell ref="AA43:AA44"/>
    <mergeCell ref="AD43:AD44"/>
    <mergeCell ref="AC43:AC44"/>
    <mergeCell ref="AB43:AB44"/>
    <mergeCell ref="N43:N44"/>
    <mergeCell ref="AA38:AA39"/>
    <mergeCell ref="AD38:AD39"/>
    <mergeCell ref="AC38:AC39"/>
    <mergeCell ref="AB38:AB39"/>
    <mergeCell ref="G38:G39"/>
    <mergeCell ref="H38:H39"/>
    <mergeCell ref="I38:I39"/>
    <mergeCell ref="J38:J39"/>
    <mergeCell ref="L38:L39"/>
    <mergeCell ref="M38:M39"/>
    <mergeCell ref="N38:N39"/>
    <mergeCell ref="H24:H25"/>
    <mergeCell ref="G24:G25"/>
    <mergeCell ref="AE13:AE16"/>
    <mergeCell ref="AD31:AD34"/>
    <mergeCell ref="AC31:AC34"/>
    <mergeCell ref="AB31:AB34"/>
    <mergeCell ref="AA31:AA34"/>
    <mergeCell ref="G31:G34"/>
    <mergeCell ref="H31:H34"/>
    <mergeCell ref="I31:I34"/>
    <mergeCell ref="J31:J34"/>
    <mergeCell ref="L31:L34"/>
    <mergeCell ref="M31:M34"/>
    <mergeCell ref="N31:N34"/>
    <mergeCell ref="N24:N25"/>
    <mergeCell ref="M24:M25"/>
    <mergeCell ref="L24:L25"/>
    <mergeCell ref="J24:J25"/>
    <mergeCell ref="I24:I25"/>
    <mergeCell ref="AE24:AE25"/>
    <mergeCell ref="AD24:AD25"/>
    <mergeCell ref="AC24:AC25"/>
    <mergeCell ref="AB24:AB25"/>
    <mergeCell ref="AA24:AA25"/>
    <mergeCell ref="AD19:AD21"/>
    <mergeCell ref="AC19:AC21"/>
    <mergeCell ref="AB19:AB21"/>
    <mergeCell ref="AA19:AA21"/>
    <mergeCell ref="G19:G21"/>
    <mergeCell ref="H19:H21"/>
    <mergeCell ref="I19:I21"/>
    <mergeCell ref="J19:J21"/>
    <mergeCell ref="L19:L21"/>
    <mergeCell ref="M19:M21"/>
    <mergeCell ref="N19:N21"/>
    <mergeCell ref="AD17:AD18"/>
    <mergeCell ref="AC17:AC18"/>
    <mergeCell ref="AB17:AB18"/>
    <mergeCell ref="AA17:AA18"/>
    <mergeCell ref="G17:G18"/>
    <mergeCell ref="H17:H18"/>
    <mergeCell ref="I17:I18"/>
    <mergeCell ref="J17:J18"/>
    <mergeCell ref="L17:L18"/>
    <mergeCell ref="M17:M18"/>
    <mergeCell ref="N17:N18"/>
    <mergeCell ref="AD5:AD7"/>
    <mergeCell ref="AC5:AC7"/>
    <mergeCell ref="AB5:AB7"/>
    <mergeCell ref="AA5:AA7"/>
    <mergeCell ref="G13:G16"/>
    <mergeCell ref="H13:H16"/>
    <mergeCell ref="I13:I16"/>
    <mergeCell ref="J13:J16"/>
    <mergeCell ref="L13:L16"/>
    <mergeCell ref="M13:M16"/>
    <mergeCell ref="N13:N16"/>
    <mergeCell ref="AD13:AD16"/>
    <mergeCell ref="AC13:AC16"/>
    <mergeCell ref="AB13:AB16"/>
    <mergeCell ref="AA13:AA16"/>
    <mergeCell ref="A1:B1"/>
    <mergeCell ref="C1:D1"/>
    <mergeCell ref="E1:F1"/>
    <mergeCell ref="U1:V1"/>
    <mergeCell ref="G5:G7"/>
    <mergeCell ref="H5:H7"/>
    <mergeCell ref="I5:I7"/>
    <mergeCell ref="J5:J7"/>
    <mergeCell ref="L5:L7"/>
    <mergeCell ref="M5:M7"/>
    <mergeCell ref="N5:N7"/>
    <mergeCell ref="N51:N52"/>
    <mergeCell ref="M51:M52"/>
    <mergeCell ref="L51:L52"/>
    <mergeCell ref="J51:J52"/>
    <mergeCell ref="H51:H52"/>
    <mergeCell ref="G51:G52"/>
    <mergeCell ref="AC51:AC52"/>
    <mergeCell ref="AD51:AD52"/>
    <mergeCell ref="AB51:AB52"/>
    <mergeCell ref="AA51:AA52"/>
  </mergeCells>
  <conditionalFormatting sqref="G2:J3 AA2:AF5 J4:J5 J8:J13 AA8:AF13 G11:I13 G17:P17 AA17:AF17 G19:P19 AA19:AF19 G22:P24 AA22:AF24 G26:P31 AA26:AF31 G35:P38 AA35:AF38 G40:P43 AA40:AF43 G45:P45 AA45:AF45 G47:P49 AA47:AF49 I52 G53:AF200 K2:Z2 Q3:Z50 O52:Z52 K3:P3 H4:H5 K4:K10 O4:P10 AE6:AF7 H8:H10 K11:P13 K14:K16 O14:P16 AF14:AF16 K18 O18:P18 AE18:AF18 K20:K21 O20:P21 AE20:AF21 K25 O25:P25 AF25 K32:K34 O32:P34 AE32:AF34 K39 O39:P39 AE39:AF39 K44 O44:P44 AE44:AF44 K46 O46:P46 AF46 K50 O50:P50 AE50:AF50 K52 AE52:AF52">
    <cfRule type="expression" dxfId="49" priority="68">
      <formula>$C2</formula>
    </cfRule>
  </conditionalFormatting>
  <conditionalFormatting sqref="G2:J3 AD2:AD5 J4:J5 J8:J13 AD8:AD13 G11:I13 G17:J17 AD17 G19:J19 AD19 G22:J24 AD22:AD24 G26:J31 AD26:AD31 G35:J38 AD35:AD38 G40:J43 AD40:AD43 G45:J45 AD45 G47:J49 AD47:AD49 I52 G53:J200 AD53:AD200">
    <cfRule type="expression" dxfId="48" priority="67">
      <formula>$A2</formula>
    </cfRule>
  </conditionalFormatting>
  <conditionalFormatting sqref="G2:J3 AD2:AD5 Z2:Z50 J4:J5 J8:J13 AD8:AD13 G11:I13 G17:J17 AD17 G19:J19 AD19 G22:J24 AD22:AD24 G26:J31 AD26:AD31 G35:J38 AD35:AD38 G40:J43 AD40:AD43 G45:J45 AD45 G47:J49 AD47:AD49 I52 Z52:Z200 G53:J200 AD53:AD200">
    <cfRule type="expression" dxfId="47" priority="69">
      <formula>$E2</formula>
    </cfRule>
  </conditionalFormatting>
  <conditionalFormatting sqref="J51 Z51 AD51">
    <cfRule type="expression" dxfId="46" priority="4">
      <formula>$E51</formula>
    </cfRule>
  </conditionalFormatting>
  <conditionalFormatting sqref="J51:K51 O51:AF51 H51">
    <cfRule type="expression" dxfId="45" priority="3">
      <formula>$C51</formula>
    </cfRule>
  </conditionalFormatting>
  <conditionalFormatting sqref="W2:W200">
    <cfRule type="expression" dxfId="44" priority="1">
      <formula>$AG2</formula>
    </cfRule>
  </conditionalFormatting>
  <conditionalFormatting sqref="Z2:Z200 J51 AD51">
    <cfRule type="expression" dxfId="43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{D4C47D0E-45C3-450E-A235-1CD91F9AA38E}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{84804294-A60B-4195-A9A0-9B9826C63B56}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{8D2D82DC-CABF-4E51-9958-78A07ACCA575}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{9EE686DB-088A-4D95-BD09-4EB4F01F2290}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{48B5EE67-3BE4-46D8-849D-D01288146E32}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{9922F7CF-D367-41FE-99C2-5904574FD755}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{557BD32A-F6E7-4237-AD1D-F9E08A3B5A49}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{42EF08F5-00DA-409A-A2AA-542D6B64A3D3}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{5C92836E-E5DF-4FF8-8D0E-07F3A7C1185F}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{D2C62AF4-4200-401A-9F1E-E76C752B9FBA}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{20C065E6-3662-4694-8C73-5C3355A0C038}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{F846C1E5-FC3E-4696-9DFA-C80E2C944D2B}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{620F5D3B-E8CE-49F9-A59F-33F911B606C7}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{1BF2EEA6-E431-4D33-AD95-38132A603A77}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{2163A305-2B5B-4B75-9A67-0975AE4442DD}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{834949F0-B8AB-4018-9874-C18F6DC2FBB5}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{8BCD4ED7-89C3-49B6-9C94-42511833C784}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{F457BEF4-C8A3-4695-8B24-F49D5C5BAD61}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{5992F866-46BA-4EB8-9C9C-BE88C66759C7}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{B8E36042-A22F-4636-A502-9EFD859E80C0}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{985162C9-EA7B-4E05-962B-D5B5FA8F4327}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{AE856BF1-1902-4E47-81EA-654B84380DDA}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{773006DF-B931-446C-8AD0-1C23761F5382}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{A68AF5A6-0564-479A-A81F-9A8F6546B876}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{CE4472A2-A6A8-480C-82AA-5F40025B0907}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{19FB04C5-0A7C-4591-850D-55CB9510596A}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{026C4E0D-A94B-4354-B171-2CD385DD4821}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{989A0E0A-DA7D-4444-AADF-22E68EF0F7E4}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{C855F47E-1A00-46FB-88CE-0EC91E5DF3EC}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{03B57A28-4A2D-4D5B-85CF-CDD73E8A1DB9}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{4A366717-E684-4B80-B28D-C86D1322644C}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{60B45E63-F448-41E2-9E41-D664F1431ABC}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{F9965278-2516-4618-B47C-D724026DB528}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{FE8EF636-2FE5-4E58-849C-597854594ED4}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{967FC5B8-F6BA-4F7E-A964-4C70C53D5C7B}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{AA62D427-BEA2-46A0-BEB5-A0196731FD2C}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{B2A0EEF6-C236-4366-8CE9-FA2DF418E103}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{4F26F520-4FCC-48E7-9B35-C4397495D1FA}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{96306816-C671-42AD-8DB1-9B127CC847C7}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{67BD4447-35B7-4DEC-9E38-144F35A66D3E}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{EC16A64A-77FC-46BB-BEB6-8725A8235837}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{44139277-1FD8-4137-A72D-8FA7D631A696}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{477D5D01-14C7-44D5-A123-6DB3B8913FDA}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{01944551-C23C-464E-AD23-743722B98BB7}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{450459BA-BFC5-433D-9E3B-C63A12DAE301}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{51C5A31C-9358-4DC7-9493-407A93B6C9F7}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{1B745A9B-6A9B-48BB-96A5-710CBB39D66D}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{4FF83A15-BE09-4D44-A251-51EBB7CD6D8A}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{C412D67D-E9C3-45FF-967F-328728C1CE1D}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{64E47A3A-D40E-43C7-ABAE-8F063E8DB7ED}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{AB310966-6827-4CC7-96AE-004BDCB544E1}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{9DB9DD6A-77D5-4BAB-83C3-5BA4E4B81597}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{4A31CE4D-4891-4F70-961F-BDA02BBF2DA7}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{2D5C5D53-922C-48C2-981D-A6C63BF55B62}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{FB7A1A45-F8EF-4490-B0B0-FAEF295C1E30}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{3768FAE0-4C06-45B0-9B93-F0F373326032}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{DCE137A7-D57E-4E7F-89FF-47CDC0B8BBDC}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{785E4245-B5E8-43F2-B66F-DCF3720F4E5A}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{8A7122AF-4545-4087-93EE-B9040B41A4B5}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{D2115F3F-676A-4F79-BA1F-04A8A3F81CC8}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{69F97825-33C0-476E-820D-46371AF0A930}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47D0E-45C3-450E-A235-1CD91F9AA38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4804294-A60B-4195-A9A0-9B9826C63B5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D2D82DC-CABF-4E51-9958-78A07ACCA57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EE686DB-088A-4D95-BD09-4EB4F01F229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8B5EE67-3BE4-46D8-849D-D01288146E3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922F7CF-D367-41FE-99C2-5904574FD75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57BD32A-F6E7-4237-AD1D-F9E08A3B5A4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2EF08F5-00DA-409A-A2AA-542D6B64A3D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C92836E-E5DF-4FF8-8D0E-07F3A7C1185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2C62AF4-4200-401A-9F1E-E76C752B9FB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0C065E6-3662-4694-8C73-5C3355A0C03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846C1E5-FC3E-4696-9DFA-C80E2C944D2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20F5D3B-E8CE-49F9-A59F-33F911B606C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BF2EEA6-E431-4D33-AD95-38132A603A7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163A305-2B5B-4B75-9A67-0975AE4442D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34949F0-B8AB-4018-9874-C18F6DC2FBB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BCD4ED7-89C3-49B6-9C94-42511833C78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457BEF4-C8A3-4695-8B24-F49D5C5BAD6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992F866-46BA-4EB8-9C9C-BE88C66759C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8E36042-A22F-4636-A502-9EFD859E80C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85162C9-EA7B-4E05-962B-D5B5FA8F432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E856BF1-1902-4E47-81EA-654B84380DD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73006DF-B931-446C-8AD0-1C23761F538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68AF5A6-0564-479A-A81F-9A8F6546B87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E4472A2-A6A8-480C-82AA-5F40025B090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9FB04C5-0A7C-4591-850D-55CB9510596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26C4E0D-A94B-4354-B171-2CD385DD482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89A0E0A-DA7D-4444-AADF-22E68EF0F7E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855F47E-1A00-46FB-88CE-0EC91E5DF3E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3B57A28-4A2D-4D5B-85CF-CDD73E8A1DB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A366717-E684-4B80-B28D-C86D1322644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0B45E63-F448-41E2-9E41-D664F1431AB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9965278-2516-4618-B47C-D724026DB52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E8EF636-2FE5-4E58-849C-597854594ED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67FC5B8-F6BA-4F7E-A964-4C70C53D5C7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A62D427-BEA2-46A0-BEB5-A0196731FD2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2A0EEF6-C236-4366-8CE9-FA2DF418E10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F26F520-4FCC-48E7-9B35-C4397495D1F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6306816-C671-42AD-8DB1-9B127CC847C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7BD4447-35B7-4DEC-9E38-144F35A66D3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C16A64A-77FC-46BB-BEB6-8725A823583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4139277-1FD8-4137-A72D-8FA7D631A69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77D5D01-14C7-44D5-A123-6DB3B8913FD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1944551-C23C-464E-AD23-743722B98BB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50459BA-BFC5-433D-9E3B-C63A12DAE30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1C5A31C-9358-4DC7-9493-407A93B6C9F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B745A9B-6A9B-48BB-96A5-710CBB39D66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FF83A15-BE09-4D44-A251-51EBB7CD6D8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412D67D-E9C3-45FF-967F-328728C1CE1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4E47A3A-D40E-43C7-ABAE-8F063E8DB7E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B310966-6827-4CC7-96AE-004BDCB544E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DB9DD6A-77D5-4BAB-83C3-5BA4E4B8159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A31CE4D-4891-4F70-961F-BDA02BBF2DA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D5C5D53-922C-48C2-981D-A6C63BF55B6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B7A1A45-F8EF-4490-B0B0-FAEF295C1E3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768FAE0-4C06-45B0-9B93-F0F37332603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CE137A7-D57E-4E7F-89FF-47CDC0B8BBD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85E4245-B5E8-43F2-B66F-DCF3720F4E5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A7122AF-4545-4087-93EE-B9040B41A4B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2115F3F-676A-4F79-BA1F-04A8A3F81CC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9F97825-33C0-476E-820D-46371AF0A93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056-3093-4AED-8667-847928D5FBE7}">
  <dimension ref="A1:AR267"/>
  <sheetViews>
    <sheetView rightToLeft="1" topLeftCell="G16" zoomScale="70" zoomScaleNormal="70" workbookViewId="0">
      <selection activeCell="L37" sqref="L3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0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8.66406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93" style="24" bestFit="1" customWidth="1"/>
    <col min="29" max="29" width="15.77734375" style="31" bestFit="1" customWidth="1"/>
    <col min="30" max="30" width="14.44140625" style="32" bestFit="1" customWidth="1"/>
    <col min="31" max="31" width="34.44140625" style="24" bestFit="1" customWidth="1"/>
    <col min="32" max="32" width="28.33203125" style="24" customWidth="1"/>
    <col min="33" max="33" width="13.44140625" style="24" bestFit="1" customWidth="1"/>
    <col min="34" max="34" width="108.8867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1426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574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79</v>
      </c>
      <c r="AB2" s="13" t="s">
        <v>70</v>
      </c>
      <c r="AC2" s="19" t="s">
        <v>81</v>
      </c>
      <c r="AD2" s="151" t="s">
        <v>76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72537</v>
      </c>
      <c r="I3" s="9" t="s">
        <v>1426</v>
      </c>
      <c r="J3" s="9"/>
      <c r="K3" s="11" t="str">
        <f t="shared" ca="1" si="0"/>
        <v/>
      </c>
      <c r="L3" s="12" t="s">
        <v>1506</v>
      </c>
      <c r="M3" s="12" t="s">
        <v>1507</v>
      </c>
      <c r="N3" s="12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 t="s">
        <v>102</v>
      </c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si="1"/>
        <v>0</v>
      </c>
      <c r="W3" s="12">
        <f t="shared" si="2"/>
        <v>1</v>
      </c>
      <c r="X3" s="14">
        <f t="shared" si="3"/>
        <v>2550000</v>
      </c>
      <c r="Y3" s="17"/>
      <c r="Z3" s="14">
        <f t="shared" si="4"/>
        <v>2550000</v>
      </c>
      <c r="AA3" s="18" t="s">
        <v>79</v>
      </c>
      <c r="AB3" s="13" t="s">
        <v>1508</v>
      </c>
      <c r="AC3" s="19" t="s">
        <v>1509</v>
      </c>
      <c r="AD3" s="20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خیابان دولت بین چهارراه اختیاریه و دیباجی جنوبی بن بست هروی پ۴ واحد ۳  - شادی رجبی 09127378863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287436771023</v>
      </c>
      <c r="I4" s="25" t="s">
        <v>1520</v>
      </c>
      <c r="J4" s="9"/>
      <c r="K4" s="11"/>
      <c r="L4" s="12" t="s">
        <v>262</v>
      </c>
      <c r="M4" s="12" t="s">
        <v>1521</v>
      </c>
      <c r="N4" s="12" t="s">
        <v>1522</v>
      </c>
      <c r="O4" s="9">
        <v>5525.2</v>
      </c>
      <c r="P4" s="9">
        <v>8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13350000</v>
      </c>
      <c r="U4" s="15"/>
      <c r="V4" s="16">
        <f t="shared" si="1"/>
        <v>0</v>
      </c>
      <c r="W4" s="12">
        <f t="shared" si="2"/>
        <v>8</v>
      </c>
      <c r="X4" s="14">
        <f t="shared" si="3"/>
        <v>106800000</v>
      </c>
      <c r="Y4" s="17"/>
      <c r="Z4" s="14">
        <f t="shared" si="4"/>
        <v>106800000</v>
      </c>
      <c r="AA4" s="18" t="s">
        <v>908</v>
      </c>
      <c r="AB4" s="13" t="s">
        <v>1523</v>
      </c>
      <c r="AC4" s="19" t="s">
        <v>1524</v>
      </c>
      <c r="AD4" s="151" t="s">
        <v>76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شیراز روستای قلات .روبرو کوچه۱۷ کافه بنار - امین حاصلی 09170898798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4</v>
      </c>
      <c r="H5" s="228">
        <v>287360774413</v>
      </c>
      <c r="I5" s="226" t="s">
        <v>1426</v>
      </c>
      <c r="J5" s="226"/>
      <c r="K5" s="11" t="str">
        <f t="shared" ca="1" si="0"/>
        <v/>
      </c>
      <c r="L5" s="224" t="s">
        <v>381</v>
      </c>
      <c r="M5" s="224" t="s">
        <v>1510</v>
      </c>
      <c r="N5" s="224" t="s">
        <v>1511</v>
      </c>
      <c r="O5" s="9">
        <v>5524.3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4000</v>
      </c>
      <c r="T5" s="14">
        <f>VLOOKUP(O5, '[1]لیست محصولات شهریور ۱۴۰۳'!B:G,6,0)</f>
        <v>58400000</v>
      </c>
      <c r="U5" s="15"/>
      <c r="V5" s="16">
        <f t="shared" si="1"/>
        <v>0</v>
      </c>
      <c r="W5" s="12">
        <f t="shared" si="2"/>
        <v>1</v>
      </c>
      <c r="X5" s="14">
        <f t="shared" si="3"/>
        <v>58400000</v>
      </c>
      <c r="Y5" s="17"/>
      <c r="Z5" s="14">
        <f t="shared" si="4"/>
        <v>58400000</v>
      </c>
      <c r="AA5" s="222" t="s">
        <v>287</v>
      </c>
      <c r="AB5" s="220" t="s">
        <v>1512</v>
      </c>
      <c r="AC5" s="218" t="s">
        <v>1513</v>
      </c>
      <c r="AD5" s="321" t="s">
        <v>76</v>
      </c>
      <c r="AE5" s="19"/>
      <c r="AF5" s="21"/>
      <c r="AG5" s="22" t="str">
        <f t="shared" si="5"/>
        <v>TRUE</v>
      </c>
      <c r="AH5" s="23" t="str">
        <f t="shared" si="6"/>
        <v>زنجان بلوار دانشجو _ روبروی آموزشگاه رانندگی فجر _ کانکس سفید کافه لامور - ریحانه پرچگانی 09190595396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5524.1</v>
      </c>
      <c r="P6" s="9">
        <v>1</v>
      </c>
      <c r="Q6" s="13" t="str">
        <f>VLOOKUP(O6, '[1]لیست محصولات شهریور ۱۴۰۳'!B:C,2,0)</f>
        <v>برزیل کوکاپیل کاناریو | Brazil Cocapil Canario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2550000</v>
      </c>
      <c r="U6" s="15"/>
      <c r="V6" s="16">
        <f t="shared" si="1"/>
        <v>0</v>
      </c>
      <c r="W6" s="12">
        <f t="shared" si="2"/>
        <v>1</v>
      </c>
      <c r="X6" s="14">
        <f t="shared" si="3"/>
        <v>2550000</v>
      </c>
      <c r="Y6" s="17"/>
      <c r="Z6" s="14">
        <f t="shared" si="4"/>
        <v>2550000</v>
      </c>
      <c r="AA6" s="223"/>
      <c r="AB6" s="221"/>
      <c r="AC6" s="219"/>
      <c r="AD6" s="322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177637</v>
      </c>
      <c r="I7" s="9" t="s">
        <v>1426</v>
      </c>
      <c r="J7" s="9"/>
      <c r="K7" s="11" t="str">
        <f t="shared" ca="1" si="0"/>
        <v/>
      </c>
      <c r="L7" s="12" t="s">
        <v>266</v>
      </c>
      <c r="M7" s="12" t="s">
        <v>1023</v>
      </c>
      <c r="N7" s="12"/>
      <c r="O7" s="9">
        <v>5501.1</v>
      </c>
      <c r="P7" s="9">
        <v>4</v>
      </c>
      <c r="Q7" s="13" t="str">
        <f>VLOOKUP(O7, '[1]لیست محصولات شهریور ۱۴۰۳'!B:C,2,0)</f>
        <v>ورتکس | Vortex</v>
      </c>
      <c r="R7" s="9" t="s">
        <v>297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4</v>
      </c>
      <c r="X7" s="14">
        <f t="shared" si="3"/>
        <v>9200000</v>
      </c>
      <c r="Y7" s="17"/>
      <c r="Z7" s="14">
        <f t="shared" si="4"/>
        <v>9200000</v>
      </c>
      <c r="AA7" s="18" t="s">
        <v>79</v>
      </c>
      <c r="AB7" s="13" t="s">
        <v>1518</v>
      </c>
      <c r="AC7" s="19" t="s">
        <v>1519</v>
      </c>
      <c r="AD7" s="20" t="s">
        <v>132</v>
      </c>
      <c r="AE7" s="19"/>
      <c r="AF7" s="21"/>
      <c r="AG7" s="22" t="str">
        <f t="shared" si="5"/>
        <v>TRUE</v>
      </c>
      <c r="AH7" s="23" t="str">
        <f t="shared" si="6"/>
        <v>تهران بزرگراه رساات - خیابان بنی هاشم - روبروی خیابان صالحی - پلاک 185 - طبقه اول - آجر رضوان  - فرید خدامی 09124081790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6</v>
      </c>
      <c r="H8" s="228">
        <v>287426630194</v>
      </c>
      <c r="I8" s="226" t="s">
        <v>1520</v>
      </c>
      <c r="J8" s="226"/>
      <c r="K8" s="11" t="str">
        <f t="shared" ca="1" si="0"/>
        <v/>
      </c>
      <c r="L8" s="224" t="s">
        <v>1036</v>
      </c>
      <c r="M8" s="224" t="s">
        <v>1525</v>
      </c>
      <c r="N8" s="224"/>
      <c r="O8" s="9">
        <v>3329.1</v>
      </c>
      <c r="P8" s="9">
        <v>1</v>
      </c>
      <c r="Q8" s="13" t="str">
        <f>VLOOKUP(O8, '[1]لیست محصولات شهریور ۱۴۰۳'!B:C,2,0)</f>
        <v>بنتی ننکا | Benti Nenka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9850000</v>
      </c>
      <c r="U8" s="15"/>
      <c r="V8" s="16">
        <f t="shared" si="1"/>
        <v>0</v>
      </c>
      <c r="W8" s="12">
        <f t="shared" si="2"/>
        <v>1</v>
      </c>
      <c r="X8" s="14">
        <f t="shared" si="3"/>
        <v>9850000</v>
      </c>
      <c r="Y8" s="17"/>
      <c r="Z8" s="14">
        <f t="shared" si="4"/>
        <v>9850000</v>
      </c>
      <c r="AA8" s="222" t="s">
        <v>79</v>
      </c>
      <c r="AB8" s="220" t="s">
        <v>1526</v>
      </c>
      <c r="AC8" s="218" t="s">
        <v>1527</v>
      </c>
      <c r="AD8" s="216" t="s">
        <v>92</v>
      </c>
      <c r="AE8" s="19"/>
      <c r="AF8" s="21"/>
      <c r="AG8" s="22" t="str">
        <f t="shared" si="5"/>
        <v>TRUE</v>
      </c>
      <c r="AH8" s="23" t="str">
        <f t="shared" si="6"/>
        <v>تهران شهرک آپادانا - کوی گل سرخ - بلوک ۲۱ - ورودی ۴ - طبقه ۳ شرقی  - آرش طاهری 09122141101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44"/>
      <c r="H9" s="248"/>
      <c r="I9" s="244"/>
      <c r="J9" s="244"/>
      <c r="K9" s="11" t="str">
        <f t="shared" ca="1" si="0"/>
        <v/>
      </c>
      <c r="L9" s="243"/>
      <c r="M9" s="243"/>
      <c r="N9" s="243"/>
      <c r="O9" s="9">
        <v>3327.1</v>
      </c>
      <c r="P9" s="9">
        <v>1</v>
      </c>
      <c r="Q9" s="13" t="str">
        <f>VLOOKUP(O9, '[1]لیست محصولات شهریور ۱۴۰۳'!B:C,2,0)</f>
        <v>پامپوجیلا | pampojila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5950000</v>
      </c>
      <c r="U9" s="15"/>
      <c r="V9" s="16">
        <f t="shared" si="1"/>
        <v>0</v>
      </c>
      <c r="W9" s="12">
        <f t="shared" si="2"/>
        <v>1</v>
      </c>
      <c r="X9" s="14">
        <f t="shared" si="3"/>
        <v>5950000</v>
      </c>
      <c r="Y9" s="17"/>
      <c r="Z9" s="14">
        <f t="shared" si="4"/>
        <v>5950000</v>
      </c>
      <c r="AA9" s="242"/>
      <c r="AB9" s="241"/>
      <c r="AC9" s="240"/>
      <c r="AD9" s="239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44"/>
      <c r="H10" s="248"/>
      <c r="I10" s="244"/>
      <c r="J10" s="244"/>
      <c r="K10" s="11" t="str">
        <f t="shared" ca="1" si="0"/>
        <v/>
      </c>
      <c r="L10" s="243"/>
      <c r="M10" s="243"/>
      <c r="N10" s="243"/>
      <c r="O10" s="9">
        <v>3328.1</v>
      </c>
      <c r="P10" s="9">
        <v>1</v>
      </c>
      <c r="Q10" s="13" t="str">
        <f>VLOOKUP(O10, '[1]لیست محصولات شهریور ۱۴۰۳'!B:C,2,0)</f>
        <v>اینماکولادا مزارع فلو | Inmaculada Fellows Farms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7900000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7900000</v>
      </c>
      <c r="Y10" s="17"/>
      <c r="Z10" s="14">
        <f t="shared" si="4"/>
        <v>7900000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44"/>
      <c r="H11" s="248"/>
      <c r="I11" s="244"/>
      <c r="J11" s="244"/>
      <c r="K11" s="11" t="str">
        <f t="shared" ca="1" si="0"/>
        <v/>
      </c>
      <c r="L11" s="243"/>
      <c r="M11" s="243"/>
      <c r="N11" s="243"/>
      <c r="O11" s="9">
        <v>5524.1</v>
      </c>
      <c r="P11" s="9">
        <v>2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2550000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5100000</v>
      </c>
      <c r="Y11" s="17"/>
      <c r="Z11" s="14">
        <f t="shared" si="4"/>
        <v>5100000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7"/>
      <c r="H12" s="229"/>
      <c r="I12" s="227"/>
      <c r="J12" s="227"/>
      <c r="K12" s="11" t="str">
        <f t="shared" ca="1" si="0"/>
        <v/>
      </c>
      <c r="L12" s="225"/>
      <c r="M12" s="225"/>
      <c r="N12" s="225"/>
      <c r="O12" s="9">
        <v>5525.1</v>
      </c>
      <c r="P12" s="9">
        <v>2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5500000</v>
      </c>
      <c r="Y12" s="17"/>
      <c r="Z12" s="14">
        <f t="shared" si="4"/>
        <v>5500000</v>
      </c>
      <c r="AA12" s="223"/>
      <c r="AB12" s="221"/>
      <c r="AC12" s="219"/>
      <c r="AD12" s="21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6">
        <v>7</v>
      </c>
      <c r="H13" s="228">
        <v>287431999360</v>
      </c>
      <c r="I13" s="226" t="s">
        <v>1520</v>
      </c>
      <c r="J13" s="226"/>
      <c r="K13" s="11" t="str">
        <f t="shared" ca="1" si="0"/>
        <v/>
      </c>
      <c r="L13" s="224" t="s">
        <v>1528</v>
      </c>
      <c r="M13" s="224" t="s">
        <v>1529</v>
      </c>
      <c r="N13" s="224" t="s">
        <v>1530</v>
      </c>
      <c r="O13" s="9">
        <v>3329.1</v>
      </c>
      <c r="P13" s="9">
        <v>1</v>
      </c>
      <c r="Q13" s="13" t="str">
        <f>VLOOKUP(O13, '[1]لیست محصولات شهریور ۱۴۰۳'!B:C,2,0)</f>
        <v>بنتی ننکا | Benti Nenka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9850000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9850000</v>
      </c>
      <c r="Y13" s="17"/>
      <c r="Z13" s="14">
        <f t="shared" si="4"/>
        <v>9850000</v>
      </c>
      <c r="AA13" s="222" t="s">
        <v>922</v>
      </c>
      <c r="AB13" s="220" t="s">
        <v>1531</v>
      </c>
      <c r="AC13" s="218" t="s">
        <v>1532</v>
      </c>
      <c r="AD13" s="216"/>
      <c r="AE13" s="19"/>
      <c r="AF13" s="21"/>
      <c r="AG13" s="22" t="str">
        <f t="shared" si="5"/>
        <v>TRUE</v>
      </c>
      <c r="AH13" s="23" t="str">
        <f t="shared" si="6"/>
        <v>رشت منظریه ، روبروی خیابان مازیار کافه کلاژ - کامیار رواقی 09113319421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44"/>
      <c r="H14" s="248"/>
      <c r="I14" s="244"/>
      <c r="J14" s="244"/>
      <c r="K14" s="11" t="str">
        <f t="shared" ca="1" si="0"/>
        <v/>
      </c>
      <c r="L14" s="243"/>
      <c r="M14" s="243"/>
      <c r="N14" s="243"/>
      <c r="O14" s="9">
        <v>3327.1</v>
      </c>
      <c r="P14" s="9">
        <v>1</v>
      </c>
      <c r="Q14" s="13" t="str">
        <f>VLOOKUP(O14, '[1]لیست محصولات شهریور ۱۴۰۳'!B:C,2,0)</f>
        <v>پامپوجیلا | pampojila</v>
      </c>
      <c r="R14" s="9"/>
      <c r="S14" s="12">
        <f>VLOOKUP(O14, '[1]لیست محصولات شهریور ۱۴۰۳'!B:F,5,0)</f>
        <v>150</v>
      </c>
      <c r="T14" s="14">
        <f>VLOOKUP(O14, '[1]لیست محصولات شهریور ۱۴۰۳'!B:G,6,0)</f>
        <v>5950000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5950000</v>
      </c>
      <c r="Y14" s="17"/>
      <c r="Z14" s="14">
        <f t="shared" si="4"/>
        <v>5950000</v>
      </c>
      <c r="AA14" s="242"/>
      <c r="AB14" s="241"/>
      <c r="AC14" s="240"/>
      <c r="AD14" s="239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226">
        <v>8</v>
      </c>
      <c r="H16" s="228">
        <v>287432213469</v>
      </c>
      <c r="I16" s="226" t="s">
        <v>1520</v>
      </c>
      <c r="J16" s="226"/>
      <c r="K16" s="11" t="str">
        <f t="shared" ca="1" si="0"/>
        <v/>
      </c>
      <c r="L16" s="224" t="s">
        <v>105</v>
      </c>
      <c r="M16" s="224" t="s">
        <v>1533</v>
      </c>
      <c r="N16" s="224"/>
      <c r="O16" s="9">
        <v>5525.1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2750000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2750000</v>
      </c>
      <c r="Y16" s="17"/>
      <c r="Z16" s="14">
        <f t="shared" si="4"/>
        <v>2750000</v>
      </c>
      <c r="AA16" s="222" t="s">
        <v>79</v>
      </c>
      <c r="AB16" s="220" t="s">
        <v>1534</v>
      </c>
      <c r="AC16" s="218" t="s">
        <v>1535</v>
      </c>
      <c r="AD16" s="216" t="s">
        <v>132</v>
      </c>
      <c r="AE16" s="19"/>
      <c r="AF16" s="21"/>
      <c r="AG16" s="22" t="str">
        <f t="shared" si="5"/>
        <v>TRUE</v>
      </c>
      <c r="AH16" s="23" t="str">
        <f t="shared" si="6"/>
        <v>تهران شهرری، دیلمان، بل امام حسین، خ. مصطفی خمینی، خ. هشت متری ششم حسینی، پلاک 19 ، واحد10  - علی توسلی 09361150934</v>
      </c>
    </row>
    <row r="17" spans="1:34" ht="22.2" customHeight="1">
      <c r="A17" s="7"/>
      <c r="B17" s="7"/>
      <c r="C17" s="7"/>
      <c r="D17" s="7"/>
      <c r="E17" s="7"/>
      <c r="F17" s="8"/>
      <c r="G17" s="227"/>
      <c r="H17" s="229"/>
      <c r="I17" s="227"/>
      <c r="J17" s="227"/>
      <c r="K17" s="11" t="str">
        <f t="shared" ca="1" si="0"/>
        <v/>
      </c>
      <c r="L17" s="225"/>
      <c r="M17" s="225"/>
      <c r="N17" s="225"/>
      <c r="O17" s="9">
        <v>5524.1</v>
      </c>
      <c r="P17" s="9">
        <v>1</v>
      </c>
      <c r="Q17" s="13" t="str">
        <f>VLOOKUP(O17, '[1]لیست محصولات شهریور ۱۴۰۳'!B:C,2,0)</f>
        <v>برزیل کوکاپیل کاناریو | Brazil Cocapil Canario</v>
      </c>
      <c r="R17" s="9"/>
      <c r="S17" s="12">
        <f>VLOOKUP(O17, '[1]لیست محصولات شهریور ۱۴۰۳'!B:F,5,0)</f>
        <v>150</v>
      </c>
      <c r="T17" s="14">
        <f>VLOOKUP(O17, '[1]لیست محصولات شهریور ۱۴۰۳'!B:G,6,0)</f>
        <v>2550000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2550000</v>
      </c>
      <c r="Y17" s="17"/>
      <c r="Z17" s="14">
        <f t="shared" si="4"/>
        <v>2550000</v>
      </c>
      <c r="AA17" s="223"/>
      <c r="AB17" s="221"/>
      <c r="AC17" s="219"/>
      <c r="AD17" s="217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214">
        <v>9</v>
      </c>
      <c r="H18" s="212"/>
      <c r="I18" s="214" t="s">
        <v>1520</v>
      </c>
      <c r="J18" s="226" t="s">
        <v>76</v>
      </c>
      <c r="K18" s="11" t="str">
        <f t="shared" ca="1" si="0"/>
        <v/>
      </c>
      <c r="L18" s="224" t="s">
        <v>184</v>
      </c>
      <c r="M18" s="224" t="s">
        <v>784</v>
      </c>
      <c r="N18" s="224" t="s">
        <v>785</v>
      </c>
      <c r="O18" s="9">
        <v>5525.3</v>
      </c>
      <c r="P18" s="9">
        <v>6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63200000</v>
      </c>
      <c r="U18" s="15"/>
      <c r="V18" s="16">
        <f t="shared" si="1"/>
        <v>0</v>
      </c>
      <c r="W18" s="12">
        <f t="shared" si="2"/>
        <v>6</v>
      </c>
      <c r="X18" s="14">
        <f t="shared" si="3"/>
        <v>379200000</v>
      </c>
      <c r="Y18" s="17"/>
      <c r="Z18" s="14">
        <f t="shared" si="4"/>
        <v>379200000</v>
      </c>
      <c r="AA18" s="222" t="s">
        <v>79</v>
      </c>
      <c r="AB18" s="220" t="s">
        <v>70</v>
      </c>
      <c r="AC18" s="218" t="s">
        <v>787</v>
      </c>
      <c r="AD18" s="321" t="s">
        <v>76</v>
      </c>
      <c r="AE18" s="19"/>
      <c r="AF18" s="21"/>
      <c r="AG18" s="22" t="str">
        <f t="shared" si="5"/>
        <v>TRUE</v>
      </c>
      <c r="AH18" s="23" t="str">
        <f t="shared" si="6"/>
        <v>تهران - ویکافه - محمدرضا دلجو 09051534303</v>
      </c>
    </row>
    <row r="19" spans="1:34" ht="22.2" customHeight="1">
      <c r="A19" s="7"/>
      <c r="B19" s="7"/>
      <c r="C19" s="7"/>
      <c r="D19" s="7"/>
      <c r="E19" s="7"/>
      <c r="F19" s="8"/>
      <c r="G19" s="235"/>
      <c r="H19" s="234"/>
      <c r="I19" s="235"/>
      <c r="J19" s="244"/>
      <c r="K19" s="11" t="str">
        <f t="shared" ca="1" si="0"/>
        <v/>
      </c>
      <c r="L19" s="243"/>
      <c r="M19" s="243"/>
      <c r="N19" s="243"/>
      <c r="O19" s="9">
        <v>5525.1</v>
      </c>
      <c r="P19" s="9">
        <v>12</v>
      </c>
      <c r="Q19" s="13" t="str">
        <f>VLOOKUP(O19, '[1]لیست محصولات شهریور ۱۴۰۳'!B:C,2,0)</f>
        <v>اتیوپی آناسورا | Ethiopia Anasora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2750000</v>
      </c>
      <c r="U19" s="15"/>
      <c r="V19" s="16">
        <f t="shared" si="1"/>
        <v>0</v>
      </c>
      <c r="W19" s="12">
        <f t="shared" si="2"/>
        <v>12</v>
      </c>
      <c r="X19" s="14">
        <f t="shared" si="3"/>
        <v>33000000</v>
      </c>
      <c r="Y19" s="17"/>
      <c r="Z19" s="14">
        <f t="shared" si="4"/>
        <v>33000000</v>
      </c>
      <c r="AA19" s="242"/>
      <c r="AB19" s="241"/>
      <c r="AC19" s="240"/>
      <c r="AD19" s="323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35"/>
      <c r="H20" s="234"/>
      <c r="I20" s="235"/>
      <c r="J20" s="244"/>
      <c r="K20" s="11" t="str">
        <f t="shared" ca="1" si="0"/>
        <v/>
      </c>
      <c r="L20" s="243"/>
      <c r="M20" s="243"/>
      <c r="N20" s="243"/>
      <c r="O20" s="9">
        <v>3327.2</v>
      </c>
      <c r="P20" s="9">
        <v>2</v>
      </c>
      <c r="Q20" s="13" t="str">
        <f>VLOOKUP(O20, '[1]لیست محصولات شهریور ۱۴۰۳'!B:C,2,0)</f>
        <v>پامپوجیلا | pampojila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29250000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58500000</v>
      </c>
      <c r="Y20" s="17"/>
      <c r="Z20" s="14">
        <f t="shared" si="4"/>
        <v>58500000</v>
      </c>
      <c r="AA20" s="242"/>
      <c r="AB20" s="241"/>
      <c r="AC20" s="240"/>
      <c r="AD20" s="32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15"/>
      <c r="H21" s="213"/>
      <c r="I21" s="215"/>
      <c r="J21" s="227"/>
      <c r="K21" s="11" t="str">
        <f t="shared" ca="1" si="0"/>
        <v/>
      </c>
      <c r="L21" s="225"/>
      <c r="M21" s="225"/>
      <c r="N21" s="225"/>
      <c r="O21" s="9">
        <v>3328.1</v>
      </c>
      <c r="P21" s="9">
        <v>1</v>
      </c>
      <c r="Q21" s="13" t="str">
        <f>VLOOKUP(O21, '[1]لیست محصولات شهریور ۱۴۰۳'!B:C,2,0)</f>
        <v>اینماکولادا مزارع فلو | Inmaculada Fellows Farms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7900000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7900000</v>
      </c>
      <c r="Y21" s="17"/>
      <c r="Z21" s="14">
        <f t="shared" si="4"/>
        <v>7900000</v>
      </c>
      <c r="AA21" s="223"/>
      <c r="AB21" s="221"/>
      <c r="AC21" s="219"/>
      <c r="AD21" s="322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10</v>
      </c>
      <c r="H22" s="10">
        <v>348495</v>
      </c>
      <c r="I22" s="9" t="s">
        <v>1520</v>
      </c>
      <c r="J22" s="9"/>
      <c r="K22" s="11" t="str">
        <f t="shared" ca="1" si="0"/>
        <v/>
      </c>
      <c r="L22" s="12" t="s">
        <v>1536</v>
      </c>
      <c r="M22" s="12" t="s">
        <v>1537</v>
      </c>
      <c r="N22" s="12" t="s">
        <v>1538</v>
      </c>
      <c r="O22" s="9">
        <v>5524.2</v>
      </c>
      <c r="P22" s="9">
        <v>7</v>
      </c>
      <c r="Q22" s="13" t="str">
        <f>VLOOKUP(O22, '[1]لیست محصولات شهریور ۱۴۰۳'!B:C,2,0)</f>
        <v>برزیل کوکاپیل کاناریو | Brazil Cocapil Canario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12450000</v>
      </c>
      <c r="U22" s="15"/>
      <c r="V22" s="16">
        <f t="shared" si="1"/>
        <v>0</v>
      </c>
      <c r="W22" s="12">
        <f t="shared" si="2"/>
        <v>7</v>
      </c>
      <c r="X22" s="14">
        <f t="shared" si="3"/>
        <v>87150000</v>
      </c>
      <c r="Y22" s="17"/>
      <c r="Z22" s="14">
        <f t="shared" si="4"/>
        <v>87150000</v>
      </c>
      <c r="AA22" s="18" t="s">
        <v>79</v>
      </c>
      <c r="AB22" s="13" t="s">
        <v>1539</v>
      </c>
      <c r="AC22" s="19" t="s">
        <v>1540</v>
      </c>
      <c r="AD22" s="151" t="s">
        <v>76</v>
      </c>
      <c r="AE22" s="19"/>
      <c r="AF22" s="21"/>
      <c r="AG22" s="22" t="str">
        <f t="shared" si="5"/>
        <v>TRUE</v>
      </c>
      <c r="AH22" s="23" t="str">
        <f t="shared" si="6"/>
        <v>تهران ابتدای آجودانیه-نبش توکلی شرقی-پلاک ۲۶/۱ کافه هال - پارمیس ابریشمی 09106627985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66">
        <v>11</v>
      </c>
      <c r="H23" s="67"/>
      <c r="I23" s="66" t="s">
        <v>1520</v>
      </c>
      <c r="J23" s="9" t="s">
        <v>76</v>
      </c>
      <c r="K23" s="11" t="str">
        <f t="shared" ca="1" si="0"/>
        <v/>
      </c>
      <c r="L23" s="224" t="s">
        <v>120</v>
      </c>
      <c r="M23" s="224" t="s">
        <v>121</v>
      </c>
      <c r="N23" s="12" t="s">
        <v>374</v>
      </c>
      <c r="O23" s="9">
        <v>5501.3</v>
      </c>
      <c r="P23" s="9">
        <v>1</v>
      </c>
      <c r="Q23" s="13" t="str">
        <f>VLOOKUP(O23, '[1]لیست محصولات شهریور ۱۴۰۳'!B:C,2,0)</f>
        <v>ورتکس | Vortex</v>
      </c>
      <c r="R23" s="9"/>
      <c r="S23" s="12">
        <f>VLOOKUP(O23, '[1]لیست محصولات شهریور ۱۴۰۳'!B:F,5,0)</f>
        <v>4000</v>
      </c>
      <c r="T23" s="14">
        <f>VLOOKUP(O23, '[1]لیست محصولات شهریور ۱۴۰۳'!B:G,6,0)</f>
        <v>51200000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51200000</v>
      </c>
      <c r="Y23" s="17"/>
      <c r="Z23" s="14">
        <f t="shared" si="4"/>
        <v>51200000</v>
      </c>
      <c r="AA23" s="222" t="s">
        <v>123</v>
      </c>
      <c r="AB23" s="220" t="s">
        <v>124</v>
      </c>
      <c r="AC23" s="218" t="s">
        <v>125</v>
      </c>
      <c r="AD23" s="321" t="s">
        <v>76</v>
      </c>
      <c r="AE23" s="218"/>
      <c r="AF23" s="21"/>
      <c r="AG23" s="22" t="str">
        <f t="shared" si="5"/>
        <v>TRUE</v>
      </c>
      <c r="AH23" s="23" t="str">
        <f t="shared" si="6"/>
        <v>اصفهان خيابان شمس آبادي، كوچه كازروني، نبش سه راهي، پاساژ اميد،طبقه اول کافه دولت - نگار نقیه 09334075144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14">
        <v>12</v>
      </c>
      <c r="H24" s="212"/>
      <c r="I24" s="214" t="s">
        <v>1520</v>
      </c>
      <c r="J24" s="226" t="s">
        <v>76</v>
      </c>
      <c r="K24" s="11" t="str">
        <f t="shared" ca="1" si="0"/>
        <v/>
      </c>
      <c r="L24" s="243"/>
      <c r="M24" s="243"/>
      <c r="N24" s="224" t="s">
        <v>122</v>
      </c>
      <c r="O24" s="9">
        <v>3327.1</v>
      </c>
      <c r="P24" s="9">
        <v>2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11900000</v>
      </c>
      <c r="Y24" s="17"/>
      <c r="Z24" s="14">
        <f t="shared" si="4"/>
        <v>11900000</v>
      </c>
      <c r="AA24" s="242"/>
      <c r="AB24" s="241"/>
      <c r="AC24" s="240"/>
      <c r="AD24" s="323"/>
      <c r="AE24" s="240"/>
      <c r="AF24" s="21"/>
      <c r="AG24" s="22" t="str">
        <f t="shared" si="5"/>
        <v>TRUE</v>
      </c>
      <c r="AH24" s="23" t="str">
        <f t="shared" si="6"/>
        <v xml:space="preserve">  فروشگاه کافه دولت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15"/>
      <c r="H25" s="213"/>
      <c r="I25" s="215"/>
      <c r="J25" s="227"/>
      <c r="K25" s="11" t="str">
        <f t="shared" ca="1" si="0"/>
        <v/>
      </c>
      <c r="L25" s="225"/>
      <c r="M25" s="225"/>
      <c r="N25" s="225"/>
      <c r="O25" s="9">
        <v>5525.1</v>
      </c>
      <c r="P25" s="9">
        <v>2</v>
      </c>
      <c r="Q25" s="13" t="str">
        <f>VLOOKUP(O25, '[1]لیست محصولات شهریور ۱۴۰۳'!B:C,2,0)</f>
        <v>اتیوپی آناسورا | Ethiopia Anasora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2750000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5500000</v>
      </c>
      <c r="Y25" s="17"/>
      <c r="Z25" s="14">
        <f t="shared" si="4"/>
        <v>5500000</v>
      </c>
      <c r="AA25" s="223"/>
      <c r="AB25" s="221"/>
      <c r="AC25" s="219"/>
      <c r="AD25" s="322"/>
      <c r="AE25" s="2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13</v>
      </c>
      <c r="H26" s="10">
        <v>362435</v>
      </c>
      <c r="I26" s="9" t="s">
        <v>1520</v>
      </c>
      <c r="J26" s="9"/>
      <c r="K26" s="11" t="str">
        <f t="shared" ca="1" si="0"/>
        <v/>
      </c>
      <c r="L26" s="12" t="s">
        <v>1132</v>
      </c>
      <c r="M26" s="12" t="s">
        <v>1541</v>
      </c>
      <c r="N26" s="12"/>
      <c r="O26" s="9">
        <v>3327.2</v>
      </c>
      <c r="P26" s="9">
        <v>1</v>
      </c>
      <c r="Q26" s="13" t="str">
        <f>VLOOKUP(O26, '[1]لیست محصولات شهریور ۱۴۰۳'!B:C,2,0)</f>
        <v>پامپوجیلا | pampojila</v>
      </c>
      <c r="R26" s="9"/>
      <c r="S26" s="12">
        <f>VLOOKUP(O26, '[1]لیست محصولات شهریور ۱۴۰۳'!B:F,5,0)</f>
        <v>750</v>
      </c>
      <c r="T26" s="14">
        <f>VLOOKUP(O26, '[1]لیست محصولات شهریور ۱۴۰۳'!B:G,6,0)</f>
        <v>29250000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29250000</v>
      </c>
      <c r="Y26" s="17"/>
      <c r="Z26" s="14">
        <f t="shared" si="4"/>
        <v>29250000</v>
      </c>
      <c r="AA26" s="18" t="s">
        <v>79</v>
      </c>
      <c r="AB26" s="13" t="s">
        <v>1542</v>
      </c>
      <c r="AC26" s="19" t="s">
        <v>1543</v>
      </c>
      <c r="AD26" s="20" t="s">
        <v>132</v>
      </c>
      <c r="AE26" s="19"/>
      <c r="AF26" s="21"/>
      <c r="AG26" s="22" t="str">
        <f t="shared" si="5"/>
        <v>TRUE</v>
      </c>
      <c r="AH26" s="23" t="str">
        <f t="shared" si="6"/>
        <v>تهران بلوار قیطریه، ک تواضعى، ۴راه اول سمت راست، ک عقابى ، پ٩، واحد ٩  - مهسا ایرجیان 09153112676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14</v>
      </c>
      <c r="H27" s="10">
        <v>287440894229</v>
      </c>
      <c r="I27" s="9" t="s">
        <v>1520</v>
      </c>
      <c r="J27" s="9"/>
      <c r="K27" s="11" t="str">
        <f t="shared" ca="1" si="0"/>
        <v/>
      </c>
      <c r="L27" s="12" t="s">
        <v>1544</v>
      </c>
      <c r="M27" s="12" t="s">
        <v>1545</v>
      </c>
      <c r="N27" s="12"/>
      <c r="O27" s="9">
        <v>5524.3</v>
      </c>
      <c r="P27" s="9">
        <v>1</v>
      </c>
      <c r="Q27" s="13" t="str">
        <f>VLOOKUP(O27, '[1]لیست محصولات شهریور ۱۴۰۳'!B:C,2,0)</f>
        <v>برزیل کوکاپیل کاناریو | Brazil Cocapil Canario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58400000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58400000</v>
      </c>
      <c r="Y27" s="17"/>
      <c r="Z27" s="14">
        <f t="shared" si="4"/>
        <v>58400000</v>
      </c>
      <c r="AA27" s="18" t="s">
        <v>79</v>
      </c>
      <c r="AB27" s="13" t="s">
        <v>1546</v>
      </c>
      <c r="AC27" s="19" t="s">
        <v>1547</v>
      </c>
      <c r="AD27" s="20" t="s">
        <v>92</v>
      </c>
      <c r="AE27" s="19"/>
      <c r="AF27" s="21"/>
      <c r="AG27" s="22" t="str">
        <f t="shared" si="5"/>
        <v>TRUE</v>
      </c>
      <c r="AH27" s="23" t="str">
        <f t="shared" si="6"/>
        <v>تهران خ نیاوران ، خ مقدسی ، خیابان محمود احمدی زمانی ، پلاک ۴ واحد ۱۰۰۲  - یاسمن مطهری اصل 09121081921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14">
        <v>15</v>
      </c>
      <c r="H28" s="67"/>
      <c r="I28" s="214" t="s">
        <v>1520</v>
      </c>
      <c r="J28" s="226" t="s">
        <v>76</v>
      </c>
      <c r="K28" s="11" t="str">
        <f t="shared" ca="1" si="0"/>
        <v/>
      </c>
      <c r="L28" s="224" t="s">
        <v>134</v>
      </c>
      <c r="M28" s="224" t="s">
        <v>630</v>
      </c>
      <c r="N28" s="224" t="s">
        <v>1548</v>
      </c>
      <c r="O28" s="9">
        <v>5501.3</v>
      </c>
      <c r="P28" s="9">
        <v>1</v>
      </c>
      <c r="Q28" s="13" t="str">
        <f>VLOOKUP(O28, '[1]لیست محصولات شهریور ۱۴۰۳'!B:C,2,0)</f>
        <v>ورتکس | Vortex</v>
      </c>
      <c r="R28" s="9"/>
      <c r="S28" s="12">
        <f>VLOOKUP(O28, '[1]لیست محصولات شهریور ۱۴۰۳'!B:F,5,0)</f>
        <v>4000</v>
      </c>
      <c r="T28" s="14">
        <f>VLOOKUP(O28, '[1]لیست محصولات شهریور ۱۴۰۳'!B:G,6,0)</f>
        <v>51200000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51200000</v>
      </c>
      <c r="Y28" s="17"/>
      <c r="Z28" s="14">
        <f t="shared" si="4"/>
        <v>51200000</v>
      </c>
      <c r="AA28" s="222" t="s">
        <v>79</v>
      </c>
      <c r="AB28" s="220" t="s">
        <v>70</v>
      </c>
      <c r="AC28" s="218" t="s">
        <v>632</v>
      </c>
      <c r="AD28" s="216" t="s">
        <v>92</v>
      </c>
      <c r="AE28" s="19"/>
      <c r="AF28" s="21"/>
      <c r="AG28" s="22" t="str">
        <f t="shared" si="5"/>
        <v>TRUE</v>
      </c>
      <c r="AH28" s="23" t="str">
        <f t="shared" si="6"/>
        <v>تهران - کافه ویوولانژ - مهدی مولایی 09197844409</v>
      </c>
    </row>
    <row r="29" spans="1:34" s="117" customFormat="1" ht="22.2" customHeight="1">
      <c r="A29" s="106"/>
      <c r="B29" s="106"/>
      <c r="C29" s="106" t="b">
        <v>0</v>
      </c>
      <c r="D29" s="106"/>
      <c r="E29" s="106"/>
      <c r="F29" s="106"/>
      <c r="G29" s="215"/>
      <c r="H29" s="120" t="s">
        <v>542</v>
      </c>
      <c r="I29" s="215"/>
      <c r="J29" s="227"/>
      <c r="K29" s="107" t="str">
        <f t="shared" ca="1" si="0"/>
        <v/>
      </c>
      <c r="L29" s="225"/>
      <c r="M29" s="225"/>
      <c r="N29" s="225"/>
      <c r="O29" s="108">
        <v>5525.1</v>
      </c>
      <c r="P29" s="108">
        <v>1</v>
      </c>
      <c r="Q29" s="109" t="str">
        <f>VLOOKUP(O29, '[1]لیست محصولات شهریور ۱۴۰۳'!B:C,2,0)</f>
        <v>اتیوپی آناسورا | Ethiopia Anasora</v>
      </c>
      <c r="R29" s="108"/>
      <c r="S29" s="110">
        <f>VLOOKUP(O29, '[1]لیست محصولات شهریور ۱۴۰۳'!B:F,5,0)</f>
        <v>150</v>
      </c>
      <c r="T29" s="111">
        <f>VLOOKUP(O29, '[1]لیست محصولات شهریور ۱۴۰۳'!B:G,6,0)</f>
        <v>2750000</v>
      </c>
      <c r="U29" s="112"/>
      <c r="V29" s="113">
        <f t="shared" si="1"/>
        <v>0</v>
      </c>
      <c r="W29" s="110">
        <f t="shared" si="2"/>
        <v>1</v>
      </c>
      <c r="X29" s="111">
        <f t="shared" si="3"/>
        <v>2750000</v>
      </c>
      <c r="Y29" s="114"/>
      <c r="Z29" s="111">
        <f t="shared" si="4"/>
        <v>2750000</v>
      </c>
      <c r="AA29" s="223"/>
      <c r="AB29" s="221"/>
      <c r="AC29" s="219"/>
      <c r="AD29" s="217"/>
      <c r="AE29" s="115"/>
      <c r="AF29" s="116"/>
      <c r="AH29" s="118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214">
        <v>16</v>
      </c>
      <c r="H30" s="212"/>
      <c r="I30" s="214" t="s">
        <v>1520</v>
      </c>
      <c r="J30" s="226" t="s">
        <v>76</v>
      </c>
      <c r="K30" s="11" t="str">
        <f t="shared" ca="1" si="0"/>
        <v/>
      </c>
      <c r="L30" s="224" t="s">
        <v>105</v>
      </c>
      <c r="M30" s="224" t="s">
        <v>364</v>
      </c>
      <c r="N30" s="224" t="s">
        <v>365</v>
      </c>
      <c r="O30" s="9">
        <v>5501.3</v>
      </c>
      <c r="P30" s="9">
        <v>5</v>
      </c>
      <c r="Q30" s="13" t="str">
        <f>VLOOKUP(O30, '[1]لیست محصولات شهریور ۱۴۰۳'!B:C,2,0)</f>
        <v>ورتکس | Vortex</v>
      </c>
      <c r="R30" s="9"/>
      <c r="S30" s="12">
        <f>VLOOKUP(O30, '[1]لیست محصولات شهریور ۱۴۰۳'!B:F,5,0)</f>
        <v>4000</v>
      </c>
      <c r="T30" s="14">
        <f>VLOOKUP(O30, '[1]لیست محصولات شهریور ۱۴۰۳'!B:G,6,0)</f>
        <v>51200000</v>
      </c>
      <c r="U30" s="15"/>
      <c r="V30" s="16">
        <f t="shared" si="1"/>
        <v>0</v>
      </c>
      <c r="W30" s="12">
        <f t="shared" si="2"/>
        <v>5</v>
      </c>
      <c r="X30" s="14">
        <f t="shared" si="3"/>
        <v>256000000</v>
      </c>
      <c r="Y30" s="17"/>
      <c r="Z30" s="14">
        <f t="shared" si="4"/>
        <v>256000000</v>
      </c>
      <c r="AA30" s="222" t="s">
        <v>152</v>
      </c>
      <c r="AB30" s="220" t="s">
        <v>367</v>
      </c>
      <c r="AC30" s="218" t="s">
        <v>368</v>
      </c>
      <c r="AD30" s="321" t="s">
        <v>76</v>
      </c>
      <c r="AE30" s="19"/>
      <c r="AF30" s="21"/>
      <c r="AG30" s="22" t="str">
        <f t="shared" si="5"/>
        <v>TRUE</v>
      </c>
      <c r="AH30" s="23" t="str">
        <f t="shared" si="6"/>
        <v>قم خيابان شهيد صدوقي ميدان مفتح خيابان مفتح نبش كوچه 8  کافه کی آر بی - علی کرباسچی 09191954192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5"/>
      <c r="H31" s="213"/>
      <c r="I31" s="215"/>
      <c r="J31" s="227"/>
      <c r="K31" s="11" t="str">
        <f t="shared" ca="1" si="0"/>
        <v/>
      </c>
      <c r="L31" s="225"/>
      <c r="M31" s="225"/>
      <c r="N31" s="225"/>
      <c r="O31" s="9">
        <v>5525.2</v>
      </c>
      <c r="P31" s="9">
        <v>10</v>
      </c>
      <c r="Q31" s="13" t="str">
        <f>VLOOKUP(O31, '[1]لیست محصولات شهریور ۱۴۰۳'!B:C,2,0)</f>
        <v>اتیوپی آناسورا | Ethiopia Anasora</v>
      </c>
      <c r="R31" s="9"/>
      <c r="S31" s="12">
        <f>VLOOKUP(O31, '[1]لیست محصولات شهریور ۱۴۰۳'!B:F,5,0)</f>
        <v>750</v>
      </c>
      <c r="T31" s="14">
        <f>VLOOKUP(O31, '[1]لیست محصولات شهریور ۱۴۰۳'!B:G,6,0)</f>
        <v>13350000</v>
      </c>
      <c r="U31" s="15"/>
      <c r="V31" s="16">
        <f t="shared" si="1"/>
        <v>0</v>
      </c>
      <c r="W31" s="12">
        <f t="shared" si="2"/>
        <v>10</v>
      </c>
      <c r="X31" s="14">
        <f t="shared" si="3"/>
        <v>133500000</v>
      </c>
      <c r="Y31" s="17"/>
      <c r="Z31" s="14">
        <f t="shared" si="4"/>
        <v>133500000</v>
      </c>
      <c r="AA31" s="223"/>
      <c r="AB31" s="221"/>
      <c r="AC31" s="219"/>
      <c r="AD31" s="322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hidden="1" customHeight="1">
      <c r="A32" s="7"/>
      <c r="B32" s="7"/>
      <c r="C32" s="7"/>
      <c r="D32" s="7"/>
      <c r="E32" s="7"/>
      <c r="F32" s="8"/>
      <c r="G32" s="66"/>
      <c r="H32" s="67"/>
      <c r="I32" s="66"/>
      <c r="J32" s="66"/>
      <c r="K32" s="124"/>
      <c r="L32" s="125"/>
      <c r="M32" s="125"/>
      <c r="N32" s="125"/>
      <c r="O32" s="66"/>
      <c r="P32" s="66"/>
      <c r="Q32" s="126"/>
      <c r="R32" s="66"/>
      <c r="S32" s="125"/>
      <c r="T32" s="127"/>
      <c r="U32" s="128"/>
      <c r="V32" s="129"/>
      <c r="W32" s="125"/>
      <c r="X32" s="127"/>
      <c r="Y32" s="130"/>
      <c r="Z32" s="127"/>
      <c r="AA32" s="131"/>
      <c r="AB32" s="126"/>
      <c r="AC32" s="132"/>
      <c r="AD32" s="133"/>
      <c r="AE32" s="132"/>
      <c r="AF32" s="134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214">
        <v>17</v>
      </c>
      <c r="H33" s="212"/>
      <c r="I33" s="214" t="s">
        <v>1520</v>
      </c>
      <c r="J33" s="226" t="s">
        <v>76</v>
      </c>
      <c r="K33" s="11" t="str">
        <f t="shared" ca="1" si="0"/>
        <v/>
      </c>
      <c r="L33" s="224" t="s">
        <v>115</v>
      </c>
      <c r="M33" s="224" t="s">
        <v>116</v>
      </c>
      <c r="N33" s="12" t="s">
        <v>1549</v>
      </c>
      <c r="O33" s="9">
        <v>5501.3</v>
      </c>
      <c r="P33" s="9">
        <v>8</v>
      </c>
      <c r="Q33" s="13" t="str">
        <f>VLOOKUP(O33, '[1]لیست محصولات شهریور ۱۴۰۳'!B:C,2,0)</f>
        <v>ورتکس | Vortex</v>
      </c>
      <c r="R33" s="9"/>
      <c r="S33" s="12">
        <f>VLOOKUP(O33, '[1]لیست محصولات شهریور ۱۴۰۳'!B:F,5,0)</f>
        <v>4000</v>
      </c>
      <c r="T33" s="14">
        <f>VLOOKUP(O33, '[1]لیست محصولات شهریور ۱۴۰۳'!B:G,6,0)</f>
        <v>51200000</v>
      </c>
      <c r="U33" s="15"/>
      <c r="V33" s="16">
        <f t="shared" si="1"/>
        <v>0</v>
      </c>
      <c r="W33" s="12">
        <f t="shared" si="2"/>
        <v>8</v>
      </c>
      <c r="X33" s="14">
        <f t="shared" si="3"/>
        <v>409600000</v>
      </c>
      <c r="Y33" s="17"/>
      <c r="Z33" s="14">
        <f t="shared" si="4"/>
        <v>409600000</v>
      </c>
      <c r="AA33" s="18" t="s">
        <v>79</v>
      </c>
      <c r="AB33" s="13" t="s">
        <v>1552</v>
      </c>
      <c r="AC33" s="19" t="s">
        <v>119</v>
      </c>
      <c r="AD33" s="151" t="s">
        <v>76</v>
      </c>
      <c r="AE33" s="152" t="s">
        <v>1018</v>
      </c>
      <c r="AF33" s="21"/>
      <c r="AG33" s="22" t="str">
        <f t="shared" si="5"/>
        <v>TRUE</v>
      </c>
      <c r="AH33" s="23" t="str">
        <f t="shared" si="6"/>
        <v>تهران شهرک غرب-بلوار ایران زمینی-مجتمع گلستان-حیات شرقی-پلاک 102 کافه بیکری درو (شعبه گلستان) - محدثه گرجی 09912080890</v>
      </c>
    </row>
    <row r="34" spans="1:34" ht="22.2" customHeight="1">
      <c r="A34" s="7"/>
      <c r="B34" s="7"/>
      <c r="C34" s="7"/>
      <c r="D34" s="7"/>
      <c r="E34" s="7"/>
      <c r="F34" s="8"/>
      <c r="G34" s="215"/>
      <c r="H34" s="213"/>
      <c r="I34" s="215"/>
      <c r="J34" s="227"/>
      <c r="K34" s="11" t="str">
        <f t="shared" ca="1" si="0"/>
        <v/>
      </c>
      <c r="L34" s="225"/>
      <c r="M34" s="225"/>
      <c r="N34" s="12" t="s">
        <v>1550</v>
      </c>
      <c r="O34" s="9">
        <v>5501.3</v>
      </c>
      <c r="P34" s="9">
        <v>7</v>
      </c>
      <c r="Q34" s="13" t="str">
        <f>VLOOKUP(O34, '[1]لیست محصولات شهریور ۱۴۰۳'!B:C,2,0)</f>
        <v>ورتکس | Vortex</v>
      </c>
      <c r="R34" s="9"/>
      <c r="S34" s="12">
        <f>VLOOKUP(O34, '[1]لیست محصولات شهریور ۱۴۰۳'!B:F,5,0)</f>
        <v>4000</v>
      </c>
      <c r="T34" s="14">
        <f>VLOOKUP(O34, '[1]لیست محصولات شهریور ۱۴۰۳'!B:G,6,0)</f>
        <v>51200000</v>
      </c>
      <c r="U34" s="15"/>
      <c r="V34" s="16">
        <f t="shared" si="1"/>
        <v>0</v>
      </c>
      <c r="W34" s="12">
        <f t="shared" si="2"/>
        <v>7</v>
      </c>
      <c r="X34" s="14">
        <f t="shared" si="3"/>
        <v>358400000</v>
      </c>
      <c r="Y34" s="17"/>
      <c r="Z34" s="14">
        <f t="shared" si="4"/>
        <v>358400000</v>
      </c>
      <c r="AA34" s="18" t="s">
        <v>79</v>
      </c>
      <c r="AB34" s="13" t="s">
        <v>1551</v>
      </c>
      <c r="AC34" s="19" t="s">
        <v>119</v>
      </c>
      <c r="AD34" s="151" t="s">
        <v>76</v>
      </c>
      <c r="AE34" s="19"/>
      <c r="AF34" s="21"/>
      <c r="AG34" s="22" t="str">
        <f t="shared" si="5"/>
        <v>TRUE</v>
      </c>
      <c r="AH34" s="23" t="str">
        <f t="shared" si="6"/>
        <v>تهران سعادت آباد-میدان کتاب-بلوار کوهستان-مجتمع اپال-طبقه نهم کافه بیکری درو (شعبه اپال) -   09912080890</v>
      </c>
    </row>
    <row r="35" spans="1:34" ht="22.2" customHeight="1">
      <c r="A35" s="7"/>
      <c r="B35" s="7"/>
      <c r="C35" s="7"/>
      <c r="D35" s="7"/>
      <c r="E35" s="7"/>
      <c r="F35" s="8"/>
      <c r="G35" s="214">
        <v>18</v>
      </c>
      <c r="H35" s="212" t="s">
        <v>198</v>
      </c>
      <c r="I35" s="214" t="s">
        <v>1520</v>
      </c>
      <c r="J35" s="226"/>
      <c r="K35" s="11" t="str">
        <f t="shared" ca="1" si="0"/>
        <v/>
      </c>
      <c r="L35" s="224" t="s">
        <v>1553</v>
      </c>
      <c r="M35" s="224" t="s">
        <v>1554</v>
      </c>
      <c r="N35" s="224"/>
      <c r="O35" s="9">
        <v>5525.2</v>
      </c>
      <c r="P35" s="9">
        <v>1</v>
      </c>
      <c r="Q35" s="13" t="str">
        <f>VLOOKUP(O35, '[1]لیست محصولات شهریور ۱۴۰۳'!B:C,2,0)</f>
        <v>اتیوپی آناسورا | Ethiopia Anasora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13350000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13350000</v>
      </c>
      <c r="Y35" s="17"/>
      <c r="Z35" s="14">
        <f t="shared" si="4"/>
        <v>13350000</v>
      </c>
      <c r="AA35" s="222" t="s">
        <v>79</v>
      </c>
      <c r="AB35" s="220" t="s">
        <v>1555</v>
      </c>
      <c r="AC35" s="218" t="s">
        <v>1556</v>
      </c>
      <c r="AD35" s="216" t="s">
        <v>92</v>
      </c>
      <c r="AE35" s="19"/>
      <c r="AF35" s="21"/>
      <c r="AG35" s="22" t="str">
        <f t="shared" si="5"/>
        <v>TRUE</v>
      </c>
      <c r="AH35" s="23" t="str">
        <f t="shared" si="6"/>
        <v>تهران خیابان مقدس اردبیلی، خیابان ب/یامامورا ، نبش کوچه هشتم پلاک۲۳، واحد ۴  - پیت گلادیس لوسانگا 09927188659</v>
      </c>
    </row>
    <row r="36" spans="1:34" ht="22.2" customHeight="1">
      <c r="A36" s="7"/>
      <c r="B36" s="7"/>
      <c r="C36" s="7"/>
      <c r="D36" s="7"/>
      <c r="E36" s="7"/>
      <c r="F36" s="8"/>
      <c r="G36" s="215"/>
      <c r="H36" s="213"/>
      <c r="I36" s="215"/>
      <c r="J36" s="227"/>
      <c r="K36" s="11" t="str">
        <f t="shared" ca="1" si="0"/>
        <v/>
      </c>
      <c r="L36" s="225"/>
      <c r="M36" s="225"/>
      <c r="N36" s="225"/>
      <c r="O36" s="9">
        <v>5525.2</v>
      </c>
      <c r="P36" s="9">
        <v>1</v>
      </c>
      <c r="Q36" s="13" t="str">
        <f>VLOOKUP(O36, '[1]لیست محصولات شهریور ۱۴۰۳'!B:C,2,0)</f>
        <v>اتیوپی آناسورا | Ethiopia Anasora</v>
      </c>
      <c r="R36" s="9" t="s">
        <v>976</v>
      </c>
      <c r="S36" s="12">
        <f>VLOOKUP(O36, '[1]لیست محصولات شهریور ۱۴۰۳'!B:F,5,0)</f>
        <v>750</v>
      </c>
      <c r="T36" s="14">
        <f>VLOOKUP(O36, '[1]لیست محصولات شهریور ۱۴۰۳'!B:G,6,0)</f>
        <v>13350000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13350000</v>
      </c>
      <c r="Y36" s="17"/>
      <c r="Z36" s="14">
        <f t="shared" si="4"/>
        <v>13350000</v>
      </c>
      <c r="AA36" s="223"/>
      <c r="AB36" s="221"/>
      <c r="AC36" s="219"/>
      <c r="AD36" s="217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>
        <v>19</v>
      </c>
      <c r="H37" s="10">
        <v>287454008036</v>
      </c>
      <c r="I37" s="9" t="s">
        <v>1520</v>
      </c>
      <c r="J37" s="9"/>
      <c r="K37" s="11" t="str">
        <f t="shared" ca="1" si="0"/>
        <v/>
      </c>
      <c r="L37" s="12" t="s">
        <v>956</v>
      </c>
      <c r="M37" s="12" t="s">
        <v>1557</v>
      </c>
      <c r="N37" s="12"/>
      <c r="O37" s="9">
        <v>5525.2</v>
      </c>
      <c r="P37" s="9">
        <v>1</v>
      </c>
      <c r="Q37" s="13" t="str">
        <f>VLOOKUP(O37, '[1]لیست محصولات شهریور ۱۴۰۳'!B:C,2,0)</f>
        <v>اتیوپی آناسورا | Ethiopia Anasora</v>
      </c>
      <c r="R37" s="9"/>
      <c r="S37" s="12">
        <f>VLOOKUP(O37, '[1]لیست محصولات شهریور ۱۴۰۳'!B:F,5,0)</f>
        <v>750</v>
      </c>
      <c r="T37" s="14">
        <f>VLOOKUP(O37, '[1]لیست محصولات شهریور ۱۴۰۳'!B:G,6,0)</f>
        <v>13350000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13350000</v>
      </c>
      <c r="Y37" s="17"/>
      <c r="Z37" s="14">
        <f t="shared" si="4"/>
        <v>13350000</v>
      </c>
      <c r="AA37" s="18" t="s">
        <v>79</v>
      </c>
      <c r="AB37" s="13" t="s">
        <v>1558</v>
      </c>
      <c r="AC37" s="19" t="s">
        <v>1559</v>
      </c>
      <c r="AD37" s="20" t="s">
        <v>92</v>
      </c>
      <c r="AE37" s="19"/>
      <c r="AF37" s="21"/>
      <c r="AG37" s="22" t="str">
        <f t="shared" si="5"/>
        <v>TRUE</v>
      </c>
      <c r="AH37" s="23" t="str">
        <f t="shared" si="6"/>
        <v>تهران سعادت آباد، بالاتراز میدان کاج، بلوار بهزاد، نبش باغستان، پلاک 2  - فاطمه حاجی نسب 09125983546</v>
      </c>
    </row>
    <row r="38" spans="1:34" s="82" customFormat="1" ht="22.2" customHeight="1">
      <c r="A38" s="69"/>
      <c r="B38" s="69"/>
      <c r="C38" s="69"/>
      <c r="D38" s="69"/>
      <c r="E38" s="69"/>
      <c r="F38" s="69"/>
      <c r="G38" s="70">
        <v>20</v>
      </c>
      <c r="H38" s="71" t="s">
        <v>70</v>
      </c>
      <c r="I38" s="70" t="s">
        <v>1561</v>
      </c>
      <c r="J38" s="70"/>
      <c r="K38" s="72" t="str">
        <f t="shared" ca="1" si="0"/>
        <v/>
      </c>
      <c r="L38" s="245" t="s">
        <v>1560</v>
      </c>
      <c r="M38" s="246"/>
      <c r="N38" s="247"/>
      <c r="O38" s="70">
        <v>5525.2</v>
      </c>
      <c r="P38" s="70">
        <v>1</v>
      </c>
      <c r="Q38" s="74" t="str">
        <f>VLOOKUP(O38, '[1]لیست محصولات شهریور ۱۴۰۳'!B:C,2,0)</f>
        <v>اتیوپی آناسورا | Ethiopia Anasora</v>
      </c>
      <c r="R38" s="70"/>
      <c r="S38" s="73">
        <f>VLOOKUP(O38, '[1]لیست محصولات شهریور ۱۴۰۳'!B:F,5,0)</f>
        <v>750</v>
      </c>
      <c r="T38" s="75">
        <f>VLOOKUP(O38, '[1]لیست محصولات شهریور ۱۴۰۳'!B:G,6,0)</f>
        <v>13350000</v>
      </c>
      <c r="U38" s="76"/>
      <c r="V38" s="77">
        <f t="shared" si="1"/>
        <v>0</v>
      </c>
      <c r="W38" s="73">
        <f t="shared" si="2"/>
        <v>1</v>
      </c>
      <c r="X38" s="75">
        <f t="shared" si="3"/>
        <v>13350000</v>
      </c>
      <c r="Y38" s="78"/>
      <c r="Z38" s="75">
        <f t="shared" si="4"/>
        <v>13350000</v>
      </c>
      <c r="AA38" s="318" t="s">
        <v>1562</v>
      </c>
      <c r="AB38" s="319"/>
      <c r="AC38" s="319"/>
      <c r="AD38" s="319"/>
      <c r="AE38" s="320"/>
      <c r="AF38" s="81"/>
      <c r="AH38" s="83" t="e">
        <f>#REF!&amp;" "&amp;AB38&amp;" "&amp;N38&amp;" - "&amp;L38&amp;" "&amp;M38&amp;" "&amp;AC38</f>
        <v>#REF!</v>
      </c>
    </row>
    <row r="39" spans="1:34" s="82" customFormat="1" ht="22.2" customHeight="1">
      <c r="A39" s="69"/>
      <c r="B39" s="69"/>
      <c r="C39" s="69"/>
      <c r="D39" s="69"/>
      <c r="E39" s="69"/>
      <c r="F39" s="69"/>
      <c r="G39" s="70">
        <v>21</v>
      </c>
      <c r="H39" s="71" t="s">
        <v>70</v>
      </c>
      <c r="I39" s="70" t="s">
        <v>1561</v>
      </c>
      <c r="J39" s="70"/>
      <c r="K39" s="72" t="str">
        <f t="shared" ca="1" si="0"/>
        <v/>
      </c>
      <c r="L39" s="73" t="s">
        <v>657</v>
      </c>
      <c r="M39" s="73" t="s">
        <v>658</v>
      </c>
      <c r="N39" s="73" t="s">
        <v>389</v>
      </c>
      <c r="O39" s="70">
        <v>5511.2</v>
      </c>
      <c r="P39" s="70">
        <v>2</v>
      </c>
      <c r="Q39" s="74" t="str">
        <f>VLOOKUP(O39, '[1]لیست محصولات شهریور ۱۴۰۳'!B:C,2,0)</f>
        <v>هامبلا | Hambella</v>
      </c>
      <c r="R39" s="70"/>
      <c r="S39" s="73">
        <f>VLOOKUP(O39, '[1]لیست محصولات شهریور ۱۴۰۳'!B:F,5,0)</f>
        <v>750</v>
      </c>
      <c r="T39" s="75">
        <f>VLOOKUP(O39, '[1]لیست محصولات شهریور ۱۴۰۳'!B:G,6,0)</f>
        <v>14550000</v>
      </c>
      <c r="U39" s="76"/>
      <c r="V39" s="77">
        <f t="shared" si="1"/>
        <v>0</v>
      </c>
      <c r="W39" s="73">
        <f t="shared" si="2"/>
        <v>2</v>
      </c>
      <c r="X39" s="75">
        <f t="shared" si="3"/>
        <v>29100000</v>
      </c>
      <c r="Y39" s="78"/>
      <c r="Z39" s="75">
        <f t="shared" si="4"/>
        <v>29100000</v>
      </c>
      <c r="AA39" s="79"/>
      <c r="AB39" s="74"/>
      <c r="AC39" s="80"/>
      <c r="AD39" s="70"/>
      <c r="AE39" s="84" t="s">
        <v>1600</v>
      </c>
      <c r="AF39" s="81"/>
      <c r="AH39" s="83" t="str">
        <f t="shared" si="6"/>
        <v xml:space="preserve">  (پرسنل) - رامتین حضرتی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22</v>
      </c>
      <c r="AI242" s="56">
        <f t="shared" si="19"/>
        <v>0</v>
      </c>
      <c r="AJ242" s="57">
        <f t="shared" si="27"/>
        <v>22</v>
      </c>
      <c r="AK242" s="58">
        <f t="shared" ref="AK242:AK267" si="28">AH242*AG242/1000</f>
        <v>88</v>
      </c>
      <c r="AL242" s="59">
        <f>AO242+AQ242-[2]Sheet1!$AH243</f>
        <v>0</v>
      </c>
      <c r="AM242" s="59">
        <f t="shared" si="25"/>
        <v>-22</v>
      </c>
      <c r="AN242" s="58">
        <f t="shared" si="21"/>
        <v>0</v>
      </c>
      <c r="AO242" s="59"/>
      <c r="AP242" s="58">
        <f t="shared" si="22"/>
        <v>-88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1">
    <mergeCell ref="AD5:AD6"/>
    <mergeCell ref="AC5:AC6"/>
    <mergeCell ref="AB5:AB6"/>
    <mergeCell ref="AA5:AA6"/>
    <mergeCell ref="A1:B1"/>
    <mergeCell ref="C1:D1"/>
    <mergeCell ref="E1:F1"/>
    <mergeCell ref="U1:V1"/>
    <mergeCell ref="N5:N6"/>
    <mergeCell ref="M5:M6"/>
    <mergeCell ref="L5:L6"/>
    <mergeCell ref="J5:J6"/>
    <mergeCell ref="I5:I6"/>
    <mergeCell ref="H5:H6"/>
    <mergeCell ref="G5:G6"/>
    <mergeCell ref="AC8:AC12"/>
    <mergeCell ref="AD8:AD12"/>
    <mergeCell ref="AB8:AB12"/>
    <mergeCell ref="AA8:AA12"/>
    <mergeCell ref="G8:G12"/>
    <mergeCell ref="H8:H12"/>
    <mergeCell ref="I8:I12"/>
    <mergeCell ref="J8:J12"/>
    <mergeCell ref="L8:L12"/>
    <mergeCell ref="M8:M12"/>
    <mergeCell ref="N8:N12"/>
    <mergeCell ref="AA13:AA15"/>
    <mergeCell ref="AD13:AD15"/>
    <mergeCell ref="AC13:AC15"/>
    <mergeCell ref="AB13:AB15"/>
    <mergeCell ref="G13:G15"/>
    <mergeCell ref="H13:H15"/>
    <mergeCell ref="I13:I15"/>
    <mergeCell ref="J13:J15"/>
    <mergeCell ref="L13:L15"/>
    <mergeCell ref="M13:M15"/>
    <mergeCell ref="N13:N15"/>
    <mergeCell ref="AA16:AA17"/>
    <mergeCell ref="AD16:AD17"/>
    <mergeCell ref="AC16:AC17"/>
    <mergeCell ref="AB16:AB17"/>
    <mergeCell ref="G16:G17"/>
    <mergeCell ref="H16:H17"/>
    <mergeCell ref="I16:I17"/>
    <mergeCell ref="J16:J17"/>
    <mergeCell ref="L16:L17"/>
    <mergeCell ref="M16:M17"/>
    <mergeCell ref="N16:N17"/>
    <mergeCell ref="M18:M21"/>
    <mergeCell ref="N18:N21"/>
    <mergeCell ref="AD18:AD21"/>
    <mergeCell ref="AC18:AC21"/>
    <mergeCell ref="AB18:AB21"/>
    <mergeCell ref="AA18:AA21"/>
    <mergeCell ref="G18:G21"/>
    <mergeCell ref="H18:H21"/>
    <mergeCell ref="I18:I21"/>
    <mergeCell ref="J18:J21"/>
    <mergeCell ref="L18:L21"/>
    <mergeCell ref="H24:H25"/>
    <mergeCell ref="G24:G25"/>
    <mergeCell ref="AE23:AE25"/>
    <mergeCell ref="AD23:AD25"/>
    <mergeCell ref="AC23:AC25"/>
    <mergeCell ref="AB23:AB25"/>
    <mergeCell ref="AA23:AA25"/>
    <mergeCell ref="N24:N25"/>
    <mergeCell ref="M23:M25"/>
    <mergeCell ref="L23:L25"/>
    <mergeCell ref="J24:J25"/>
    <mergeCell ref="I24:I25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L38:N38"/>
    <mergeCell ref="AA38:AE38"/>
    <mergeCell ref="AD35:AD36"/>
    <mergeCell ref="AC35:AC36"/>
    <mergeCell ref="AB35:AB36"/>
    <mergeCell ref="AA35:AA36"/>
    <mergeCell ref="G33:G34"/>
    <mergeCell ref="N35:N36"/>
    <mergeCell ref="M35:M36"/>
    <mergeCell ref="L35:L36"/>
    <mergeCell ref="J35:J36"/>
    <mergeCell ref="I35:I36"/>
    <mergeCell ref="H35:H36"/>
    <mergeCell ref="G35:G36"/>
    <mergeCell ref="M33:M34"/>
    <mergeCell ref="L33:L34"/>
    <mergeCell ref="J33:J34"/>
    <mergeCell ref="I33:I34"/>
    <mergeCell ref="H33:H34"/>
  </mergeCells>
  <conditionalFormatting sqref="G2:J3 AD2:AD5 Z2:Z200 J4:J5 J7:J8 AD7:AD8 G13:J13 AD13 G16:J16 AD16 G18:J18 AD18 AD22:AD23 G22:J24 G26:J28 AD26:AD28 H29 G30:J30 AD30 G32:J33 AD32:AD35 G35:J35 AD37 G37:J200 AD39:AD200">
    <cfRule type="expression" dxfId="42" priority="63">
      <formula>$A2</formula>
    </cfRule>
    <cfRule type="expression" dxfId="41" priority="65">
      <formula>$E2</formula>
    </cfRule>
  </conditionalFormatting>
  <conditionalFormatting sqref="K2:Z2 G2:J3 AA2:AF5 Q3:Z200 J4:J5 J7:J8 AA7:AF8 G13:P13 AA13:AF13 G16:P16 AA16:AF16 G18:P18 AA18:AF18 G22:P23 AA22:AF23 G24:K24 G26:P28 AA26:AF28 H29 G30:P30 AA30:AF30 G32:P33 AA32:AF35 G35:P35 G37:P37 AA37:AF37 G38:L38 G39:P200 AA39:AF200 K3:P3 H4:H5 K4:K12 O4:P12 AE6:AF6 H7:H8 AE9:AF12 K14:K15 O14:P15 AE14:AF15 K17 O17:P17 AE17:AF17 K19:K21 O19:P21 AE19:AF21 N24:P24 AF24:AF25 K25 O25:P25 K29 O29:P29 AE29:AF29 K31 O31:P31 AE31:AF31 K34 N34:P34 K36 O36:P36 AE36:AF36 O38:P38 AA38 AF38">
    <cfRule type="expression" dxfId="40" priority="64">
      <formula>$C2</formula>
    </cfRule>
  </conditionalFormatting>
  <conditionalFormatting sqref="W2:W200">
    <cfRule type="expression" dxfId="39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{7FE6137C-EB9D-4C41-8B21-31FFE71FBBF9}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{2396E591-D40C-48F3-ADCF-C25F1EEB1960}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{5DEBCA10-C11C-45EB-99E3-6BDE404FA0CC}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{978BB8B1-8BEE-4B52-88A2-36300C5FE251}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{03A90781-6418-4949-ABF6-2CFF87223002}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{44C2708A-23B2-407A-A4B9-0A297E3B63AC}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{6F3ADADF-60FE-49D7-B5E4-481379950B5B}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{45B26EF7-56C4-4CB2-8838-6F54A503020C}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{FC3DAAC0-F0FA-4696-8495-34B190302C7D}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{307BBB38-1E28-4926-9864-8C93D48DB5C8}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{F43E86EE-C3B3-4339-A00B-137B926F9D9F}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{6193BFC9-6CA8-4312-B58B-ECF6819EDA6D}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{C5FFD1DD-A3DC-40A6-9F42-CDAC4E2D205E}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{FE45E26D-9D97-4282-892A-F2FD7B532196}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{703B2E2C-2685-43C2-879A-A7B3BAA87B59}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{C5A509E3-065C-4641-BDE9-4AC4F39B5C9D}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{B8D704FE-0619-4065-9D85-8A871899C429}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{ADAEAEA7-8F42-42F3-9E2D-34719018870D}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{60BAEC1F-AB87-4FE2-B497-4280740796B2}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{336FD463-8D1A-4C68-8C1A-69B4B5D445BC}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{0A089C52-8ECA-4DB4-B538-64648FAFF497}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{E50CB417-7608-414C-A384-D3ABF3433CA7}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{98E26937-2C80-4A4B-8085-88EE8C9B8F74}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{8A4D5832-D470-4E4B-B0B9-6FD23D2A215A}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{32147A50-BEBD-40F4-9F8E-24169AFA214D}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{87637474-AE6A-452F-BA93-9F535D188812}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{BDBA2C96-501D-424E-992B-19EF56A78EDC}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{97D7B4E8-2D5D-4AD3-BF66-5D58AFCC3B5C}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{D29782B5-02C6-48B4-AD12-8EC757B36780}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{61871871-C650-4246-9D74-27E8B9539616}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{F61B5762-6923-42B1-B12E-E73B66E3AFBF}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{01D62E31-7DD0-423C-9D58-52E04059FC35}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{3A99A2E0-9933-4356-B308-1B3CFF830373}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{CF0CB144-A35A-48B4-8C8D-94BAE24341B4}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{F0F40173-6E1D-4F29-B2A3-8695F3A0B454}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{31C6F163-70ED-43D0-B090-575EA73CB1B2}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{0196D773-0CEC-4768-AD49-44EB37117B5A}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{C4617F52-9534-4FE8-BD84-C82938123836}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{E9A08F71-DE3E-4800-B56F-264C38D8FD64}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{ADEEBBDF-B6AB-4041-B778-1BC50A227922}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{B4CD876C-648E-4320-AB1E-83AB14015640}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{74A4286D-827C-4FD4-B039-112420F6B801}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{13737200-3B2B-45D9-B0FE-979EC5AA263B}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{F150C732-569F-470E-A594-033AC2874874}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{DFA6C1CD-4863-4D5D-8D3E-280F34070D66}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{7A23F2E1-8F3D-4E1C-9E87-5100686A1A29}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{30B3F190-588C-46AE-A334-E10AF3165CAD}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{9F382DB4-5F88-4D4E-84FF-BDFF9D0825A0}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{5266B34D-2BDD-4EA9-AC34-3536C2EA2D91}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{38276E6F-0D60-4F0A-A31B-273F55B69FB8}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{721C7368-5A1A-4278-B0E4-E4332F656D62}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{C86F2201-F1DE-4D18-A3C9-C23D8D975784}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{688A4BDE-64F6-4E3C-96AE-C0CB349A76A7}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{502642BD-3E1D-4797-9338-8F89C69C6C80}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{4F2E4FB8-B686-4B83-9149-0015307F8BFA}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{8A3F1E3E-FC50-471D-BDAC-2836EF9A7F71}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{160F65B3-2EA5-4F71-9964-FF6F846FF4BD}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{F469C287-281D-4629-87DD-178713C28B2C}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{901E9451-CB5A-47F7-A2D3-596136121B06}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{0B521271-4078-4752-9FD6-9074D6F0325F}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{F16D6614-C2EA-476E-BEF1-DA0A31652C0C}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6137C-EB9D-4C41-8B21-31FFE71FBBF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396E591-D40C-48F3-ADCF-C25F1EEB196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DEBCA10-C11C-45EB-99E3-6BDE404FA0C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78BB8B1-8BEE-4B52-88A2-36300C5FE25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3A90781-6418-4949-ABF6-2CFF8722300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4C2708A-23B2-407A-A4B9-0A297E3B63A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F3ADADF-60FE-49D7-B5E4-481379950B5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5B26EF7-56C4-4CB2-8838-6F54A503020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C3DAAC0-F0FA-4696-8495-34B190302C7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07BBB38-1E28-4926-9864-8C93D48DB5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43E86EE-C3B3-4339-A00B-137B926F9D9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193BFC9-6CA8-4312-B58B-ECF6819EDA6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5FFD1DD-A3DC-40A6-9F42-CDAC4E2D205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E45E26D-9D97-4282-892A-F2FD7B53219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03B2E2C-2685-43C2-879A-A7B3BAA87B5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5A509E3-065C-4641-BDE9-4AC4F39B5C9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8D704FE-0619-4065-9D85-8A871899C42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DAEAEA7-8F42-42F3-9E2D-34719018870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0BAEC1F-AB87-4FE2-B497-4280740796B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36FD463-8D1A-4C68-8C1A-69B4B5D445B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A089C52-8ECA-4DB4-B538-64648FAFF49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50CB417-7608-414C-A384-D3ABF3433CA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8E26937-2C80-4A4B-8085-88EE8C9B8F7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A4D5832-D470-4E4B-B0B9-6FD23D2A215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2147A50-BEBD-40F4-9F8E-24169AFA214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7637474-AE6A-452F-BA93-9F535D18881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DBA2C96-501D-424E-992B-19EF56A78ED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7D7B4E8-2D5D-4AD3-BF66-5D58AFCC3B5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29782B5-02C6-48B4-AD12-8EC757B3678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1871871-C650-4246-9D74-27E8B953961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61B5762-6923-42B1-B12E-E73B66E3AFB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1D62E31-7DD0-423C-9D58-52E04059FC3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A99A2E0-9933-4356-B308-1B3CFF83037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F0CB144-A35A-48B4-8C8D-94BAE24341B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0F40173-6E1D-4F29-B2A3-8695F3A0B45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1C6F163-70ED-43D0-B090-575EA73CB1B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196D773-0CEC-4768-AD49-44EB37117B5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4617F52-9534-4FE8-BD84-C8293812383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9A08F71-DE3E-4800-B56F-264C38D8FD6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DEEBBDF-B6AB-4041-B778-1BC50A22792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4CD876C-648E-4320-AB1E-83AB1401564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4A4286D-827C-4FD4-B039-112420F6B80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3737200-3B2B-45D9-B0FE-979EC5AA263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150C732-569F-470E-A594-033AC287487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FA6C1CD-4863-4D5D-8D3E-280F34070D6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A23F2E1-8F3D-4E1C-9E87-5100686A1A2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0B3F190-588C-46AE-A334-E10AF3165CA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F382DB4-5F88-4D4E-84FF-BDFF9D0825A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266B34D-2BDD-4EA9-AC34-3536C2EA2D9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8276E6F-0D60-4F0A-A31B-273F55B69FB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21C7368-5A1A-4278-B0E4-E4332F656D6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86F2201-F1DE-4D18-A3C9-C23D8D97578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88A4BDE-64F6-4E3C-96AE-C0CB349A76A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02642BD-3E1D-4797-9338-8F89C69C6C8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F2E4FB8-B686-4B83-9149-0015307F8BF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A3F1E3E-FC50-471D-BDAC-2836EF9A7F7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60F65B3-2EA5-4F71-9964-FF6F846FF4B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469C287-281D-4629-87DD-178713C28B2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01E9451-CB5A-47F7-A2D3-596136121B0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B521271-4078-4752-9FD6-9074D6F0325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16D6614-C2EA-476E-BEF1-DA0A31652C0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FA0D-07B4-4051-BD36-E9B4CDAB1E34}">
  <dimension ref="A1:AR267"/>
  <sheetViews>
    <sheetView rightToLeft="1" topLeftCell="G1" zoomScale="70" zoomScaleNormal="70" workbookViewId="0">
      <selection activeCell="I12" sqref="I1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9.21875" style="28" bestFit="1" customWidth="1"/>
    <col min="9" max="9" width="22.77734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67.88671875" style="24" bestFit="1" customWidth="1"/>
    <col min="29" max="29" width="15.77734375" style="31" bestFit="1" customWidth="1"/>
    <col min="30" max="30" width="13.6640625" style="32" bestFit="1" customWidth="1"/>
    <col min="31" max="31" width="62.33203125" style="24" bestFit="1" customWidth="1"/>
    <col min="32" max="32" width="28.33203125" style="24" customWidth="1"/>
    <col min="33" max="33" width="13.44140625" style="24" bestFit="1" customWidth="1"/>
    <col min="34" max="34" width="123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1414</v>
      </c>
      <c r="I2" s="66" t="s">
        <v>1351</v>
      </c>
      <c r="J2" s="9" t="s">
        <v>76</v>
      </c>
      <c r="K2" s="11" t="str">
        <f t="shared" ref="K2" ca="1" si="0">IF(C2, TODAY(), "" )</f>
        <v/>
      </c>
      <c r="L2" s="12"/>
      <c r="M2" s="12" t="s">
        <v>77</v>
      </c>
      <c r="N2" s="12" t="s">
        <v>78</v>
      </c>
      <c r="O2" s="9">
        <v>5525.3</v>
      </c>
      <c r="P2" s="9">
        <v>5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" si="1">IF(C2, P2, U2 )</f>
        <v>0</v>
      </c>
      <c r="W2" s="12">
        <f t="shared" ref="W2" si="2">P2-V2</f>
        <v>5</v>
      </c>
      <c r="X2" s="14">
        <f t="shared" ref="X2" si="3">P2*T2</f>
        <v>316000000</v>
      </c>
      <c r="Y2" s="17"/>
      <c r="Z2" s="14">
        <f t="shared" ref="Z2" si="4">X2-Y2</f>
        <v>316000000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287456291150</v>
      </c>
      <c r="I3" s="9" t="s">
        <v>1520</v>
      </c>
      <c r="J3" s="9"/>
      <c r="K3" s="11" t="str">
        <f t="shared" ref="K3:K65" ca="1" si="6">IF(C3, TODAY(), "" )</f>
        <v/>
      </c>
      <c r="L3" s="12" t="s">
        <v>1563</v>
      </c>
      <c r="M3" s="12" t="s">
        <v>1564</v>
      </c>
      <c r="N3" s="12"/>
      <c r="O3" s="9">
        <v>5524.1</v>
      </c>
      <c r="P3" s="9">
        <v>1</v>
      </c>
      <c r="Q3" s="13" t="str">
        <f>VLOOKUP(O3, '[1]لیست محصولات شهریور ۱۴۰۳'!B:C,2,0)</f>
        <v>برزیل کوکاپیل کاناریو | Brazil Cocapil Canario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2550000</v>
      </c>
      <c r="U3" s="15"/>
      <c r="V3" s="16">
        <f t="shared" ref="V3:V65" si="7">IF(C3, P3, U3 )</f>
        <v>0</v>
      </c>
      <c r="W3" s="12">
        <f t="shared" ref="W3:W65" si="8">P3-V3</f>
        <v>1</v>
      </c>
      <c r="X3" s="14">
        <f t="shared" ref="X3:X65" si="9">P3*T3</f>
        <v>2550000</v>
      </c>
      <c r="Y3" s="17"/>
      <c r="Z3" s="14">
        <f t="shared" ref="Z3:Z65" si="10">X3-Y3</f>
        <v>2550000</v>
      </c>
      <c r="AA3" s="18" t="s">
        <v>809</v>
      </c>
      <c r="AB3" s="13" t="s">
        <v>1565</v>
      </c>
      <c r="AC3" s="19" t="s">
        <v>1566</v>
      </c>
      <c r="AD3" s="20"/>
      <c r="AE3" s="19"/>
      <c r="AF3" s="21"/>
      <c r="AG3" s="22" t="str">
        <f t="shared" si="5"/>
        <v>TRUE</v>
      </c>
      <c r="AH3" s="23" t="str">
        <f t="shared" ref="AH3:AH66" si="11">AA3&amp;" "&amp;AB3&amp;" "&amp;N3&amp;" - "&amp;L3&amp;" "&amp;M3&amp;" "&amp;AC3</f>
        <v>سنندج خیابان معراج ، کوچه گلستان ۱ ، پلاک ۱۱  - کاویان نیچی 09057096856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287501845463</v>
      </c>
      <c r="I4" s="25" t="s">
        <v>1520</v>
      </c>
      <c r="J4" s="9"/>
      <c r="K4" s="11" t="str">
        <f t="shared" ca="1" si="6"/>
        <v/>
      </c>
      <c r="L4" s="12" t="s">
        <v>1567</v>
      </c>
      <c r="M4" s="12" t="s">
        <v>1568</v>
      </c>
      <c r="N4" s="12"/>
      <c r="O4" s="9">
        <v>5501.2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750</v>
      </c>
      <c r="T4" s="14">
        <f>VLOOKUP(O4, '[1]لیست محصولات شهریور ۱۴۰۳'!B:G,6,0)</f>
        <v>11100000</v>
      </c>
      <c r="U4" s="15"/>
      <c r="V4" s="16">
        <f t="shared" si="7"/>
        <v>0</v>
      </c>
      <c r="W4" s="12">
        <f t="shared" si="8"/>
        <v>1</v>
      </c>
      <c r="X4" s="14">
        <f t="shared" si="9"/>
        <v>11100000</v>
      </c>
      <c r="Y4" s="17"/>
      <c r="Z4" s="14">
        <f t="shared" si="10"/>
        <v>11100000</v>
      </c>
      <c r="AA4" s="18" t="s">
        <v>79</v>
      </c>
      <c r="AB4" s="13" t="s">
        <v>1570</v>
      </c>
      <c r="AC4" s="19" t="s">
        <v>1569</v>
      </c>
      <c r="AD4" s="20" t="s">
        <v>92</v>
      </c>
      <c r="AE4" s="19"/>
      <c r="AF4" s="21"/>
      <c r="AG4" s="22" t="str">
        <f t="shared" si="5"/>
        <v>TRUE</v>
      </c>
      <c r="AH4" s="23" t="str">
        <f t="shared" si="11"/>
        <v>تهران شهرک غرب،میدان صنعت،خیابان سیمای ایران،جنب پلاتین،رستوران بهزاد  - ابراهیم صبوحی 09372138091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287504334248</v>
      </c>
      <c r="I5" s="25" t="s">
        <v>1561</v>
      </c>
      <c r="J5" s="9" t="s">
        <v>76</v>
      </c>
      <c r="K5" s="11" t="str">
        <f t="shared" ca="1" si="6"/>
        <v/>
      </c>
      <c r="L5" s="12" t="s">
        <v>415</v>
      </c>
      <c r="M5" s="12" t="s">
        <v>1572</v>
      </c>
      <c r="N5" s="12" t="s">
        <v>1573</v>
      </c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7"/>
        <v>0</v>
      </c>
      <c r="W5" s="12">
        <f t="shared" si="8"/>
        <v>1</v>
      </c>
      <c r="X5" s="14">
        <f t="shared" si="9"/>
        <v>12450000</v>
      </c>
      <c r="Y5" s="17"/>
      <c r="Z5" s="14">
        <f t="shared" si="10"/>
        <v>12450000</v>
      </c>
      <c r="AA5" s="18" t="s">
        <v>79</v>
      </c>
      <c r="AB5" s="13" t="s">
        <v>1574</v>
      </c>
      <c r="AC5" s="19" t="s">
        <v>1575</v>
      </c>
      <c r="AD5" s="20" t="s">
        <v>132</v>
      </c>
      <c r="AE5" s="19"/>
      <c r="AF5" s="21"/>
      <c r="AG5" s="22" t="str">
        <f t="shared" si="5"/>
        <v>TRUE</v>
      </c>
      <c r="AH5" s="23" t="str">
        <f t="shared" si="11"/>
        <v>تهران خیابان نلسون ماندلا شمالی مجتمع مدرن الهیه کافه ترافل - محمد صفری 09123346729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287504794437</v>
      </c>
      <c r="I6" s="25" t="s">
        <v>1561</v>
      </c>
      <c r="J6" s="9"/>
      <c r="K6" s="11" t="str">
        <f t="shared" ca="1" si="6"/>
        <v/>
      </c>
      <c r="L6" s="12" t="s">
        <v>737</v>
      </c>
      <c r="M6" s="12" t="s">
        <v>1576</v>
      </c>
      <c r="N6" s="12" t="s">
        <v>1577</v>
      </c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7"/>
        <v>0</v>
      </c>
      <c r="W6" s="12">
        <f t="shared" si="8"/>
        <v>1</v>
      </c>
      <c r="X6" s="14">
        <f t="shared" si="9"/>
        <v>2750000</v>
      </c>
      <c r="Y6" s="17"/>
      <c r="Z6" s="14">
        <f t="shared" si="10"/>
        <v>2750000</v>
      </c>
      <c r="AA6" s="18" t="s">
        <v>1578</v>
      </c>
      <c r="AB6" s="13" t="s">
        <v>1579</v>
      </c>
      <c r="AC6" s="19" t="s">
        <v>1580</v>
      </c>
      <c r="AD6" s="20"/>
      <c r="AE6" s="19"/>
      <c r="AF6" s="21"/>
      <c r="AG6" s="22" t="str">
        <f t="shared" si="5"/>
        <v>TRUE</v>
      </c>
      <c r="AH6" s="23" t="str">
        <f t="shared" si="11"/>
        <v>هشتگرد خیابان خویینی ها کافه وال - امیررضا بغدادی 09918942439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26">
        <v>6</v>
      </c>
      <c r="H7" s="228">
        <v>287504817956</v>
      </c>
      <c r="I7" s="226" t="s">
        <v>1561</v>
      </c>
      <c r="J7" s="226"/>
      <c r="K7" s="11" t="str">
        <f t="shared" ca="1" si="6"/>
        <v/>
      </c>
      <c r="L7" s="224" t="s">
        <v>1581</v>
      </c>
      <c r="M7" s="224" t="s">
        <v>1582</v>
      </c>
      <c r="N7" s="224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7"/>
        <v>0</v>
      </c>
      <c r="W7" s="12">
        <f t="shared" si="8"/>
        <v>1</v>
      </c>
      <c r="X7" s="14">
        <f t="shared" si="9"/>
        <v>2750000</v>
      </c>
      <c r="Y7" s="17"/>
      <c r="Z7" s="14">
        <f t="shared" si="10"/>
        <v>2750000</v>
      </c>
      <c r="AA7" s="222" t="s">
        <v>152</v>
      </c>
      <c r="AB7" s="220" t="s">
        <v>1583</v>
      </c>
      <c r="AC7" s="218" t="s">
        <v>1584</v>
      </c>
      <c r="AD7" s="216"/>
      <c r="AE7" s="19"/>
      <c r="AF7" s="21"/>
      <c r="AG7" s="22" t="str">
        <f t="shared" si="5"/>
        <v>TRUE</v>
      </c>
      <c r="AH7" s="23" t="str">
        <f t="shared" si="11"/>
        <v>قم پردیسان، انتهای بلوار شهروند، جاده خاکی جنب دانشگاه شهاب دانش، سمت راست، سوله های سفید، کارخانه نوآوری قم  - مرتضی خالقی 09107336790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7"/>
      <c r="H8" s="229"/>
      <c r="I8" s="227"/>
      <c r="J8" s="227"/>
      <c r="K8" s="11" t="str">
        <f t="shared" ca="1" si="6"/>
        <v/>
      </c>
      <c r="L8" s="225"/>
      <c r="M8" s="225"/>
      <c r="N8" s="225"/>
      <c r="O8" s="9">
        <v>5501.1</v>
      </c>
      <c r="P8" s="9">
        <v>1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2300000</v>
      </c>
      <c r="U8" s="15"/>
      <c r="V8" s="16">
        <f t="shared" si="7"/>
        <v>0</v>
      </c>
      <c r="W8" s="12">
        <f t="shared" si="8"/>
        <v>1</v>
      </c>
      <c r="X8" s="14">
        <f t="shared" si="9"/>
        <v>2300000</v>
      </c>
      <c r="Y8" s="17"/>
      <c r="Z8" s="14">
        <f t="shared" si="10"/>
        <v>2300000</v>
      </c>
      <c r="AA8" s="223"/>
      <c r="AB8" s="221"/>
      <c r="AC8" s="219"/>
      <c r="AD8" s="217"/>
      <c r="AE8" s="19"/>
      <c r="AF8" s="21"/>
      <c r="AG8" s="22" t="str">
        <f t="shared" si="5"/>
        <v>TRUE</v>
      </c>
      <c r="AH8" s="23" t="str">
        <f t="shared" si="11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287528869033</v>
      </c>
      <c r="I9" s="25" t="s">
        <v>1561</v>
      </c>
      <c r="J9" s="9"/>
      <c r="K9" s="11" t="str">
        <f t="shared" ca="1" si="6"/>
        <v/>
      </c>
      <c r="L9" s="27" t="s">
        <v>1060</v>
      </c>
      <c r="M9" s="12" t="s">
        <v>1061</v>
      </c>
      <c r="N9" s="12" t="s">
        <v>1062</v>
      </c>
      <c r="O9" s="9">
        <v>5511.3</v>
      </c>
      <c r="P9" s="9">
        <v>1</v>
      </c>
      <c r="Q9" s="13" t="str">
        <f>VLOOKUP(O9, '[1]لیست محصولات شهریور ۱۴۰۳'!B:C,2,0)</f>
        <v>هامبلا | Hambella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69600000</v>
      </c>
      <c r="U9" s="15"/>
      <c r="V9" s="16">
        <f t="shared" si="7"/>
        <v>0</v>
      </c>
      <c r="W9" s="12">
        <f t="shared" si="8"/>
        <v>1</v>
      </c>
      <c r="X9" s="14">
        <f t="shared" si="9"/>
        <v>69600000</v>
      </c>
      <c r="Y9" s="17"/>
      <c r="Z9" s="14">
        <f t="shared" si="10"/>
        <v>69600000</v>
      </c>
      <c r="AA9" s="18" t="s">
        <v>287</v>
      </c>
      <c r="AB9" s="13" t="s">
        <v>1063</v>
      </c>
      <c r="AC9" s="19" t="s">
        <v>1064</v>
      </c>
      <c r="AD9" s="20"/>
      <c r="AE9" s="19"/>
      <c r="AF9" s="21"/>
      <c r="AG9" s="22" t="str">
        <f t="shared" si="5"/>
        <v>TRUE</v>
      </c>
      <c r="AH9" s="23" t="str">
        <f t="shared" si="11"/>
        <v>زنجان کوی نگین بلوار رفسنجانی نگین یک پلاک 210 کافه لاین - جعفر نجفی 09387477381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6">
        <v>8</v>
      </c>
      <c r="H10" s="228">
        <v>287534718724</v>
      </c>
      <c r="I10" s="226" t="s">
        <v>1561</v>
      </c>
      <c r="J10" s="226"/>
      <c r="K10" s="11" t="str">
        <f t="shared" ca="1" si="6"/>
        <v/>
      </c>
      <c r="L10" s="224" t="s">
        <v>456</v>
      </c>
      <c r="M10" s="224" t="s">
        <v>1585</v>
      </c>
      <c r="N10" s="224"/>
      <c r="O10" s="9">
        <v>5525.1</v>
      </c>
      <c r="P10" s="9">
        <v>2</v>
      </c>
      <c r="Q10" s="13" t="str">
        <f>VLOOKUP(O10, '[1]لیست محصولات شهریور ۱۴۰۳'!B:C,2,0)</f>
        <v>اتیوپی آناسورا | Ethiopia Anasora</v>
      </c>
      <c r="R10" s="9" t="s">
        <v>102</v>
      </c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7"/>
        <v>0</v>
      </c>
      <c r="W10" s="12">
        <f t="shared" si="8"/>
        <v>2</v>
      </c>
      <c r="X10" s="14">
        <f t="shared" si="9"/>
        <v>5500000</v>
      </c>
      <c r="Y10" s="17"/>
      <c r="Z10" s="14">
        <f t="shared" si="10"/>
        <v>5500000</v>
      </c>
      <c r="AA10" s="222" t="s">
        <v>79</v>
      </c>
      <c r="AB10" s="220" t="s">
        <v>458</v>
      </c>
      <c r="AC10" s="218" t="s">
        <v>459</v>
      </c>
      <c r="AD10" s="216" t="s">
        <v>92</v>
      </c>
      <c r="AE10" s="19"/>
      <c r="AF10" s="21"/>
      <c r="AG10" s="22" t="str">
        <f t="shared" si="5"/>
        <v>TRUE</v>
      </c>
      <c r="AH10" s="23" t="str">
        <f t="shared" si="11"/>
        <v>تهران سعادت اباد سرو شرقی خیابان مروارید پنجم شرقی پ44  - صفا رفیع نژاد 09128759919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7"/>
      <c r="H11" s="229"/>
      <c r="I11" s="227"/>
      <c r="J11" s="227"/>
      <c r="K11" s="11" t="str">
        <f t="shared" ca="1" si="6"/>
        <v/>
      </c>
      <c r="L11" s="225"/>
      <c r="M11" s="225"/>
      <c r="N11" s="225"/>
      <c r="O11" s="9">
        <v>5525.1</v>
      </c>
      <c r="P11" s="9">
        <v>1</v>
      </c>
      <c r="Q11" s="13" t="str">
        <f>VLOOKUP(O11, '[1]لیست محصولات شهریور ۱۴۰۳'!B:C,2,0)</f>
        <v>اتیوپی آناسورا | Ethiopia Anasora</v>
      </c>
      <c r="R11" s="9" t="s">
        <v>297</v>
      </c>
      <c r="S11" s="12">
        <f>VLOOKUP(O11, '[1]لیست محصولات شهریور ۱۴۰۳'!B:F,5,0)</f>
        <v>150</v>
      </c>
      <c r="T11" s="14">
        <f>VLOOKUP(O11, '[1]لیست محصولات شهریور ۱۴۰۳'!B:G,6,0)</f>
        <v>2750000</v>
      </c>
      <c r="U11" s="15"/>
      <c r="V11" s="16">
        <f t="shared" si="7"/>
        <v>0</v>
      </c>
      <c r="W11" s="12">
        <f t="shared" si="8"/>
        <v>1</v>
      </c>
      <c r="X11" s="14">
        <f t="shared" si="9"/>
        <v>2750000</v>
      </c>
      <c r="Y11" s="17"/>
      <c r="Z11" s="14">
        <f t="shared" si="10"/>
        <v>2750000</v>
      </c>
      <c r="AA11" s="223"/>
      <c r="AB11" s="221"/>
      <c r="AC11" s="219"/>
      <c r="AD11" s="217"/>
      <c r="AE11" s="19"/>
      <c r="AF11" s="21"/>
      <c r="AG11" s="22" t="str">
        <f t="shared" si="5"/>
        <v>TRUE</v>
      </c>
      <c r="AH11" s="23" t="str">
        <f t="shared" si="11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287535944747</v>
      </c>
      <c r="I12" s="9" t="s">
        <v>1561</v>
      </c>
      <c r="J12" s="9"/>
      <c r="K12" s="11" t="str">
        <f t="shared" ca="1" si="6"/>
        <v/>
      </c>
      <c r="L12" s="12" t="s">
        <v>112</v>
      </c>
      <c r="M12" s="12" t="s">
        <v>1586</v>
      </c>
      <c r="N12" s="12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7"/>
        <v>0</v>
      </c>
      <c r="W12" s="12">
        <f t="shared" si="8"/>
        <v>1</v>
      </c>
      <c r="X12" s="14">
        <f t="shared" si="9"/>
        <v>2750000</v>
      </c>
      <c r="Y12" s="17"/>
      <c r="Z12" s="14">
        <f t="shared" si="10"/>
        <v>2750000</v>
      </c>
      <c r="AA12" s="18" t="s">
        <v>908</v>
      </c>
      <c r="AB12" s="13" t="s">
        <v>1587</v>
      </c>
      <c r="AC12" s="19" t="s">
        <v>1588</v>
      </c>
      <c r="AD12" s="20"/>
      <c r="AE12" s="19"/>
      <c r="AF12" s="21"/>
      <c r="AG12" s="22" t="str">
        <f t="shared" si="5"/>
        <v>TRUE</v>
      </c>
      <c r="AH12" s="23" t="str">
        <f t="shared" si="11"/>
        <v>شیراز خیابان قصرالدشت کوچه 28 قصرالدشت بن بست 28/4 پلاک 110  - پرهام اسکندرزاده 09038385780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10</v>
      </c>
      <c r="H13" s="10">
        <v>287537952579</v>
      </c>
      <c r="I13" s="9" t="s">
        <v>1561</v>
      </c>
      <c r="J13" s="9"/>
      <c r="K13" s="11" t="str">
        <f t="shared" ca="1" si="6"/>
        <v/>
      </c>
      <c r="L13" s="12" t="s">
        <v>737</v>
      </c>
      <c r="M13" s="12" t="s">
        <v>1589</v>
      </c>
      <c r="N13" s="12" t="s">
        <v>1590</v>
      </c>
      <c r="O13" s="9">
        <v>5511.3</v>
      </c>
      <c r="P13" s="9">
        <v>1</v>
      </c>
      <c r="Q13" s="13" t="str">
        <f>VLOOKUP(O13, '[1]لیست محصولات شهریور ۱۴۰۳'!B:C,2,0)</f>
        <v>هامبلا | Hambella</v>
      </c>
      <c r="R13" s="9"/>
      <c r="S13" s="12">
        <f>VLOOKUP(O13, '[1]لیست محصولات شهریور ۱۴۰۳'!B:F,5,0)</f>
        <v>4000</v>
      </c>
      <c r="T13" s="14">
        <f>VLOOKUP(O13, '[1]لیست محصولات شهریور ۱۴۰۳'!B:G,6,0)</f>
        <v>69600000</v>
      </c>
      <c r="U13" s="26"/>
      <c r="V13" s="16">
        <f t="shared" si="7"/>
        <v>0</v>
      </c>
      <c r="W13" s="12">
        <f t="shared" si="8"/>
        <v>1</v>
      </c>
      <c r="X13" s="14">
        <f t="shared" si="9"/>
        <v>69600000</v>
      </c>
      <c r="Y13" s="17"/>
      <c r="Z13" s="14">
        <f t="shared" si="10"/>
        <v>69600000</v>
      </c>
      <c r="AA13" s="18" t="s">
        <v>152</v>
      </c>
      <c r="AB13" s="13" t="s">
        <v>1591</v>
      </c>
      <c r="AC13" s="19" t="s">
        <v>1592</v>
      </c>
      <c r="AD13" s="20"/>
      <c r="AE13" s="19"/>
      <c r="AF13" s="21"/>
      <c r="AG13" s="22" t="str">
        <f t="shared" si="5"/>
        <v>TRUE</v>
      </c>
      <c r="AH13" s="23" t="str">
        <f t="shared" si="11"/>
        <v>قم بلوار بسيج نبش كوچه ١٦  کافه رزتا - امیررضا برومند 09193533615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11</v>
      </c>
      <c r="H14" s="228">
        <v>287538546482</v>
      </c>
      <c r="I14" s="226" t="s">
        <v>1561</v>
      </c>
      <c r="J14" s="226"/>
      <c r="K14" s="11" t="str">
        <f t="shared" ca="1" si="6"/>
        <v/>
      </c>
      <c r="L14" s="224" t="s">
        <v>894</v>
      </c>
      <c r="M14" s="224" t="s">
        <v>1593</v>
      </c>
      <c r="N14" s="224"/>
      <c r="O14" s="9">
        <v>5524.1</v>
      </c>
      <c r="P14" s="9">
        <v>2</v>
      </c>
      <c r="Q14" s="13" t="str">
        <f>VLOOKUP(O14, '[1]لیست محصولات شهریور ۱۴۰۳'!B:C,2,0)</f>
        <v>برزیل کوکاپیل کاناریو | Brazil Cocapil Canario</v>
      </c>
      <c r="R14" s="9" t="s">
        <v>297</v>
      </c>
      <c r="S14" s="12">
        <f>VLOOKUP(O14, '[1]لیست محصولات شهریور ۱۴۰۳'!B:F,5,0)</f>
        <v>150</v>
      </c>
      <c r="T14" s="14">
        <f>VLOOKUP(O14, '[1]لیست محصولات شهریور ۱۴۰۳'!B:G,6,0)</f>
        <v>2550000</v>
      </c>
      <c r="U14" s="15"/>
      <c r="V14" s="16">
        <f t="shared" si="7"/>
        <v>0</v>
      </c>
      <c r="W14" s="12">
        <f t="shared" si="8"/>
        <v>2</v>
      </c>
      <c r="X14" s="14">
        <f t="shared" si="9"/>
        <v>5100000</v>
      </c>
      <c r="Y14" s="17"/>
      <c r="Z14" s="14">
        <f t="shared" si="10"/>
        <v>5100000</v>
      </c>
      <c r="AA14" s="222" t="s">
        <v>79</v>
      </c>
      <c r="AB14" s="220" t="s">
        <v>1594</v>
      </c>
      <c r="AC14" s="218" t="s">
        <v>1595</v>
      </c>
      <c r="AD14" s="216" t="s">
        <v>132</v>
      </c>
      <c r="AE14" s="19"/>
      <c r="AF14" s="21"/>
      <c r="AG14" s="22" t="str">
        <f t="shared" si="5"/>
        <v>TRUE</v>
      </c>
      <c r="AH14" s="23" t="str">
        <f t="shared" si="11"/>
        <v>تهران خ اسدآبادی خ نوزدهم (قنبری) پ ۱۲ واحد ۲  - سارا آذرنیا 09127379754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6"/>
        <v/>
      </c>
      <c r="L15" s="225"/>
      <c r="M15" s="225"/>
      <c r="N15" s="225"/>
      <c r="O15" s="9">
        <v>5524.1</v>
      </c>
      <c r="P15" s="9">
        <v>1</v>
      </c>
      <c r="Q15" s="13" t="str">
        <f>VLOOKUP(O15, '[1]لیست محصولات شهریور ۱۴۰۳'!B:C,2,0)</f>
        <v>برزیل کوکاپیل کاناریو | Brazil Cocapil Canario</v>
      </c>
      <c r="R15" s="9" t="s">
        <v>976</v>
      </c>
      <c r="S15" s="12">
        <f>VLOOKUP(O15, '[1]لیست محصولات شهریور ۱۴۰۳'!B:F,5,0)</f>
        <v>150</v>
      </c>
      <c r="T15" s="14">
        <f>VLOOKUP(O15, '[1]لیست محصولات شهریور ۱۴۰۳'!B:G,6,0)</f>
        <v>2550000</v>
      </c>
      <c r="U15" s="15"/>
      <c r="V15" s="16">
        <f t="shared" si="7"/>
        <v>0</v>
      </c>
      <c r="W15" s="12">
        <f t="shared" si="8"/>
        <v>1</v>
      </c>
      <c r="X15" s="14">
        <f t="shared" si="9"/>
        <v>2550000</v>
      </c>
      <c r="Y15" s="17"/>
      <c r="Z15" s="14">
        <f t="shared" si="10"/>
        <v>2550000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11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12</v>
      </c>
      <c r="H16" s="10">
        <v>287546851017</v>
      </c>
      <c r="I16" s="9" t="s">
        <v>1561</v>
      </c>
      <c r="J16" s="9"/>
      <c r="K16" s="11" t="str">
        <f t="shared" ca="1" si="6"/>
        <v/>
      </c>
      <c r="L16" s="12" t="s">
        <v>422</v>
      </c>
      <c r="M16" s="12" t="s">
        <v>1008</v>
      </c>
      <c r="N16" s="12" t="s">
        <v>1009</v>
      </c>
      <c r="O16" s="9">
        <v>3327.1</v>
      </c>
      <c r="P16" s="9">
        <v>1</v>
      </c>
      <c r="Q16" s="13" t="str">
        <f>VLOOKUP(O16, '[1]لیست محصولات شهریور ۱۴۰۳'!B:C,2,0)</f>
        <v>پامپوجیلا | pampojila</v>
      </c>
      <c r="R16" s="9"/>
      <c r="S16" s="12">
        <f>VLOOKUP(O16, '[1]لیست محصولات شهریور ۱۴۰۳'!B:F,5,0)</f>
        <v>150</v>
      </c>
      <c r="T16" s="14">
        <f>VLOOKUP(O16, '[1]لیست محصولات شهریور ۱۴۰۳'!B:G,6,0)</f>
        <v>5950000</v>
      </c>
      <c r="U16" s="15"/>
      <c r="V16" s="16">
        <f t="shared" si="7"/>
        <v>0</v>
      </c>
      <c r="W16" s="12">
        <f t="shared" si="8"/>
        <v>1</v>
      </c>
      <c r="X16" s="14">
        <f t="shared" si="9"/>
        <v>5950000</v>
      </c>
      <c r="Y16" s="17"/>
      <c r="Z16" s="14">
        <f t="shared" si="10"/>
        <v>5950000</v>
      </c>
      <c r="AA16" s="18" t="s">
        <v>1010</v>
      </c>
      <c r="AB16" s="13" t="s">
        <v>1011</v>
      </c>
      <c r="AC16" s="19" t="s">
        <v>1012</v>
      </c>
      <c r="AD16" s="20"/>
      <c r="AE16" s="19"/>
      <c r="AF16" s="21"/>
      <c r="AG16" s="22" t="str">
        <f t="shared" si="5"/>
        <v>TRUE</v>
      </c>
      <c r="AH16" s="23" t="str">
        <f t="shared" si="11"/>
        <v>همدان مجتمع مسکونی سعیدیه بخش اداری پشت بانک مسکن کافه قرار - میلاد نصری 09129376163</v>
      </c>
    </row>
    <row r="17" spans="1:34" ht="22.2" customHeight="1">
      <c r="A17" s="7"/>
      <c r="B17" s="7"/>
      <c r="C17" s="7"/>
      <c r="D17" s="7"/>
      <c r="E17" s="7"/>
      <c r="F17" s="8"/>
      <c r="G17" s="214">
        <v>13</v>
      </c>
      <c r="H17" s="212" t="s">
        <v>198</v>
      </c>
      <c r="I17" s="214" t="s">
        <v>1561</v>
      </c>
      <c r="J17" s="226" t="s">
        <v>76</v>
      </c>
      <c r="K17" s="11" t="str">
        <f t="shared" ca="1" si="6"/>
        <v/>
      </c>
      <c r="L17" s="224" t="s">
        <v>1067</v>
      </c>
      <c r="M17" s="224" t="s">
        <v>1599</v>
      </c>
      <c r="N17" s="224" t="s">
        <v>1596</v>
      </c>
      <c r="O17" s="9">
        <v>5525.3</v>
      </c>
      <c r="P17" s="9">
        <v>2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63200000</v>
      </c>
      <c r="U17" s="15"/>
      <c r="V17" s="16">
        <f t="shared" si="7"/>
        <v>0</v>
      </c>
      <c r="W17" s="12">
        <f t="shared" si="8"/>
        <v>2</v>
      </c>
      <c r="X17" s="14">
        <f t="shared" si="9"/>
        <v>126400000</v>
      </c>
      <c r="Y17" s="17"/>
      <c r="Z17" s="14">
        <f t="shared" si="10"/>
        <v>126400000</v>
      </c>
      <c r="AA17" s="222" t="s">
        <v>948</v>
      </c>
      <c r="AB17" s="220" t="s">
        <v>1597</v>
      </c>
      <c r="AC17" s="218" t="s">
        <v>1598</v>
      </c>
      <c r="AD17" s="216"/>
      <c r="AE17" s="19"/>
      <c r="AF17" s="21"/>
      <c r="AG17" s="22" t="str">
        <f t="shared" si="5"/>
        <v>TRUE</v>
      </c>
      <c r="AH17" s="23" t="str">
        <f t="shared" si="11"/>
        <v>تبریز وليعصر-تقاطع رازي و شهريار-پلاك۱/۱ کافه اوریجینز - سید علی کریمی آذر 09143503700</v>
      </c>
    </row>
    <row r="18" spans="1:34" ht="22.2" customHeight="1">
      <c r="A18" s="7"/>
      <c r="B18" s="7"/>
      <c r="C18" s="7"/>
      <c r="D18" s="7"/>
      <c r="E18" s="7"/>
      <c r="F18" s="8"/>
      <c r="G18" s="235"/>
      <c r="H18" s="234"/>
      <c r="I18" s="235"/>
      <c r="J18" s="244"/>
      <c r="K18" s="11" t="str">
        <f t="shared" ca="1" si="6"/>
        <v/>
      </c>
      <c r="L18" s="243"/>
      <c r="M18" s="243"/>
      <c r="N18" s="243"/>
      <c r="O18" s="9">
        <v>3329.1</v>
      </c>
      <c r="P18" s="9">
        <v>1</v>
      </c>
      <c r="Q18" s="13" t="str">
        <f>VLOOKUP(O18, '[1]لیست محصولات شهریور ۱۴۰۳'!B:C,2,0)</f>
        <v>بنتی ننکا | Benti Nenka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9850000</v>
      </c>
      <c r="U18" s="15"/>
      <c r="V18" s="16">
        <f t="shared" si="7"/>
        <v>0</v>
      </c>
      <c r="W18" s="12">
        <f t="shared" si="8"/>
        <v>1</v>
      </c>
      <c r="X18" s="14">
        <f t="shared" si="9"/>
        <v>9850000</v>
      </c>
      <c r="Y18" s="17"/>
      <c r="Z18" s="14">
        <f t="shared" si="10"/>
        <v>9850000</v>
      </c>
      <c r="AA18" s="242"/>
      <c r="AB18" s="241"/>
      <c r="AC18" s="240"/>
      <c r="AD18" s="239"/>
      <c r="AE18" s="19"/>
      <c r="AF18" s="21"/>
      <c r="AG18" s="22" t="str">
        <f t="shared" si="5"/>
        <v>TRUE</v>
      </c>
      <c r="AH18" s="23" t="str">
        <f t="shared" si="11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215"/>
      <c r="H19" s="213"/>
      <c r="I19" s="215"/>
      <c r="J19" s="227"/>
      <c r="K19" s="11" t="str">
        <f t="shared" ca="1" si="6"/>
        <v/>
      </c>
      <c r="L19" s="225"/>
      <c r="M19" s="225"/>
      <c r="N19" s="225"/>
      <c r="O19" s="9">
        <v>3328.2</v>
      </c>
      <c r="P19" s="9">
        <v>1</v>
      </c>
      <c r="Q19" s="13" t="str">
        <f>VLOOKUP(O19, '[1]لیست محصولات شهریور ۱۴۰۳'!B:C,2,0)</f>
        <v>اینماکولادا مزارع فلو | Inmaculada Fellows Farms</v>
      </c>
      <c r="R19" s="9"/>
      <c r="S19" s="12">
        <f>VLOOKUP(O19, '[1]لیست محصولات شهریور ۱۴۰۳'!B:F,5,0)</f>
        <v>750</v>
      </c>
      <c r="T19" s="14">
        <f>VLOOKUP(O19, '[1]لیست محصولات شهریور ۱۴۰۳'!B:G,6,0)</f>
        <v>39000000</v>
      </c>
      <c r="U19" s="15"/>
      <c r="V19" s="16">
        <f t="shared" si="7"/>
        <v>0</v>
      </c>
      <c r="W19" s="12">
        <f t="shared" si="8"/>
        <v>1</v>
      </c>
      <c r="X19" s="14">
        <f t="shared" si="9"/>
        <v>39000000</v>
      </c>
      <c r="Y19" s="17"/>
      <c r="Z19" s="14">
        <f t="shared" si="10"/>
        <v>39000000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11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14">
        <v>14</v>
      </c>
      <c r="H20" s="10">
        <v>287630635897</v>
      </c>
      <c r="I20" s="167" t="s">
        <v>1609</v>
      </c>
      <c r="J20" s="226" t="s">
        <v>76</v>
      </c>
      <c r="K20" s="11" t="str">
        <f t="shared" ca="1" si="6"/>
        <v/>
      </c>
      <c r="L20" s="224" t="s">
        <v>227</v>
      </c>
      <c r="M20" s="224" t="s">
        <v>228</v>
      </c>
      <c r="N20" s="224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7"/>
        <v>0</v>
      </c>
      <c r="W20" s="12">
        <f t="shared" si="8"/>
        <v>1</v>
      </c>
      <c r="X20" s="14">
        <f t="shared" si="9"/>
        <v>2750000</v>
      </c>
      <c r="Y20" s="17"/>
      <c r="Z20" s="14">
        <f t="shared" si="10"/>
        <v>2750000</v>
      </c>
      <c r="AA20" s="222" t="s">
        <v>79</v>
      </c>
      <c r="AB20" s="220" t="s">
        <v>70</v>
      </c>
      <c r="AC20" s="218" t="s">
        <v>229</v>
      </c>
      <c r="AD20" s="216"/>
      <c r="AE20" s="236" t="s">
        <v>1610</v>
      </c>
      <c r="AF20" s="21"/>
      <c r="AG20" s="22" t="str">
        <f t="shared" si="5"/>
        <v>TRUE</v>
      </c>
      <c r="AH20" s="23" t="str">
        <f t="shared" si="11"/>
        <v>تهران -  - احمد رفعت 09121152024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35"/>
      <c r="H21" s="212"/>
      <c r="I21" s="168"/>
      <c r="J21" s="244"/>
      <c r="K21" s="11" t="str">
        <f t="shared" ca="1" si="6"/>
        <v/>
      </c>
      <c r="L21" s="243"/>
      <c r="M21" s="243"/>
      <c r="N21" s="243"/>
      <c r="O21" s="9">
        <v>5511.1</v>
      </c>
      <c r="P21" s="9">
        <v>1</v>
      </c>
      <c r="Q21" s="13" t="str">
        <f>VLOOKUP(O21, '[1]لیست محصولات شهریور ۱۴۰۳'!B:C,2,0)</f>
        <v>هامبلا | Hambella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3000000</v>
      </c>
      <c r="U21" s="15"/>
      <c r="V21" s="16">
        <f t="shared" si="7"/>
        <v>0</v>
      </c>
      <c r="W21" s="12">
        <f t="shared" si="8"/>
        <v>1</v>
      </c>
      <c r="X21" s="14">
        <f t="shared" si="9"/>
        <v>3000000</v>
      </c>
      <c r="Y21" s="17"/>
      <c r="Z21" s="14">
        <f t="shared" si="10"/>
        <v>3000000</v>
      </c>
      <c r="AA21" s="242"/>
      <c r="AB21" s="241"/>
      <c r="AC21" s="240"/>
      <c r="AD21" s="239"/>
      <c r="AE21" s="237"/>
      <c r="AF21" s="21"/>
      <c r="AG21" s="22" t="str">
        <f t="shared" si="5"/>
        <v>TRUE</v>
      </c>
      <c r="AH21" s="23" t="str">
        <f t="shared" si="11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15"/>
      <c r="H22" s="213"/>
      <c r="I22" s="68"/>
      <c r="J22" s="227"/>
      <c r="K22" s="11" t="str">
        <f t="shared" ca="1" si="6"/>
        <v/>
      </c>
      <c r="L22" s="225"/>
      <c r="M22" s="225"/>
      <c r="N22" s="225"/>
      <c r="O22" s="9">
        <v>5511.2</v>
      </c>
      <c r="P22" s="9">
        <v>1</v>
      </c>
      <c r="Q22" s="13" t="str">
        <f>VLOOKUP(O22, '[1]لیست محصولات شهریور ۱۴۰۳'!B:C,2,0)</f>
        <v>هامبلا | Hambella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14550000</v>
      </c>
      <c r="U22" s="15"/>
      <c r="V22" s="16">
        <f t="shared" si="7"/>
        <v>0</v>
      </c>
      <c r="W22" s="12">
        <f t="shared" si="8"/>
        <v>1</v>
      </c>
      <c r="X22" s="14">
        <f t="shared" si="9"/>
        <v>14550000</v>
      </c>
      <c r="Y22" s="17"/>
      <c r="Z22" s="14">
        <f t="shared" si="10"/>
        <v>14550000</v>
      </c>
      <c r="AA22" s="223"/>
      <c r="AB22" s="221"/>
      <c r="AC22" s="219"/>
      <c r="AD22" s="217"/>
      <c r="AE22" s="238"/>
      <c r="AF22" s="21"/>
      <c r="AG22" s="22" t="str">
        <f t="shared" si="5"/>
        <v>TRUE</v>
      </c>
      <c r="AH22" s="23" t="str">
        <f t="shared" si="11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14">
        <v>15</v>
      </c>
      <c r="H23" s="212" t="s">
        <v>198</v>
      </c>
      <c r="I23" s="214" t="s">
        <v>1561</v>
      </c>
      <c r="J23" s="226" t="s">
        <v>76</v>
      </c>
      <c r="K23" s="11" t="str">
        <f t="shared" ca="1" si="6"/>
        <v/>
      </c>
      <c r="L23" s="224" t="s">
        <v>889</v>
      </c>
      <c r="M23" s="224" t="s">
        <v>1611</v>
      </c>
      <c r="N23" s="224" t="s">
        <v>1612</v>
      </c>
      <c r="O23" s="9">
        <v>5525.2</v>
      </c>
      <c r="P23" s="9">
        <v>2</v>
      </c>
      <c r="Q23" s="13" t="str">
        <f>VLOOKUP(O23, '[1]لیست محصولات شهریور ۱۴۰۳'!B:C,2,0)</f>
        <v>اتیوپی آناسورا | Ethiopia Anasora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13350000</v>
      </c>
      <c r="U23" s="15"/>
      <c r="V23" s="16">
        <f t="shared" si="7"/>
        <v>0</v>
      </c>
      <c r="W23" s="12">
        <f t="shared" si="8"/>
        <v>2</v>
      </c>
      <c r="X23" s="14">
        <f t="shared" si="9"/>
        <v>26700000</v>
      </c>
      <c r="Y23" s="17"/>
      <c r="Z23" s="14">
        <f t="shared" si="10"/>
        <v>26700000</v>
      </c>
      <c r="AA23" s="222" t="s">
        <v>948</v>
      </c>
      <c r="AB23" s="220" t="s">
        <v>1613</v>
      </c>
      <c r="AC23" s="218" t="s">
        <v>1614</v>
      </c>
      <c r="AD23" s="216"/>
      <c r="AE23" s="19"/>
      <c r="AF23" s="21"/>
      <c r="AG23" s="22" t="str">
        <f t="shared" si="5"/>
        <v>TRUE</v>
      </c>
      <c r="AH23" s="23" t="str">
        <f t="shared" si="11"/>
        <v>تبریز  وليعصر ، فلكه همافر ، خيابان صادقيان ، نيش ۱۰ متري فرهنگيان ، پلاك ۱۰ کافه نورم - پوریا خاندار 09142430393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15"/>
      <c r="H24" s="213"/>
      <c r="I24" s="215"/>
      <c r="J24" s="227"/>
      <c r="K24" s="11" t="str">
        <f t="shared" ca="1" si="6"/>
        <v/>
      </c>
      <c r="L24" s="225"/>
      <c r="M24" s="225"/>
      <c r="N24" s="225"/>
      <c r="O24" s="9">
        <v>5501.2</v>
      </c>
      <c r="P24" s="9">
        <v>2</v>
      </c>
      <c r="Q24" s="13" t="str">
        <f>VLOOKUP(O24, '[1]لیست محصولات شهریور ۱۴۰۳'!B:C,2,0)</f>
        <v>ورتکس | Vortex</v>
      </c>
      <c r="R24" s="9"/>
      <c r="S24" s="12">
        <f>VLOOKUP(O24, '[1]لیست محصولات شهریور ۱۴۰۳'!B:F,5,0)</f>
        <v>750</v>
      </c>
      <c r="T24" s="14">
        <f>VLOOKUP(O24, '[1]لیست محصولات شهریور ۱۴۰۳'!B:G,6,0)</f>
        <v>11100000</v>
      </c>
      <c r="U24" s="15"/>
      <c r="V24" s="16">
        <f t="shared" si="7"/>
        <v>0</v>
      </c>
      <c r="W24" s="12">
        <f t="shared" si="8"/>
        <v>2</v>
      </c>
      <c r="X24" s="14">
        <f t="shared" si="9"/>
        <v>22200000</v>
      </c>
      <c r="Y24" s="17"/>
      <c r="Z24" s="14">
        <f t="shared" si="10"/>
        <v>22200000</v>
      </c>
      <c r="AA24" s="223"/>
      <c r="AB24" s="221"/>
      <c r="AC24" s="219"/>
      <c r="AD24" s="217"/>
      <c r="AE24" s="19"/>
      <c r="AF24" s="21"/>
      <c r="AG24" s="22" t="str">
        <f t="shared" si="5"/>
        <v>TRUE</v>
      </c>
      <c r="AH24" s="23" t="str">
        <f t="shared" si="11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0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0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2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2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AO240+AQ240-[2]Sheet1!$AH241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3</v>
      </c>
      <c r="AI241" s="56">
        <f t="shared" si="24"/>
        <v>0</v>
      </c>
      <c r="AJ241" s="57">
        <f t="shared" ref="AJ241:AJ264" si="32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0"/>
        <v>-3</v>
      </c>
      <c r="AN241" s="58">
        <f t="shared" si="26"/>
        <v>0</v>
      </c>
      <c r="AO241" s="59"/>
      <c r="AP241" s="58">
        <f t="shared" si="27"/>
        <v>-2.25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0</v>
      </c>
      <c r="AI242" s="56">
        <f t="shared" si="24"/>
        <v>0</v>
      </c>
      <c r="AJ242" s="57">
        <f t="shared" si="32"/>
        <v>0</v>
      </c>
      <c r="AK242" s="58">
        <f t="shared" ref="AK242:AK267" si="33">AH242*AG242/1000</f>
        <v>0</v>
      </c>
      <c r="AL242" s="59">
        <f>AO242+AQ242-[2]Sheet1!$AH243</f>
        <v>0</v>
      </c>
      <c r="AM242" s="59">
        <f t="shared" si="30"/>
        <v>0</v>
      </c>
      <c r="AN242" s="58">
        <f t="shared" si="26"/>
        <v>0</v>
      </c>
      <c r="AO242" s="59"/>
      <c r="AP242" s="58" t="str">
        <f t="shared" si="27"/>
        <v/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</v>
      </c>
      <c r="AI251" s="56">
        <f t="shared" si="24"/>
        <v>0</v>
      </c>
      <c r="AJ251" s="57">
        <f t="shared" si="32"/>
        <v>1</v>
      </c>
      <c r="AK251" s="58">
        <f t="shared" si="33"/>
        <v>0.15</v>
      </c>
      <c r="AL251" s="59">
        <f>AO251+AQ251-[2]Sheet1!$AH252</f>
        <v>0</v>
      </c>
      <c r="AM251" s="59">
        <f t="shared" si="30"/>
        <v>-1</v>
      </c>
      <c r="AN251" s="58">
        <f t="shared" si="26"/>
        <v>0</v>
      </c>
      <c r="AO251" s="59"/>
      <c r="AP251" s="58">
        <f t="shared" si="27"/>
        <v>-0.15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1</v>
      </c>
      <c r="AI252" s="56">
        <f t="shared" si="24"/>
        <v>0</v>
      </c>
      <c r="AJ252" s="57">
        <f t="shared" si="32"/>
        <v>1</v>
      </c>
      <c r="AK252" s="58">
        <f t="shared" si="33"/>
        <v>0.75</v>
      </c>
      <c r="AL252" s="59">
        <f>AO252+AQ252-[2]Sheet1!$AH253</f>
        <v>0</v>
      </c>
      <c r="AM252" s="59">
        <f t="shared" si="30"/>
        <v>-1</v>
      </c>
      <c r="AN252" s="58">
        <f t="shared" si="26"/>
        <v>0</v>
      </c>
      <c r="AO252" s="59"/>
      <c r="AP252" s="58">
        <f t="shared" si="27"/>
        <v>-0.75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</protectedRanges>
  <mergeCells count="70">
    <mergeCell ref="M23:M24"/>
    <mergeCell ref="N23:N24"/>
    <mergeCell ref="AD23:AD24"/>
    <mergeCell ref="AC23:AC24"/>
    <mergeCell ref="AB23:AB24"/>
    <mergeCell ref="AA23:AA24"/>
    <mergeCell ref="G23:G24"/>
    <mergeCell ref="H23:H24"/>
    <mergeCell ref="I23:I24"/>
    <mergeCell ref="J23:J24"/>
    <mergeCell ref="L23:L24"/>
    <mergeCell ref="A1:B1"/>
    <mergeCell ref="C1:D1"/>
    <mergeCell ref="E1:F1"/>
    <mergeCell ref="U1:V1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7:H8"/>
    <mergeCell ref="G7:G8"/>
    <mergeCell ref="AD10:AD11"/>
    <mergeCell ref="AC10:AC11"/>
    <mergeCell ref="AB10:AB11"/>
    <mergeCell ref="AA10:AA11"/>
    <mergeCell ref="N10:N11"/>
    <mergeCell ref="G10:G11"/>
    <mergeCell ref="N14:N15"/>
    <mergeCell ref="M14:M15"/>
    <mergeCell ref="L14:L15"/>
    <mergeCell ref="J14:J15"/>
    <mergeCell ref="I14:I15"/>
    <mergeCell ref="H14:H15"/>
    <mergeCell ref="G14:G15"/>
    <mergeCell ref="M10:M11"/>
    <mergeCell ref="L10:L11"/>
    <mergeCell ref="J10:J11"/>
    <mergeCell ref="I10:I11"/>
    <mergeCell ref="H10:H11"/>
    <mergeCell ref="AD14:AD15"/>
    <mergeCell ref="AC14:AC15"/>
    <mergeCell ref="AB14:AB15"/>
    <mergeCell ref="AA14:AA15"/>
    <mergeCell ref="AD17:AD19"/>
    <mergeCell ref="AC17:AC19"/>
    <mergeCell ref="AB17:AB19"/>
    <mergeCell ref="AA17:AA19"/>
    <mergeCell ref="M17:M19"/>
    <mergeCell ref="N17:N19"/>
    <mergeCell ref="G17:G19"/>
    <mergeCell ref="H17:H19"/>
    <mergeCell ref="I17:I19"/>
    <mergeCell ref="J17:J19"/>
    <mergeCell ref="L17:L19"/>
    <mergeCell ref="G20:G22"/>
    <mergeCell ref="H21:H22"/>
    <mergeCell ref="AE20:AE22"/>
    <mergeCell ref="AD20:AD22"/>
    <mergeCell ref="AC20:AC22"/>
    <mergeCell ref="AB20:AB22"/>
    <mergeCell ref="AA20:AA22"/>
    <mergeCell ref="N20:N22"/>
    <mergeCell ref="M20:M22"/>
    <mergeCell ref="L20:L22"/>
    <mergeCell ref="J20:J22"/>
  </mergeCells>
  <conditionalFormatting sqref="G2:J2 Z2 AD2">
    <cfRule type="expression" dxfId="38" priority="4">
      <formula>$E2</formula>
    </cfRule>
  </conditionalFormatting>
  <conditionalFormatting sqref="G2:J3 AD2:AD7 Z2:Z200 AD9:AD10 AD12:AD14 AD16:AD17 AD20 AD23 AD25:AD200">
    <cfRule type="expression" dxfId="37" priority="2">
      <formula>$A2</formula>
    </cfRule>
  </conditionalFormatting>
  <conditionalFormatting sqref="G3:J3 AD3:AD7 Z3:Z200 J4:J7 J9:J10 AD9:AD10 G12:J14 AD12:AD14 G16:J17 AD16:AD17 G20:J20 AD20 H21 G23:J23 AD23 G25:J200 AD25:AD200">
    <cfRule type="expression" dxfId="36" priority="69">
      <formula>$E3</formula>
    </cfRule>
  </conditionalFormatting>
  <conditionalFormatting sqref="G2:AF2">
    <cfRule type="expression" dxfId="35" priority="3">
      <formula>$C2</formula>
    </cfRule>
  </conditionalFormatting>
  <conditionalFormatting sqref="J4:J7 J9:J10 G12:J14 G16:J17 G20:J20 H21 G23:J23 G25:J200">
    <cfRule type="expression" dxfId="34" priority="67">
      <formula>$A4</formula>
    </cfRule>
  </conditionalFormatting>
  <conditionalFormatting sqref="J4:J7 J9:J10 G12:AF14 G16:AF17 G20:AF20 H21 G23:AF23 G25:AF200 G3:P3 Q3:AF7 Q8:Z8 Q9:AF10 O11:Z11 O15:Z15 O18:Z19 O21:Z22 O24:Z24 H4:H7 O4:P10 K4:K11 AE8:AF8 H9:H10 AE11:AF11 K15 AE15:AF15 K18:K19 AE18:AF19 K21:K22 AF21:AF22 K24 AE24:AF24">
    <cfRule type="expression" dxfId="33" priority="68">
      <formula>$C3</formula>
    </cfRule>
  </conditionalFormatting>
  <conditionalFormatting sqref="W2:W200">
    <cfRule type="expression" dxfId="32" priority="1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{DEF5F8C6-C30D-417D-AAF6-3AC6F9221488}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{7A18070C-E6B8-49AF-AEF2-743829214917}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{1B5AA0F7-449B-43BA-97AD-E87DAD6173BB}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{EBD6A2CD-EB42-419B-98DD-08E217EC9454}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{66CB2313-49F1-4CA3-8BA4-FA6709412658}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{C86AB0EA-513D-46C9-882F-CE5176A97389}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{5BE88C24-920A-4073-AB9A-FAF46ADA98F5}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{4315E4C4-8143-4D06-B428-17C6B755BEE8}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{6BEAF294-1F1A-4A99-885E-3967249CF2CD}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{0170D582-BD73-49F2-8754-124141B2A84B}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{C8E8825E-DABE-4C9E-9AD8-9D88AAA8A31D}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{F2A71DE0-5B2C-409F-8059-79E8F8BE0920}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{A073D90A-981D-481D-867F-3DC36AA2ADA5}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{E1C426A3-60F0-4BD2-93B1-D2E53C7B6AFB}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{924FF7FD-6632-4803-B081-0A30AC53B6EF}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{EA9C7D8C-3BF9-4AF7-85B6-D5ADD6762E77}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{0DF69B34-A7E7-4DA1-A47A-EB1247042607}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{D3C0D203-189B-4AC3-A432-DB1C731FEB31}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{A20A4ECD-5559-4672-8764-312474BA67C8}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{A3A16277-2B3B-4F04-B4E5-0C578A152E35}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{ADA78F6B-EEB8-41D5-9F65-D6C4A3CEE348}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{4520BBF3-78BA-458F-93BC-FF386D87D454}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{51413829-2F00-4CF5-824F-209A228D571D}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{C4B1D2E0-BEA9-4CDB-9254-D79134429831}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{B735AB48-FE82-4E92-92BB-E0822B23CB79}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{E56B6124-23EE-49FA-8C82-7C5C6BA083D9}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{08D444A2-DD40-4745-9A3B-7F868C2A2329}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{5F284DF2-03E7-4929-8805-2F07E562FB67}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{5967B2B4-54C6-4585-8EAC-FBB6EC23F346}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{7F5AFE1D-6322-4529-AD38-FA1C96330D78}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{E0CA9DED-5A73-4332-AA4D-9CB1DEFC7B63}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{1B272590-4DA6-43E0-AE6D-F2E602F3CD3F}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{A32FDCD1-40C3-4E43-82EB-1B52A9CE0676}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{11DEC8D7-BD19-4A92-B319-6ED31FEB0095}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{38344139-FB98-4600-963C-19272B86272E}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{122E73AF-26ED-4906-8A90-01B909016E94}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{20D08125-7324-42FD-A01E-E5AB27ADBF07}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{8A1DED74-2230-4B88-895E-B1106437AA5E}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{C86C4D42-16FC-4EFD-8AB4-13DE7CAE8725}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{9A6CA791-0C95-406A-9B89-0F5E571E784C}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{20252788-97B4-453A-AD0F-B74124951233}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{A6B542BD-3D3C-4F1E-8B74-35F912450A00}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{88E9368E-DD48-496D-B092-91B8DB7A0744}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{1F2787D4-CDD8-4294-AF9D-EBE5BC90C2FA}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{A03C601B-C807-465C-BF34-D2E2A02F4EB7}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{EE77D84C-AEA1-4091-9929-4A12F21D743C}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{6AC59099-B83B-4C43-BD7F-56A70CD240CB}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{3ACF3257-CE06-4825-9958-338E53B12BFA}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{EBD12AF4-0948-49F7-9BCB-BD89D76CFD54}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{A5CC25A5-D637-4493-A961-128AAF32EBF5}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{B728FA13-A2DD-4B3D-9385-477697BFD0B9}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{858A3D54-CED1-4A82-A3DA-CA12E956C2BA}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{28EE82A0-43FD-46A4-B682-76BA3040E499}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{DE1F37F9-29C0-43BB-B751-84730C8F1B5A}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{32EDA565-8FCE-477E-B490-B4CC9E4A60BA}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{32719F6B-9C7C-4646-A4BC-1A17C61CAA8C}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{44F60FC7-CF79-49E4-AB94-62ACCB4FCFC1}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{93F6D05C-E6C4-45E6-BCDD-1EC25460D75A}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{C9AD78A6-36C3-41F4-86D4-56274DC0E4FA}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{1C874536-42E6-4AD8-8714-0A1EF237EBBB}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{CEAEEDE0-E984-48FB-AF60-8B4252649E20}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F5F8C6-C30D-417D-AAF6-3AC6F922148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A18070C-E6B8-49AF-AEF2-74382921491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B5AA0F7-449B-43BA-97AD-E87DAD6173B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BD6A2CD-EB42-419B-98DD-08E217EC945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6CB2313-49F1-4CA3-8BA4-FA670941265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86AB0EA-513D-46C9-882F-CE5176A9738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BE88C24-920A-4073-AB9A-FAF46ADA98F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315E4C4-8143-4D06-B428-17C6B755BEE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BEAF294-1F1A-4A99-885E-3967249CF2C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170D582-BD73-49F2-8754-124141B2A84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8E8825E-DABE-4C9E-9AD8-9D88AAA8A31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2A71DE0-5B2C-409F-8059-79E8F8BE092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073D90A-981D-481D-867F-3DC36AA2ADA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1C426A3-60F0-4BD2-93B1-D2E53C7B6AF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24FF7FD-6632-4803-B081-0A30AC53B6E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A9C7D8C-3BF9-4AF7-85B6-D5ADD6762E7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DF69B34-A7E7-4DA1-A47A-EB124704260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3C0D203-189B-4AC3-A432-DB1C731FEB3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20A4ECD-5559-4672-8764-312474BA67C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3A16277-2B3B-4F04-B4E5-0C578A152E3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DA78F6B-EEB8-41D5-9F65-D6C4A3CEE34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520BBF3-78BA-458F-93BC-FF386D87D45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1413829-2F00-4CF5-824F-209A228D571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4B1D2E0-BEA9-4CDB-9254-D7913442983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735AB48-FE82-4E92-92BB-E0822B23CB7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56B6124-23EE-49FA-8C82-7C5C6BA083D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8D444A2-DD40-4745-9A3B-7F868C2A232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F284DF2-03E7-4929-8805-2F07E562FB6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967B2B4-54C6-4585-8EAC-FBB6EC23F34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F5AFE1D-6322-4529-AD38-FA1C96330D7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0CA9DED-5A73-4332-AA4D-9CB1DEFC7B6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B272590-4DA6-43E0-AE6D-F2E602F3CD3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32FDCD1-40C3-4E43-82EB-1B52A9CE067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1DEC8D7-BD19-4A92-B319-6ED31FEB009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8344139-FB98-4600-963C-19272B86272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22E73AF-26ED-4906-8A90-01B909016E9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0D08125-7324-42FD-A01E-E5AB27ADBF0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A1DED74-2230-4B88-895E-B1106437AA5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86C4D42-16FC-4EFD-8AB4-13DE7CAE872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A6CA791-0C95-406A-9B89-0F5E571E784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0252788-97B4-453A-AD0F-B7412495123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6B542BD-3D3C-4F1E-8B74-35F912450A0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8E9368E-DD48-496D-B092-91B8DB7A074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F2787D4-CDD8-4294-AF9D-EBE5BC90C2F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03C601B-C807-465C-BF34-D2E2A02F4EB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E77D84C-AEA1-4091-9929-4A12F21D743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AC59099-B83B-4C43-BD7F-56A70CD240C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ACF3257-CE06-4825-9958-338E53B12BF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BD12AF4-0948-49F7-9BCB-BD89D76CFD5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5CC25A5-D637-4493-A961-128AAF32EBF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728FA13-A2DD-4B3D-9385-477697BFD0B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58A3D54-CED1-4A82-A3DA-CA12E956C2B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8EE82A0-43FD-46A4-B682-76BA3040E49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E1F37F9-29C0-43BB-B751-84730C8F1B5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2EDA565-8FCE-477E-B490-B4CC9E4A60B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2719F6B-9C7C-4646-A4BC-1A17C61CAA8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4F60FC7-CF79-49E4-AB94-62ACCB4FCFC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3F6D05C-E6C4-45E6-BCDD-1EC25460D75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9AD78A6-36C3-41F4-86D4-56274DC0E4F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C874536-42E6-4AD8-8714-0A1EF237EBB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EAEEDE0-E984-48FB-AF60-8B4252649E2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82A3-379B-4F5C-8FF9-5BFCB6D2468E}">
  <dimension ref="A1:AR267"/>
  <sheetViews>
    <sheetView rightToLeft="1" topLeftCell="Y4" zoomScale="70" zoomScaleNormal="70" workbookViewId="0">
      <selection activeCell="AF11" sqref="AF1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21875" style="28" bestFit="1" customWidth="1"/>
    <col min="9" max="9" width="22.4414062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39.33203125" style="24" customWidth="1"/>
    <col min="32" max="32" width="28.33203125" style="24" customWidth="1"/>
    <col min="33" max="33" width="13.44140625" style="24" bestFit="1" customWidth="1"/>
    <col min="34" max="34" width="142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287560141526</v>
      </c>
      <c r="I2" s="9" t="s">
        <v>1561</v>
      </c>
      <c r="J2" s="9"/>
      <c r="K2" s="11" t="str">
        <f t="shared" ref="K2:K65" ca="1" si="0">IF(C2, TODAY(), "" )</f>
        <v/>
      </c>
      <c r="L2" s="12" t="s">
        <v>1601</v>
      </c>
      <c r="M2" s="12" t="s">
        <v>1602</v>
      </c>
      <c r="N2" s="12"/>
      <c r="O2" s="9">
        <v>5525.1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2750000</v>
      </c>
      <c r="Y2" s="17"/>
      <c r="Z2" s="14">
        <f t="shared" ref="Z2:Z65" si="4">X2-Y2</f>
        <v>2750000</v>
      </c>
      <c r="AA2" s="18" t="s">
        <v>79</v>
      </c>
      <c r="AB2" s="13" t="s">
        <v>1603</v>
      </c>
      <c r="AC2" s="19" t="s">
        <v>1604</v>
      </c>
      <c r="AD2" s="20" t="s">
        <v>132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6">
        <v>2</v>
      </c>
      <c r="H3" s="228">
        <v>574562</v>
      </c>
      <c r="I3" s="226" t="s">
        <v>1561</v>
      </c>
      <c r="J3" s="226"/>
      <c r="K3" s="11" t="str">
        <f t="shared" ca="1" si="0"/>
        <v/>
      </c>
      <c r="L3" s="224" t="s">
        <v>1605</v>
      </c>
      <c r="M3" s="224" t="s">
        <v>1405</v>
      </c>
      <c r="N3" s="224" t="s">
        <v>1606</v>
      </c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22" t="s">
        <v>190</v>
      </c>
      <c r="AB3" s="220" t="s">
        <v>1608</v>
      </c>
      <c r="AC3" s="218" t="s">
        <v>1607</v>
      </c>
      <c r="AD3" s="216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بوشهر برازجان ـ دشتستان - خیابان چمران_کوچه۳_روبه روی درمانگاه نبوت کافه فراکو - سید محمد حسین حسینی 09055650705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7"/>
      <c r="H4" s="229"/>
      <c r="I4" s="227"/>
      <c r="J4" s="227"/>
      <c r="K4" s="11" t="str">
        <f t="shared" ca="1" si="0"/>
        <v/>
      </c>
      <c r="L4" s="225"/>
      <c r="M4" s="225"/>
      <c r="N4" s="225"/>
      <c r="O4" s="9">
        <v>5524.1</v>
      </c>
      <c r="P4" s="9">
        <v>1</v>
      </c>
      <c r="Q4" s="13" t="str">
        <f>VLOOKUP(O4, '[1]لیست محصولات شهریور ۱۴۰۳'!B:C,2,0)</f>
        <v>برزیل کوکاپیل کاناریو | Brazil Cocapil Canario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2550000</v>
      </c>
      <c r="U4" s="15"/>
      <c r="V4" s="16">
        <f t="shared" si="1"/>
        <v>0</v>
      </c>
      <c r="W4" s="12">
        <f t="shared" si="2"/>
        <v>1</v>
      </c>
      <c r="X4" s="14">
        <f t="shared" si="3"/>
        <v>2550000</v>
      </c>
      <c r="Y4" s="17"/>
      <c r="Z4" s="14">
        <f t="shared" si="4"/>
        <v>2550000</v>
      </c>
      <c r="AA4" s="223"/>
      <c r="AB4" s="221"/>
      <c r="AC4" s="219"/>
      <c r="AD4" s="217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720280</v>
      </c>
      <c r="I5" s="25" t="s">
        <v>1561</v>
      </c>
      <c r="J5" s="9"/>
      <c r="K5" s="11" t="str">
        <f t="shared" ca="1" si="0"/>
        <v/>
      </c>
      <c r="L5" s="12" t="s">
        <v>390</v>
      </c>
      <c r="M5" s="12" t="s">
        <v>391</v>
      </c>
      <c r="N5" s="12" t="s">
        <v>392</v>
      </c>
      <c r="O5" s="9">
        <v>5525.1</v>
      </c>
      <c r="P5" s="9">
        <v>6</v>
      </c>
      <c r="Q5" s="13" t="str">
        <f>VLOOKUP(O5, '[1]لیست محصولات شهریور ۱۴۰۳'!B:C,2,0)</f>
        <v>اتیوپی آناسورا | Ethiopia Anasora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2750000</v>
      </c>
      <c r="U5" s="15"/>
      <c r="V5" s="16">
        <f t="shared" si="1"/>
        <v>0</v>
      </c>
      <c r="W5" s="12">
        <f t="shared" si="2"/>
        <v>6</v>
      </c>
      <c r="X5" s="14">
        <f t="shared" si="3"/>
        <v>16500000</v>
      </c>
      <c r="Y5" s="17"/>
      <c r="Z5" s="14">
        <f t="shared" si="4"/>
        <v>16500000</v>
      </c>
      <c r="AA5" s="18" t="s">
        <v>248</v>
      </c>
      <c r="AB5" s="13" t="s">
        <v>393</v>
      </c>
      <c r="AC5" s="19" t="s">
        <v>394</v>
      </c>
      <c r="AD5" s="20"/>
      <c r="AE5" s="19"/>
      <c r="AF5" s="21"/>
      <c r="AG5" s="22" t="str">
        <f t="shared" si="5"/>
        <v>TRUE</v>
      </c>
      <c r="AH5" s="23" t="str">
        <f t="shared" si="6"/>
        <v>کرمانشاه خیابان نوبهار جنب بانک صادرات بستنی نوبهار - کهیار فرامرزی 09188315883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6">
        <v>4</v>
      </c>
      <c r="H6" s="228">
        <v>287596577925</v>
      </c>
      <c r="I6" s="226" t="s">
        <v>1561</v>
      </c>
      <c r="J6" s="226"/>
      <c r="K6" s="11" t="str">
        <f t="shared" ca="1" si="0"/>
        <v/>
      </c>
      <c r="L6" s="224" t="s">
        <v>1615</v>
      </c>
      <c r="M6" s="224" t="s">
        <v>1616</v>
      </c>
      <c r="N6" s="224" t="s">
        <v>1617</v>
      </c>
      <c r="O6" s="9">
        <v>5525.3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63200000</v>
      </c>
      <c r="U6" s="15"/>
      <c r="V6" s="16">
        <f t="shared" si="1"/>
        <v>0</v>
      </c>
      <c r="W6" s="12">
        <f t="shared" si="2"/>
        <v>1</v>
      </c>
      <c r="X6" s="14">
        <f t="shared" si="3"/>
        <v>63200000</v>
      </c>
      <c r="Y6" s="17"/>
      <c r="Z6" s="14">
        <f t="shared" si="4"/>
        <v>63200000</v>
      </c>
      <c r="AA6" s="222" t="s">
        <v>273</v>
      </c>
      <c r="AB6" s="220" t="s">
        <v>1618</v>
      </c>
      <c r="AC6" s="218" t="s">
        <v>1619</v>
      </c>
      <c r="AD6" s="216"/>
      <c r="AE6" s="236" t="s">
        <v>1620</v>
      </c>
      <c r="AF6" s="21"/>
      <c r="AG6" s="22" t="str">
        <f t="shared" si="5"/>
        <v>TRUE</v>
      </c>
      <c r="AH6" s="23" t="str">
        <f t="shared" si="6"/>
        <v>کرج مهرشهر خیابان ۱۰۰ غربی پیچک ۱ نبش ۱۱۴ کافه مِیز (Maze) - عدنان برفر 09212678577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244"/>
      <c r="H7" s="248"/>
      <c r="I7" s="244"/>
      <c r="J7" s="244"/>
      <c r="K7" s="11" t="str">
        <f t="shared" ca="1" si="0"/>
        <v/>
      </c>
      <c r="L7" s="243"/>
      <c r="M7" s="243"/>
      <c r="N7" s="243"/>
      <c r="O7" s="9">
        <v>3328.1</v>
      </c>
      <c r="P7" s="9">
        <v>1</v>
      </c>
      <c r="Q7" s="13" t="str">
        <f>VLOOKUP(O7, '[1]لیست محصولات شهریور ۱۴۰۳'!B:C,2,0)</f>
        <v>اینماکولادا مزارع فلو | Inmaculada Fellows Farms</v>
      </c>
      <c r="R7" s="9"/>
      <c r="S7" s="12">
        <f>VLOOKUP(O7, '[1]لیست محصولات شهریور ۱۴۰۳'!B:F,5,0)</f>
        <v>150</v>
      </c>
      <c r="T7" s="14">
        <f>VLOOKUP(O7, '[1]لیست محصولات شهریور ۱۴۰۳'!B:G,6,0)</f>
        <v>7900000</v>
      </c>
      <c r="U7" s="26"/>
      <c r="V7" s="16">
        <f t="shared" si="1"/>
        <v>0</v>
      </c>
      <c r="W7" s="12">
        <f t="shared" si="2"/>
        <v>1</v>
      </c>
      <c r="X7" s="14">
        <f t="shared" si="3"/>
        <v>7900000</v>
      </c>
      <c r="Y7" s="17"/>
      <c r="Z7" s="14">
        <f t="shared" si="4"/>
        <v>7900000</v>
      </c>
      <c r="AA7" s="242"/>
      <c r="AB7" s="241"/>
      <c r="AC7" s="240"/>
      <c r="AD7" s="239"/>
      <c r="AE7" s="237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7"/>
      <c r="H8" s="229"/>
      <c r="I8" s="227"/>
      <c r="J8" s="227"/>
      <c r="K8" s="11" t="str">
        <f t="shared" ca="1" si="0"/>
        <v/>
      </c>
      <c r="L8" s="225"/>
      <c r="M8" s="225"/>
      <c r="N8" s="225"/>
      <c r="O8" s="9">
        <v>3327.1</v>
      </c>
      <c r="P8" s="9">
        <v>1</v>
      </c>
      <c r="Q8" s="13" t="str">
        <f>VLOOKUP(O8, '[1]لیست محصولات شهریور ۱۴۰۳'!B:C,2,0)</f>
        <v>پامپوجیلا | pampojila</v>
      </c>
      <c r="R8" s="9"/>
      <c r="S8" s="12">
        <f>VLOOKUP(O8, '[1]لیست محصولات شهریور ۱۴۰۳'!B:F,5,0)</f>
        <v>150</v>
      </c>
      <c r="T8" s="14">
        <f>VLOOKUP(O8, '[1]لیست محصولات شهریور ۱۴۰۳'!B:G,6,0)</f>
        <v>5950000</v>
      </c>
      <c r="U8" s="15"/>
      <c r="V8" s="16">
        <f t="shared" si="1"/>
        <v>0</v>
      </c>
      <c r="W8" s="12">
        <f t="shared" si="2"/>
        <v>1</v>
      </c>
      <c r="X8" s="14">
        <f t="shared" si="3"/>
        <v>5950000</v>
      </c>
      <c r="Y8" s="17"/>
      <c r="Z8" s="14">
        <f t="shared" si="4"/>
        <v>5950000</v>
      </c>
      <c r="AA8" s="223"/>
      <c r="AB8" s="221"/>
      <c r="AC8" s="219"/>
      <c r="AD8" s="217"/>
      <c r="AE8" s="238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26">
        <v>5</v>
      </c>
      <c r="H9" s="228">
        <v>287597120786</v>
      </c>
      <c r="I9" s="226" t="s">
        <v>1561</v>
      </c>
      <c r="J9" s="226"/>
      <c r="K9" s="11" t="str">
        <f t="shared" ca="1" si="0"/>
        <v/>
      </c>
      <c r="L9" s="224" t="s">
        <v>134</v>
      </c>
      <c r="M9" s="224" t="s">
        <v>1621</v>
      </c>
      <c r="N9" s="224" t="s">
        <v>654</v>
      </c>
      <c r="O9" s="9">
        <v>5525.2</v>
      </c>
      <c r="P9" s="9">
        <v>1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750</v>
      </c>
      <c r="T9" s="14">
        <f>VLOOKUP(O9, '[1]لیست محصولات شهریور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222" t="s">
        <v>171</v>
      </c>
      <c r="AB9" s="220" t="s">
        <v>655</v>
      </c>
      <c r="AC9" s="218" t="s">
        <v>656</v>
      </c>
      <c r="AD9" s="216"/>
      <c r="AE9" s="19"/>
      <c r="AF9" s="21"/>
      <c r="AG9" s="22" t="str">
        <f t="shared" si="5"/>
        <v>TRUE</v>
      </c>
      <c r="AH9" s="23" t="str">
        <f t="shared" si="6"/>
        <v>قزوین چهار راه فلسطین کافه ریور - مهدی کاظم لو 09376907572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7"/>
      <c r="H10" s="229"/>
      <c r="I10" s="227"/>
      <c r="J10" s="227"/>
      <c r="K10" s="11" t="str">
        <f t="shared" ca="1" si="0"/>
        <v/>
      </c>
      <c r="L10" s="225"/>
      <c r="M10" s="225"/>
      <c r="N10" s="225"/>
      <c r="O10" s="9">
        <v>3327.2</v>
      </c>
      <c r="P10" s="9">
        <v>1</v>
      </c>
      <c r="Q10" s="13" t="str">
        <f>VLOOKUP(O10, '[1]لیست محصولات شهریور ۱۴۰۳'!B:C,2,0)</f>
        <v>پامپوجیلا | pampojila</v>
      </c>
      <c r="R10" s="9"/>
      <c r="S10" s="12">
        <f>VLOOKUP(O10, '[1]لیست محصولات شهریور ۱۴۰۳'!B:F,5,0)</f>
        <v>750</v>
      </c>
      <c r="T10" s="14">
        <f>VLOOKUP(O10, '[1]لیست محصولات شهریور ۱۴۰۳'!B:G,6,0)</f>
        <v>29250000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29250000</v>
      </c>
      <c r="Y10" s="17"/>
      <c r="Z10" s="14">
        <f t="shared" si="4"/>
        <v>29250000</v>
      </c>
      <c r="AA10" s="223"/>
      <c r="AB10" s="221"/>
      <c r="AC10" s="219"/>
      <c r="AD10" s="21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6</v>
      </c>
      <c r="H11" s="228">
        <v>287605089200</v>
      </c>
      <c r="I11" s="226" t="s">
        <v>1609</v>
      </c>
      <c r="J11" s="226"/>
      <c r="K11" s="11" t="str">
        <f t="shared" ca="1" si="0"/>
        <v/>
      </c>
      <c r="L11" s="224" t="s">
        <v>415</v>
      </c>
      <c r="M11" s="224" t="s">
        <v>1622</v>
      </c>
      <c r="N11" s="224" t="s">
        <v>1623</v>
      </c>
      <c r="O11" s="9">
        <v>3328.1</v>
      </c>
      <c r="P11" s="9">
        <v>1</v>
      </c>
      <c r="Q11" s="13" t="str">
        <f>VLOOKUP(O11, '[1]لیست محصولات شهریور ۱۴۰۳'!B:C,2,0)</f>
        <v>اینماکولادا مزارع فلو | Inmaculada Fellows Farms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7900000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7900000</v>
      </c>
      <c r="Y11" s="17"/>
      <c r="Z11" s="14">
        <f t="shared" si="4"/>
        <v>7900000</v>
      </c>
      <c r="AA11" s="222" t="s">
        <v>922</v>
      </c>
      <c r="AB11" s="220" t="s">
        <v>1624</v>
      </c>
      <c r="AC11" s="218" t="s">
        <v>1625</v>
      </c>
      <c r="AD11" s="216"/>
      <c r="AE11" s="19"/>
      <c r="AF11" s="21"/>
      <c r="AG11" s="22" t="str">
        <f t="shared" si="5"/>
        <v>TRUE</v>
      </c>
      <c r="AH11" s="23" t="str">
        <f t="shared" si="6"/>
        <v>رشت گلسار بلوار گیلان نبش خ 172 آکادمی قهوه میراث - محمد عالی نژاد 09118189599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7"/>
      <c r="H12" s="229"/>
      <c r="I12" s="227"/>
      <c r="J12" s="227"/>
      <c r="K12" s="11" t="str">
        <f t="shared" ca="1" si="0"/>
        <v/>
      </c>
      <c r="L12" s="225"/>
      <c r="M12" s="225"/>
      <c r="N12" s="225"/>
      <c r="O12" s="9">
        <v>3327.1</v>
      </c>
      <c r="P12" s="9">
        <v>1</v>
      </c>
      <c r="Q12" s="13" t="str">
        <f>VLOOKUP(O12, '[1]لیست محصولات شهریور ۱۴۰۳'!B:C,2,0)</f>
        <v>پامپوجیلا | pampojila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5950000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5950000</v>
      </c>
      <c r="Y12" s="17"/>
      <c r="Z12" s="14">
        <f t="shared" si="4"/>
        <v>5950000</v>
      </c>
      <c r="AA12" s="223"/>
      <c r="AB12" s="221"/>
      <c r="AC12" s="219"/>
      <c r="AD12" s="217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7</v>
      </c>
      <c r="H13" s="10">
        <v>287613423118</v>
      </c>
      <c r="I13" s="9" t="s">
        <v>1609</v>
      </c>
      <c r="J13" s="9"/>
      <c r="K13" s="11" t="str">
        <f t="shared" ca="1" si="0"/>
        <v/>
      </c>
      <c r="L13" s="12" t="s">
        <v>93</v>
      </c>
      <c r="M13" s="12" t="s">
        <v>94</v>
      </c>
      <c r="N13" s="12" t="s">
        <v>95</v>
      </c>
      <c r="O13" s="9">
        <v>5524.2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12450000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12450000</v>
      </c>
      <c r="Y13" s="17"/>
      <c r="Z13" s="14">
        <f t="shared" si="4"/>
        <v>12450000</v>
      </c>
      <c r="AA13" s="18" t="s">
        <v>1626</v>
      </c>
      <c r="AB13" s="13" t="s">
        <v>1627</v>
      </c>
      <c r="AC13" s="19" t="s">
        <v>98</v>
      </c>
      <c r="AD13" s="20"/>
      <c r="AE13" s="19"/>
      <c r="AF13" s="21"/>
      <c r="AG13" s="22" t="str">
        <f t="shared" si="5"/>
        <v>TRUE</v>
      </c>
      <c r="AH13" s="23" t="str">
        <f t="shared" si="6"/>
        <v>فیروزآباد ابتداي بلوار پاسداران روبه رو مجتمع امين کافه آبی - سعید طلوع 09378288855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8</v>
      </c>
      <c r="H14" s="228">
        <v>287615136053</v>
      </c>
      <c r="I14" s="226" t="s">
        <v>1609</v>
      </c>
      <c r="J14" s="226"/>
      <c r="K14" s="11" t="str">
        <f t="shared" ca="1" si="0"/>
        <v/>
      </c>
      <c r="L14" s="224" t="s">
        <v>307</v>
      </c>
      <c r="M14" s="224" t="s">
        <v>996</v>
      </c>
      <c r="N14" s="224" t="s">
        <v>997</v>
      </c>
      <c r="O14" s="9">
        <v>5501.2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11100000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11100000</v>
      </c>
      <c r="Y14" s="17"/>
      <c r="Z14" s="14">
        <f t="shared" si="4"/>
        <v>11100000</v>
      </c>
      <c r="AA14" s="222" t="s">
        <v>273</v>
      </c>
      <c r="AB14" s="220" t="s">
        <v>998</v>
      </c>
      <c r="AC14" s="218" t="s">
        <v>999</v>
      </c>
      <c r="AD14" s="216"/>
      <c r="AE14" s="19"/>
      <c r="AF14" s="21"/>
      <c r="AG14" s="22" t="str">
        <f t="shared" si="5"/>
        <v>TRUE</v>
      </c>
      <c r="AH14" s="23" t="str">
        <f t="shared" si="6"/>
        <v>کرج مهرشهر بلوار شهرداری سر خیابان ۲۰۱ کافه سان سی مون - امیرحسین ظلی 09369297220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5501.3</v>
      </c>
      <c r="P15" s="9">
        <v>1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51200000</v>
      </c>
      <c r="Y15" s="17"/>
      <c r="Z15" s="14">
        <f t="shared" si="4"/>
        <v>51200000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9</v>
      </c>
      <c r="H16" s="10">
        <v>323241</v>
      </c>
      <c r="I16" s="9" t="s">
        <v>1609</v>
      </c>
      <c r="J16" s="9"/>
      <c r="K16" s="11" t="str">
        <f t="shared" ca="1" si="0"/>
        <v/>
      </c>
      <c r="L16" s="12" t="s">
        <v>1628</v>
      </c>
      <c r="M16" s="12" t="s">
        <v>1629</v>
      </c>
      <c r="N16" s="12"/>
      <c r="O16" s="9">
        <v>5524.1</v>
      </c>
      <c r="P16" s="9">
        <v>1</v>
      </c>
      <c r="Q16" s="13" t="str">
        <f>VLOOKUP(O16, '[1]لیست محصولات شهریور ۱۴۰۳'!B:C,2,0)</f>
        <v>برزیل کوکاپیل کاناریو | Brazil Cocapil Canario</v>
      </c>
      <c r="R16" s="9" t="s">
        <v>297</v>
      </c>
      <c r="S16" s="12">
        <f>VLOOKUP(O16, '[1]لیست محصولات شهریور ۱۴۰۳'!B:F,5,0)</f>
        <v>150</v>
      </c>
      <c r="T16" s="14">
        <f>VLOOKUP(O16, '[1]لیست محصولات شهریور ۱۴۰۳'!B:G,6,0)</f>
        <v>2550000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2550000</v>
      </c>
      <c r="Y16" s="17"/>
      <c r="Z16" s="14">
        <f t="shared" si="4"/>
        <v>2550000</v>
      </c>
      <c r="AA16" s="18" t="s">
        <v>79</v>
      </c>
      <c r="AB16" s="13" t="s">
        <v>1630</v>
      </c>
      <c r="AC16" s="19" t="s">
        <v>1631</v>
      </c>
      <c r="AD16" s="20" t="s">
        <v>92</v>
      </c>
      <c r="AE16" s="85" t="s">
        <v>1632</v>
      </c>
      <c r="AF16" s="21"/>
      <c r="AG16" s="22" t="str">
        <f t="shared" si="5"/>
        <v>TRUE</v>
      </c>
      <c r="AH16" s="23" t="str">
        <f t="shared" si="6"/>
        <v>تهران قلهک، کلاهدوز، بین فکوریان و وارسته، پلاک 340، واحد 2  - آرمین علی پور 09351594525</v>
      </c>
    </row>
    <row r="17" spans="1:34" ht="22.2" customHeight="1">
      <c r="A17" s="7"/>
      <c r="B17" s="7"/>
      <c r="C17" s="7"/>
      <c r="D17" s="7"/>
      <c r="E17" s="7"/>
      <c r="F17" s="8"/>
      <c r="G17" s="9">
        <v>10</v>
      </c>
      <c r="H17" s="10">
        <v>351050</v>
      </c>
      <c r="I17" s="9" t="s">
        <v>1609</v>
      </c>
      <c r="J17" s="9" t="s">
        <v>76</v>
      </c>
      <c r="K17" s="11" t="str">
        <f t="shared" ca="1" si="0"/>
        <v/>
      </c>
      <c r="L17" s="12" t="s">
        <v>155</v>
      </c>
      <c r="M17" s="12" t="s">
        <v>432</v>
      </c>
      <c r="N17" s="12" t="s">
        <v>955</v>
      </c>
      <c r="O17" s="9">
        <v>5501.3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51200000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51200000</v>
      </c>
      <c r="Y17" s="17"/>
      <c r="Z17" s="14">
        <f t="shared" si="4"/>
        <v>51200000</v>
      </c>
      <c r="AA17" s="18" t="s">
        <v>79</v>
      </c>
      <c r="AB17" s="13" t="s">
        <v>434</v>
      </c>
      <c r="AC17" s="19" t="s">
        <v>435</v>
      </c>
      <c r="AD17" s="20" t="s">
        <v>92</v>
      </c>
      <c r="AE17" s="19"/>
      <c r="AF17" s="21"/>
      <c r="AG17" s="22" t="str">
        <f t="shared" si="5"/>
        <v>TRUE</v>
      </c>
      <c r="AH17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18" spans="1:34" ht="22.2" customHeight="1">
      <c r="A18" s="7"/>
      <c r="B18" s="7"/>
      <c r="C18" s="7"/>
      <c r="D18" s="7"/>
      <c r="E18" s="7"/>
      <c r="F18" s="8"/>
      <c r="G18" s="9">
        <v>11</v>
      </c>
      <c r="H18" s="10">
        <v>287620009400</v>
      </c>
      <c r="I18" s="9" t="s">
        <v>1609</v>
      </c>
      <c r="J18" s="9"/>
      <c r="K18" s="11" t="str">
        <f t="shared" ca="1" si="0"/>
        <v/>
      </c>
      <c r="L18" s="12" t="s">
        <v>134</v>
      </c>
      <c r="M18" s="12" t="s">
        <v>1633</v>
      </c>
      <c r="N18" s="12"/>
      <c r="O18" s="9">
        <v>3327.1</v>
      </c>
      <c r="P18" s="9">
        <v>1</v>
      </c>
      <c r="Q18" s="13" t="str">
        <f>VLOOKUP(O18, '[1]لیست محصولات شهریور ۱۴۰۳'!B:C,2,0)</f>
        <v>پامپوجیلا | pampojila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5950000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5950000</v>
      </c>
      <c r="Y18" s="17"/>
      <c r="Z18" s="14">
        <f t="shared" si="4"/>
        <v>5950000</v>
      </c>
      <c r="AA18" s="18" t="s">
        <v>85</v>
      </c>
      <c r="AB18" s="13" t="s">
        <v>1634</v>
      </c>
      <c r="AC18" s="19" t="s">
        <v>1635</v>
      </c>
      <c r="AD18" s="20"/>
      <c r="AE18" s="19"/>
      <c r="AF18" s="21"/>
      <c r="AG18" s="22" t="str">
        <f t="shared" si="5"/>
        <v>TRUE</v>
      </c>
      <c r="AH18" s="23" t="str">
        <f t="shared" si="6"/>
        <v>یزد میدان صنعت، خیابان شهیدان باروتکوب زاده، کوچه ۱۶ مرتضی علی  - مهدی تجریزی 09901770368</v>
      </c>
    </row>
    <row r="19" spans="1:34" ht="22.2" customHeight="1">
      <c r="A19" s="7"/>
      <c r="B19" s="7"/>
      <c r="C19" s="7"/>
      <c r="D19" s="7"/>
      <c r="E19" s="7"/>
      <c r="F19" s="8"/>
      <c r="G19" s="226">
        <v>12</v>
      </c>
      <c r="H19" s="228">
        <v>534954</v>
      </c>
      <c r="I19" s="226" t="s">
        <v>1609</v>
      </c>
      <c r="J19" s="226"/>
      <c r="K19" s="11" t="str">
        <f t="shared" ca="1" si="0"/>
        <v/>
      </c>
      <c r="L19" s="224" t="s">
        <v>1263</v>
      </c>
      <c r="M19" s="224" t="s">
        <v>1636</v>
      </c>
      <c r="N19" s="224"/>
      <c r="O19" s="9">
        <v>3327.1</v>
      </c>
      <c r="P19" s="9">
        <v>1</v>
      </c>
      <c r="Q19" s="13" t="str">
        <f>VLOOKUP(O19, '[1]لیست محصولات شهریور ۱۴۰۳'!B:C,2,0)</f>
        <v>پامپوجیلا | pampojila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5950000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5950000</v>
      </c>
      <c r="Y19" s="17"/>
      <c r="Z19" s="14">
        <f t="shared" si="4"/>
        <v>5950000</v>
      </c>
      <c r="AA19" s="222" t="s">
        <v>79</v>
      </c>
      <c r="AB19" s="220" t="s">
        <v>1637</v>
      </c>
      <c r="AC19" s="218" t="s">
        <v>1638</v>
      </c>
      <c r="AD19" s="216" t="s">
        <v>132</v>
      </c>
      <c r="AE19" s="19"/>
      <c r="AF19" s="21"/>
      <c r="AG19" s="22" t="str">
        <f t="shared" si="5"/>
        <v>TRUE</v>
      </c>
      <c r="AH19" s="23" t="str">
        <f t="shared" si="6"/>
        <v>تهران خیابان ولیعصر، خ ناصری، برج ابن سینا، واحد ۱۶۶  - سپهر اکباتانی 09127126332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44"/>
      <c r="H20" s="248"/>
      <c r="I20" s="244"/>
      <c r="J20" s="244"/>
      <c r="K20" s="11" t="str">
        <f t="shared" ca="1" si="0"/>
        <v/>
      </c>
      <c r="L20" s="243"/>
      <c r="M20" s="243"/>
      <c r="N20" s="243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42"/>
      <c r="AB20" s="241"/>
      <c r="AC20" s="240"/>
      <c r="AD20" s="239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3328.1</v>
      </c>
      <c r="P21" s="9">
        <v>1</v>
      </c>
      <c r="Q21" s="13" t="str">
        <f>VLOOKUP(O21, '[1]لیست محصولات شهریور ۱۴۰۳'!B:C,2,0)</f>
        <v>اینماکولادا مزارع فلو | Inmaculada Fellows Farms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7900000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7900000</v>
      </c>
      <c r="Y21" s="17"/>
      <c r="Z21" s="14">
        <f t="shared" si="4"/>
        <v>7900000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287627659704</v>
      </c>
      <c r="I22" s="9" t="s">
        <v>1609</v>
      </c>
      <c r="J22" s="9"/>
      <c r="K22" s="11" t="str">
        <f t="shared" ca="1" si="0"/>
        <v/>
      </c>
      <c r="L22" s="12" t="s">
        <v>193</v>
      </c>
      <c r="M22" s="12" t="s">
        <v>1639</v>
      </c>
      <c r="N22" s="12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 t="s">
        <v>1640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18" t="s">
        <v>287</v>
      </c>
      <c r="AB22" s="13" t="s">
        <v>1641</v>
      </c>
      <c r="AC22" s="19" t="s">
        <v>1642</v>
      </c>
      <c r="AD22" s="20"/>
      <c r="AE22" s="19"/>
      <c r="AF22" s="21"/>
      <c r="AG22" s="22" t="str">
        <f t="shared" si="5"/>
        <v>TRUE</v>
      </c>
      <c r="AH22" s="23" t="str">
        <f t="shared" si="6"/>
        <v>زنجان شهرک کارمندان ، مجتمع تجاری روشا ، طبقه همکف ، فروشگاه انلی  - حسین تقی زاده 09127430151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26">
        <v>14</v>
      </c>
      <c r="H23" s="228">
        <v>287638881569</v>
      </c>
      <c r="I23" s="226" t="s">
        <v>1609</v>
      </c>
      <c r="J23" s="226"/>
      <c r="K23" s="11" t="str">
        <f t="shared" ca="1" si="0"/>
        <v/>
      </c>
      <c r="L23" s="224" t="s">
        <v>714</v>
      </c>
      <c r="M23" s="224" t="s">
        <v>1175</v>
      </c>
      <c r="N23" s="224" t="s">
        <v>1643</v>
      </c>
      <c r="O23" s="9">
        <v>3328.1</v>
      </c>
      <c r="P23" s="9">
        <v>1</v>
      </c>
      <c r="Q23" s="13" t="str">
        <f>VLOOKUP(O23, '[1]لیست محصولات شهریور ۱۴۰۳'!B:C,2,0)</f>
        <v>اینماکولادا مزارع فلو | Inmaculada Fellows Farms</v>
      </c>
      <c r="R23" s="9"/>
      <c r="S23" s="12">
        <f>VLOOKUP(O23, '[1]لیست محصولات شهریور ۱۴۰۳'!B:F,5,0)</f>
        <v>150</v>
      </c>
      <c r="T23" s="14">
        <f>VLOOKUP(O23, '[1]لیست محصولات شهریور ۱۴۰۳'!B:G,6,0)</f>
        <v>7900000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7900000</v>
      </c>
      <c r="Y23" s="17"/>
      <c r="Z23" s="14">
        <f t="shared" si="4"/>
        <v>7900000</v>
      </c>
      <c r="AA23" s="222" t="s">
        <v>253</v>
      </c>
      <c r="AB23" s="220" t="s">
        <v>1644</v>
      </c>
      <c r="AC23" s="218" t="s">
        <v>1645</v>
      </c>
      <c r="AD23" s="216"/>
      <c r="AE23" s="19"/>
      <c r="AF23" s="21"/>
      <c r="AG23" s="22" t="str">
        <f t="shared" si="5"/>
        <v>TRUE</v>
      </c>
      <c r="AH23" s="23" t="str">
        <f t="shared" si="6"/>
        <v>کاشان میدان خرمشهر ابتدای خ ملافتح‌الله کافه ویتامینه‌ دانیال - دانیال کاظمی 09134620340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7"/>
      <c r="H24" s="229"/>
      <c r="I24" s="227"/>
      <c r="J24" s="227"/>
      <c r="K24" s="11" t="str">
        <f t="shared" ca="1" si="0"/>
        <v/>
      </c>
      <c r="L24" s="225"/>
      <c r="M24" s="225"/>
      <c r="N24" s="225"/>
      <c r="O24" s="9">
        <v>3327.1</v>
      </c>
      <c r="P24" s="9">
        <v>1</v>
      </c>
      <c r="Q24" s="13" t="str">
        <f>VLOOKUP(O24, '[1]لیست محصولات شهریور ۱۴۰۳'!B:C,2,0)</f>
        <v>پامپوجیلا | pampojila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5950000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5950000</v>
      </c>
      <c r="Y24" s="17"/>
      <c r="Z24" s="14">
        <f t="shared" si="4"/>
        <v>5950000</v>
      </c>
      <c r="AA24" s="223"/>
      <c r="AB24" s="221"/>
      <c r="AC24" s="219"/>
      <c r="AD24" s="21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26">
        <v>15</v>
      </c>
      <c r="H25" s="228">
        <v>287642075695</v>
      </c>
      <c r="I25" s="226" t="s">
        <v>1609</v>
      </c>
      <c r="J25" s="226"/>
      <c r="K25" s="11" t="str">
        <f t="shared" ca="1" si="0"/>
        <v/>
      </c>
      <c r="L25" s="224" t="s">
        <v>105</v>
      </c>
      <c r="M25" s="224" t="s">
        <v>1646</v>
      </c>
      <c r="N25" s="224"/>
      <c r="O25" s="9">
        <v>5501.1</v>
      </c>
      <c r="P25" s="9">
        <v>1</v>
      </c>
      <c r="Q25" s="13" t="str">
        <f>VLOOKUP(O25, '[1]لیست محصولات شهریور ۱۴۰۳'!B:C,2,0)</f>
        <v>ورتکس | Vortex</v>
      </c>
      <c r="R25" s="9" t="s">
        <v>552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2300000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2300000</v>
      </c>
      <c r="Y25" s="17"/>
      <c r="Z25" s="14">
        <f t="shared" si="4"/>
        <v>2300000</v>
      </c>
      <c r="AA25" s="222" t="s">
        <v>273</v>
      </c>
      <c r="AB25" s="220" t="s">
        <v>1647</v>
      </c>
      <c r="AC25" s="218" t="s">
        <v>1648</v>
      </c>
      <c r="AD25" s="216"/>
      <c r="AE25" s="19"/>
      <c r="AF25" s="21"/>
      <c r="AG25" s="22" t="str">
        <f t="shared" si="5"/>
        <v>TRUE</v>
      </c>
      <c r="AH25" s="23" t="str">
        <f t="shared" si="6"/>
        <v>کرج عظیمیه، بلوار استقلال، خیابان میرزنده دل، نبش فردوس شمالی، پلاک 134، واحد 9  - علی غفورزاده 09126652474</v>
      </c>
    </row>
    <row r="26" spans="1:34" ht="22.2" customHeight="1">
      <c r="A26" s="7"/>
      <c r="B26" s="7"/>
      <c r="C26" s="7"/>
      <c r="D26" s="7"/>
      <c r="E26" s="7"/>
      <c r="F26" s="8"/>
      <c r="G26" s="227"/>
      <c r="H26" s="229"/>
      <c r="I26" s="227"/>
      <c r="J26" s="227"/>
      <c r="K26" s="11" t="str">
        <f t="shared" ca="1" si="0"/>
        <v/>
      </c>
      <c r="L26" s="225"/>
      <c r="M26" s="225"/>
      <c r="N26" s="225"/>
      <c r="O26" s="9">
        <v>5501.1</v>
      </c>
      <c r="P26" s="9">
        <v>2</v>
      </c>
      <c r="Q26" s="13" t="str">
        <f>VLOOKUP(O26, '[1]لیست محصولات شهریور ۱۴۰۳'!B:C,2,0)</f>
        <v>ورتکس | Vortex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2300000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4600000</v>
      </c>
      <c r="Y26" s="17"/>
      <c r="Z26" s="14">
        <f t="shared" si="4"/>
        <v>4600000</v>
      </c>
      <c r="AA26" s="223"/>
      <c r="AB26" s="221"/>
      <c r="AC26" s="219"/>
      <c r="AD26" s="217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226">
        <v>16</v>
      </c>
      <c r="H27" s="228">
        <v>910973</v>
      </c>
      <c r="I27" s="226" t="s">
        <v>1609</v>
      </c>
      <c r="J27" s="226"/>
      <c r="K27" s="11" t="str">
        <f t="shared" ca="1" si="0"/>
        <v/>
      </c>
      <c r="L27" s="224" t="s">
        <v>307</v>
      </c>
      <c r="M27" s="224" t="s">
        <v>663</v>
      </c>
      <c r="N27" s="224"/>
      <c r="O27" s="9">
        <v>3329.1</v>
      </c>
      <c r="P27" s="9">
        <v>1</v>
      </c>
      <c r="Q27" s="13" t="str">
        <f>VLOOKUP(O27, '[1]لیست محصولات شهریور ۱۴۰۳'!B:C,2,0)</f>
        <v>بنتی ننکا | Benti Nenka</v>
      </c>
      <c r="R27" s="9"/>
      <c r="S27" s="12">
        <f>VLOOKUP(O27, '[1]لیست محصولات شهریور ۱۴۰۳'!B:F,5,0)</f>
        <v>150</v>
      </c>
      <c r="T27" s="14">
        <f>VLOOKUP(O27, '[1]لیست محصولات شهریور ۱۴۰۳'!B:G,6,0)</f>
        <v>9850000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9850000</v>
      </c>
      <c r="Y27" s="17"/>
      <c r="Z27" s="14">
        <f t="shared" si="4"/>
        <v>9850000</v>
      </c>
      <c r="AA27" s="222" t="s">
        <v>79</v>
      </c>
      <c r="AB27" s="220" t="s">
        <v>1649</v>
      </c>
      <c r="AC27" s="218" t="s">
        <v>1650</v>
      </c>
      <c r="AD27" s="216" t="s">
        <v>92</v>
      </c>
      <c r="AE27" s="19"/>
      <c r="AF27" s="21"/>
      <c r="AG27" s="22" t="str">
        <f t="shared" si="5"/>
        <v>TRUE</v>
      </c>
      <c r="AH27" s="23" t="str">
        <f t="shared" si="6"/>
        <v>تهران خ. آزادی، خ. حبیب الله جنوبی، خ. احمد قاسمی پلاک ۳۳  - امیرحسین موسوی 09158015071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227"/>
      <c r="H28" s="229"/>
      <c r="I28" s="227"/>
      <c r="J28" s="227"/>
      <c r="K28" s="11" t="str">
        <f t="shared" ca="1" si="0"/>
        <v/>
      </c>
      <c r="L28" s="225"/>
      <c r="M28" s="225"/>
      <c r="N28" s="225"/>
      <c r="O28" s="9">
        <v>3327.1</v>
      </c>
      <c r="P28" s="9">
        <v>1</v>
      </c>
      <c r="Q28" s="13" t="str">
        <f>VLOOKUP(O28, '[1]لیست محصولات شهریور ۱۴۰۳'!B:C,2,0)</f>
        <v>پامپوجیلا | pampojila</v>
      </c>
      <c r="R28" s="9"/>
      <c r="S28" s="12">
        <f>VLOOKUP(O28, '[1]لیست محصولات شهریور ۱۴۰۳'!B:F,5,0)</f>
        <v>150</v>
      </c>
      <c r="T28" s="14">
        <f>VLOOKUP(O28, '[1]لیست محصولات شهریور ۱۴۰۳'!B:G,6,0)</f>
        <v>5950000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5950000</v>
      </c>
      <c r="Y28" s="17"/>
      <c r="Z28" s="14">
        <f t="shared" si="4"/>
        <v>5950000</v>
      </c>
      <c r="AA28" s="223"/>
      <c r="AB28" s="221"/>
      <c r="AC28" s="219"/>
      <c r="AD28" s="217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66">
        <v>17</v>
      </c>
      <c r="H29" s="67"/>
      <c r="I29" s="66" t="s">
        <v>1671</v>
      </c>
      <c r="J29" s="9"/>
      <c r="K29" s="11" t="str">
        <f t="shared" ca="1" si="0"/>
        <v/>
      </c>
      <c r="L29" s="12" t="s">
        <v>1676</v>
      </c>
      <c r="M29" s="12" t="s">
        <v>1677</v>
      </c>
      <c r="N29" s="12" t="s">
        <v>389</v>
      </c>
      <c r="O29" s="9">
        <v>5501.1</v>
      </c>
      <c r="P29" s="9">
        <v>1</v>
      </c>
      <c r="Q29" s="13" t="str">
        <f>VLOOKUP(O29, '[1]لیست محصولات شهریور ۱۴۰۳'!B:C,2,0)</f>
        <v>ورتکس | Vortex</v>
      </c>
      <c r="R29" s="9" t="s">
        <v>297</v>
      </c>
      <c r="S29" s="12">
        <f>VLOOKUP(O29, '[1]لیست محصولات شهریور ۱۴۰۳'!B:F,5,0)</f>
        <v>150</v>
      </c>
      <c r="T29" s="14">
        <f>VLOOKUP(O29, '[1]لیست محصولات شهریور ۱۴۰۳'!B:G,6,0)</f>
        <v>2300000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2300000</v>
      </c>
      <c r="Y29" s="17"/>
      <c r="Z29" s="14">
        <f t="shared" si="4"/>
        <v>2300000</v>
      </c>
      <c r="AA29" s="18"/>
      <c r="AB29" s="13"/>
      <c r="AC29" s="19"/>
      <c r="AD29" s="20"/>
      <c r="AE29" s="85" t="s">
        <v>1678</v>
      </c>
      <c r="AF29" s="21"/>
      <c r="AG29" s="22" t="str">
        <f t="shared" si="5"/>
        <v>TRUE</v>
      </c>
      <c r="AH29" s="23" t="str">
        <f t="shared" si="6"/>
        <v xml:space="preserve">  (پرسنل) - نوید شادمان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4">
    <mergeCell ref="G25:G26"/>
    <mergeCell ref="AA27:AA28"/>
    <mergeCell ref="AD27:AD28"/>
    <mergeCell ref="AC27:AC28"/>
    <mergeCell ref="AB27:AB28"/>
    <mergeCell ref="N27:N28"/>
    <mergeCell ref="M27:M28"/>
    <mergeCell ref="L27:L28"/>
    <mergeCell ref="J27:J28"/>
    <mergeCell ref="I27:I28"/>
    <mergeCell ref="H27:H28"/>
    <mergeCell ref="G27:G28"/>
    <mergeCell ref="M25:M26"/>
    <mergeCell ref="L25:L26"/>
    <mergeCell ref="J25:J26"/>
    <mergeCell ref="I25:I26"/>
    <mergeCell ref="H25:H26"/>
    <mergeCell ref="AD25:AD26"/>
    <mergeCell ref="AC25:AC26"/>
    <mergeCell ref="AB25:AB26"/>
    <mergeCell ref="AA25:AA26"/>
    <mergeCell ref="N25:N26"/>
    <mergeCell ref="AA23:AA24"/>
    <mergeCell ref="AD23:AD24"/>
    <mergeCell ref="AC23:AC24"/>
    <mergeCell ref="AB23:AB24"/>
    <mergeCell ref="G23:G24"/>
    <mergeCell ref="H23:H24"/>
    <mergeCell ref="I23:I24"/>
    <mergeCell ref="J23:J24"/>
    <mergeCell ref="L23:L24"/>
    <mergeCell ref="M23:M24"/>
    <mergeCell ref="N23:N24"/>
    <mergeCell ref="G19:G21"/>
    <mergeCell ref="H19:H21"/>
    <mergeCell ref="I19:I21"/>
    <mergeCell ref="J19:J21"/>
    <mergeCell ref="L19:L21"/>
    <mergeCell ref="M14:M15"/>
    <mergeCell ref="N14:N15"/>
    <mergeCell ref="AA19:AA21"/>
    <mergeCell ref="AD19:AD21"/>
    <mergeCell ref="AC19:AC21"/>
    <mergeCell ref="AB19:AB21"/>
    <mergeCell ref="M19:M21"/>
    <mergeCell ref="N19:N21"/>
    <mergeCell ref="G14:G15"/>
    <mergeCell ref="H14:H15"/>
    <mergeCell ref="I14:I15"/>
    <mergeCell ref="J14:J15"/>
    <mergeCell ref="L14:L15"/>
    <mergeCell ref="AD11:AD12"/>
    <mergeCell ref="AC11:AC12"/>
    <mergeCell ref="AB11:AB12"/>
    <mergeCell ref="AA14:AA15"/>
    <mergeCell ref="AD14:AD15"/>
    <mergeCell ref="AC14:AC15"/>
    <mergeCell ref="AB14:AB15"/>
    <mergeCell ref="J11:J12"/>
    <mergeCell ref="I11:I12"/>
    <mergeCell ref="H11:H12"/>
    <mergeCell ref="G11:G12"/>
    <mergeCell ref="AA11:AA12"/>
    <mergeCell ref="M9:M10"/>
    <mergeCell ref="N9:N10"/>
    <mergeCell ref="N11:N12"/>
    <mergeCell ref="M11:M12"/>
    <mergeCell ref="L11:L12"/>
    <mergeCell ref="G9:G10"/>
    <mergeCell ref="H9:H10"/>
    <mergeCell ref="I9:I10"/>
    <mergeCell ref="J9:J10"/>
    <mergeCell ref="L9:L10"/>
    <mergeCell ref="AE6:AE8"/>
    <mergeCell ref="AA9:AA10"/>
    <mergeCell ref="AD9:AD10"/>
    <mergeCell ref="AC9:AC10"/>
    <mergeCell ref="AB9:AB10"/>
    <mergeCell ref="AA6:AA8"/>
    <mergeCell ref="AD6:AD8"/>
    <mergeCell ref="AC6:AC8"/>
    <mergeCell ref="AB6:AB8"/>
    <mergeCell ref="G6:G8"/>
    <mergeCell ref="H6:H8"/>
    <mergeCell ref="I6:I8"/>
    <mergeCell ref="J6:J8"/>
    <mergeCell ref="L6:L8"/>
    <mergeCell ref="M6:M8"/>
    <mergeCell ref="N6:N8"/>
    <mergeCell ref="AD3:AD4"/>
    <mergeCell ref="AC3:AC4"/>
    <mergeCell ref="AA3:AA4"/>
    <mergeCell ref="AB3:AB4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</mergeCells>
  <conditionalFormatting sqref="G2:J3 AD2:AD3 Z2:Z200 J5:J6 AD5:AD6 J9 AD9 G11:J11 AD11 G13:J14 AD13:AD14 G16:J19 AD16:AD19 G22:J23 AD22:AD23 G25:J25 AD25 G27:J27 AD27 G29:J200 AD29:AD200">
    <cfRule type="expression" dxfId="31" priority="63">
      <formula>$A2</formula>
    </cfRule>
    <cfRule type="expression" dxfId="30" priority="65">
      <formula>$E2</formula>
    </cfRule>
  </conditionalFormatting>
  <conditionalFormatting sqref="K2:Z2 G2:J3 AA2:AF3 Q3:Z200 J5:J6 AA5:AF6 J9 AA9:AF9 G11:P11 AA11:AF11 G13:P14 AA13:AF14 G16:P19 AA16:AF19 G22:P23 AA22:AF23 G25:P25 AA25:AF25 G27:P27 AA27:AF27 G29:P200 AA29:AF200 K3:P3 AE4:AF4 K4:K10 O4:P10 H5:H6 AF7:AF8 H9 AE10:AF10 K12 O12:P12 AE12:AF12 K15 O15:P15 AE15:AF15 K20:K21 O20:P21 AE20:AF21 K24 O24:P24 AE24:AF24 K26 O26:P26 AE26:AF26 K28 O28:P28 AE28:AF28">
    <cfRule type="expression" dxfId="29" priority="64">
      <formula>$C2</formula>
    </cfRule>
  </conditionalFormatting>
  <conditionalFormatting sqref="W2:W200">
    <cfRule type="expression" dxfId="2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{9FFCA771-7B92-40E3-9E95-0126CF6363DA}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{2DA248DA-16A9-4CA2-9FE7-A9141A0242CA}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{01D2DC05-117B-4080-A4A9-B2E53FC75271}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{AF0AD75F-4286-48B3-A87B-0D6EF786E948}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{93748FCA-D4A7-4F50-B4C8-6B3E0DC3D6F7}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{E069016E-7D36-4D6D-80D7-7D487CF9DC63}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{8AC7B6FD-FBF8-458B-BA59-AC8B9508C96A}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{B37D7485-9A0A-445D-A0F3-A90F75114A51}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{546E2E7D-28C0-4AD4-9F7A-27234EFBBE93}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{D0A037D2-23EB-48F9-A379-C2B6BF7F5D42}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{B845941B-4ADF-4FCF-8A53-8844D0C654E2}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{2B5C6F84-00B7-4AE0-825D-EFA16F2B8E1C}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{F75EE454-8CCF-4C53-B2F2-DAB6498C21AB}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{F910EA9E-5E81-47C0-8EEB-77E63210266B}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{A624BC1A-69CE-45A2-B76B-82FC1EA892A3}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{0CE984D4-BFDD-4089-8F4C-18F81FF7FCF9}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{A40776D0-5D67-474F-906D-16EB6E61D56B}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{197B50E8-B563-4F8B-9F6A-A3055E3DC055}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{6B873DC0-1031-43BE-81AB-10F871804EE4}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{B84309C1-7DA8-4D11-987E-47067C36A7B4}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{C9116E91-0372-45F0-B43D-7325AEEC92FC}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{CBEF8370-1768-472D-8001-5578F7A4FD7F}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{6874DD6B-BE3E-499A-BDBB-113F6A1ABB68}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{D240BB0F-74A5-4A70-BE46-0ABD8EC58FE1}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{90794739-067C-4C48-B20B-1C97BDDD1372}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{687D56E3-9691-4505-B422-A469FC2666E3}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{92CFDF7F-0054-4DF2-8CC4-CA2A638BD43B}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{F018CA5A-8433-423C-B7E8-10F0D5D9E5EF}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{385DF6FA-83FE-446C-BEB1-A01C9DA8CAC9}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{714945FF-F28D-4C5C-86D2-9FF5FCEE8624}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{2FF11E3C-3E05-49EA-A8CA-7889E123E246}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{53E4CE88-F5B9-4F04-8252-640B8D388764}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{0EC3349C-CCD2-4448-A424-DB38862A8FFE}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{0A8651ED-FAD5-4EEC-99E9-ABCFB4D7091F}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{569D75AE-BE91-401C-8517-BE801A64B7C8}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{6B032B05-EE4E-449F-ACFD-293A6822F174}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{1ACFDA97-4283-4780-A020-445C6E97EB27}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{982FFC63-B521-4DF8-A596-FBED7AA5FE62}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{37EB0491-4116-4A30-B63A-023A9DF3369D}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{331B78A0-23FC-4439-BC21-3BF026F46B45}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{75C10577-5468-45D0-99D1-C47844EFCFDF}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{ACCFD8BC-7D92-4E34-ABBA-6589007EE23D}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{F2253C8F-DA8C-4F44-AF47-B583D07C4E50}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{D2B97DF3-267B-4C1F-B98F-393D21F0C96C}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{E3B43DD9-FD40-4DD9-B1C4-8C7CF74ACE49}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{3A444EFA-7F69-4BF6-9EFC-5264238A3A90}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{23DA0382-20DC-40F5-B963-C45AC36C0F71}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{57E9C8A8-7F89-40B9-8B69-00A5845900E5}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{C883B141-D6CE-4332-AC41-43B519AE5488}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{8106DA1A-2101-438F-8A6B-9B483C43D463}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{70D890A5-D673-43B2-9A4A-124DC9BE49A1}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{122EE515-16A2-4402-B475-7C60A7951008}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{B52BCA17-1C4C-4573-9DDD-A963FB9452A1}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{373CDB34-C8D4-4D58-A8B8-5A851CE65916}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{F3CBDDBD-6937-423D-B792-B1A3230F7448}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{D09F95F1-75FF-45A4-89C0-E7268D62AF6C}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{0F64B86A-E052-42A2-861D-30565FA6B188}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{3C3FC756-5E56-4844-BBF9-A86143D7E8CC}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{80CD44C1-6FD1-497A-9DBB-5292F1A6C8FD}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{9599BE28-C0ED-49F6-9A28-B31CD88B621C}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{BB77B8CA-B068-4250-B6BB-992571B650ED}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FCA771-7B92-40E3-9E95-0126CF6363D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DA248DA-16A9-4CA2-9FE7-A9141A0242C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1D2DC05-117B-4080-A4A9-B2E53FC7527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F0AD75F-4286-48B3-A87B-0D6EF786E94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3748FCA-D4A7-4F50-B4C8-6B3E0DC3D6F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069016E-7D36-4D6D-80D7-7D487CF9DC6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AC7B6FD-FBF8-458B-BA59-AC8B9508C96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37D7485-9A0A-445D-A0F3-A90F75114A5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46E2E7D-28C0-4AD4-9F7A-27234EFBBE9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0A037D2-23EB-48F9-A379-C2B6BF7F5D4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845941B-4ADF-4FCF-8A53-8844D0C654E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B5C6F84-00B7-4AE0-825D-EFA16F2B8E1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75EE454-8CCF-4C53-B2F2-DAB6498C21A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910EA9E-5E81-47C0-8EEB-77E63210266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624BC1A-69CE-45A2-B76B-82FC1EA892A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CE984D4-BFDD-4089-8F4C-18F81FF7FCF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40776D0-5D67-474F-906D-16EB6E61D56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97B50E8-B563-4F8B-9F6A-A3055E3DC05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B873DC0-1031-43BE-81AB-10F871804EE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84309C1-7DA8-4D11-987E-47067C36A7B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9116E91-0372-45F0-B43D-7325AEEC92F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BEF8370-1768-472D-8001-5578F7A4FD7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874DD6B-BE3E-499A-BDBB-113F6A1ABB6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240BB0F-74A5-4A70-BE46-0ABD8EC58FE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0794739-067C-4C48-B20B-1C97BDDD137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87D56E3-9691-4505-B422-A469FC2666E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2CFDF7F-0054-4DF2-8CC4-CA2A638BD43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018CA5A-8433-423C-B7E8-10F0D5D9E5E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85DF6FA-83FE-446C-BEB1-A01C9DA8CAC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14945FF-F28D-4C5C-86D2-9FF5FCEE862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FF11E3C-3E05-49EA-A8CA-7889E123E24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3E4CE88-F5B9-4F04-8252-640B8D38876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EC3349C-CCD2-4448-A424-DB38862A8FF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A8651ED-FAD5-4EEC-99E9-ABCFB4D7091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69D75AE-BE91-401C-8517-BE801A64B7C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B032B05-EE4E-449F-ACFD-293A6822F17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ACFDA97-4283-4780-A020-445C6E97EB2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82FFC63-B521-4DF8-A596-FBED7AA5FE6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7EB0491-4116-4A30-B63A-023A9DF3369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31B78A0-23FC-4439-BC21-3BF026F46B4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5C10577-5468-45D0-99D1-C47844EFCFD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CCFD8BC-7D92-4E34-ABBA-6589007EE23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2253C8F-DA8C-4F44-AF47-B583D07C4E5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2B97DF3-267B-4C1F-B98F-393D21F0C96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3B43DD9-FD40-4DD9-B1C4-8C7CF74ACE4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A444EFA-7F69-4BF6-9EFC-5264238A3A9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3DA0382-20DC-40F5-B963-C45AC36C0F7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7E9C8A8-7F89-40B9-8B69-00A5845900E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883B141-D6CE-4332-AC41-43B519AE548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106DA1A-2101-438F-8A6B-9B483C43D46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0D890A5-D673-43B2-9A4A-124DC9BE49A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22EE515-16A2-4402-B475-7C60A795100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52BCA17-1C4C-4573-9DDD-A963FB9452A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73CDB34-C8D4-4D58-A8B8-5A851CE6591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3CBDDBD-6937-423D-B792-B1A3230F744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09F95F1-75FF-45A4-89C0-E7268D62AF6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F64B86A-E052-42A2-861D-30565FA6B18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C3FC756-5E56-4844-BBF9-A86143D7E8C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0CD44C1-6FD1-497A-9DBB-5292F1A6C8F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599BE28-C0ED-49F6-9A28-B31CD88B621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B77B8CA-B068-4250-B6BB-992571B650E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131B-0FB4-4473-9909-9ABD6F40D26D}">
  <dimension ref="A1:AR267"/>
  <sheetViews>
    <sheetView rightToLeft="1" topLeftCell="G9" zoomScale="70" zoomScaleNormal="70" workbookViewId="0">
      <selection activeCell="J27" sqref="J2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3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4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68.33203125" style="24" bestFit="1" customWidth="1"/>
    <col min="29" max="29" width="15.77734375" style="31" bestFit="1" customWidth="1"/>
    <col min="30" max="30" width="13.6640625" style="32" bestFit="1" customWidth="1"/>
    <col min="31" max="31" width="82.33203125" style="24" customWidth="1"/>
    <col min="32" max="32" width="28.33203125" style="24" customWidth="1"/>
    <col min="33" max="33" width="13.44140625" style="24" bestFit="1" customWidth="1"/>
    <col min="34" max="34" width="179.2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287685607773</v>
      </c>
      <c r="I2" s="9" t="s">
        <v>1609</v>
      </c>
      <c r="J2" s="9"/>
      <c r="K2" s="11" t="str">
        <f t="shared" ref="K2:K65" ca="1" si="0">IF(C2, TODAY(), "" )</f>
        <v/>
      </c>
      <c r="L2" s="12" t="s">
        <v>290</v>
      </c>
      <c r="M2" s="12" t="s">
        <v>1651</v>
      </c>
      <c r="N2" s="12"/>
      <c r="O2" s="9">
        <v>5501.1</v>
      </c>
      <c r="P2" s="9">
        <v>5</v>
      </c>
      <c r="Q2" s="13" t="str">
        <f>VLOOKUP(O2, '[1]لیست محصولات شهریور ۱۴۰۳'!B:C,2,0)</f>
        <v>ورتکس | Vortex</v>
      </c>
      <c r="R2" s="9"/>
      <c r="S2" s="12">
        <f>VLOOKUP(O2, '[1]لیست محصولات شهریور ۱۴۰۳'!B:F,5,0)</f>
        <v>150</v>
      </c>
      <c r="T2" s="14">
        <f>VLOOKUP(O2, '[1]لیست محصولات شهریور ۱۴۰۳'!B:G,6,0)</f>
        <v>2300000</v>
      </c>
      <c r="U2" s="15"/>
      <c r="V2" s="16">
        <f t="shared" ref="V2:V65" si="1">IF(C2, P2, U2 )</f>
        <v>0</v>
      </c>
      <c r="W2" s="12">
        <f t="shared" ref="W2:W65" si="2">P2-V2</f>
        <v>5</v>
      </c>
      <c r="X2" s="14">
        <f t="shared" ref="X2:X65" si="3">P2*T2</f>
        <v>11500000</v>
      </c>
      <c r="Y2" s="17"/>
      <c r="Z2" s="14">
        <f t="shared" ref="Z2:Z65" si="4">X2-Y2</f>
        <v>11500000</v>
      </c>
      <c r="AA2" s="18" t="s">
        <v>79</v>
      </c>
      <c r="AB2" s="13" t="s">
        <v>1652</v>
      </c>
      <c r="AC2" s="19" t="s">
        <v>1653</v>
      </c>
      <c r="AD2" s="20" t="s">
        <v>132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سعادت آباد میدان فرهنگ بلوار فرهنگ خیابان ۱۶ شرقی پلاک ۱۸ واحد ۳۰۴  - رضا پورسیدی 09121228264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226">
        <v>2</v>
      </c>
      <c r="H3" s="228">
        <v>287696388202</v>
      </c>
      <c r="I3" s="226" t="s">
        <v>1609</v>
      </c>
      <c r="J3" s="226"/>
      <c r="K3" s="11" t="str">
        <f t="shared" ca="1" si="0"/>
        <v/>
      </c>
      <c r="L3" s="224" t="s">
        <v>597</v>
      </c>
      <c r="M3" s="224" t="s">
        <v>1185</v>
      </c>
      <c r="N3" s="224" t="s">
        <v>1654</v>
      </c>
      <c r="O3" s="9">
        <v>5525.1</v>
      </c>
      <c r="P3" s="9">
        <v>1</v>
      </c>
      <c r="Q3" s="13" t="str">
        <f>VLOOKUP(O3, '[1]لیست محصولات شهریور ۱۴۰۳'!B:C,2,0)</f>
        <v>اتیوپی آناسورا | Ethiopia Anasora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2750000</v>
      </c>
      <c r="U3" s="15"/>
      <c r="V3" s="16">
        <f t="shared" si="1"/>
        <v>0</v>
      </c>
      <c r="W3" s="12">
        <f t="shared" si="2"/>
        <v>1</v>
      </c>
      <c r="X3" s="14">
        <f t="shared" si="3"/>
        <v>2750000</v>
      </c>
      <c r="Y3" s="17"/>
      <c r="Z3" s="14">
        <f t="shared" si="4"/>
        <v>2750000</v>
      </c>
      <c r="AA3" s="222" t="s">
        <v>248</v>
      </c>
      <c r="AB3" s="220" t="s">
        <v>1655</v>
      </c>
      <c r="AC3" s="218" t="s">
        <v>1656</v>
      </c>
      <c r="AD3" s="216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کرمانشاه میدان رفعتیه خیابان فاطمی کافه سپهری - سامان سپهری 09187309344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7"/>
      <c r="H4" s="229"/>
      <c r="I4" s="227"/>
      <c r="J4" s="227"/>
      <c r="K4" s="11" t="str">
        <f t="shared" ca="1" si="0"/>
        <v/>
      </c>
      <c r="L4" s="225"/>
      <c r="M4" s="225"/>
      <c r="N4" s="225"/>
      <c r="O4" s="9">
        <v>3329.1</v>
      </c>
      <c r="P4" s="9">
        <v>1</v>
      </c>
      <c r="Q4" s="13" t="str">
        <f>VLOOKUP(O4, '[1]لیست محصولات شهریور ۱۴۰۳'!B:C,2,0)</f>
        <v>بنتی ننکا | Benti Nenka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9850000</v>
      </c>
      <c r="U4" s="15"/>
      <c r="V4" s="16">
        <f t="shared" si="1"/>
        <v>0</v>
      </c>
      <c r="W4" s="12">
        <f t="shared" si="2"/>
        <v>1</v>
      </c>
      <c r="X4" s="14">
        <f t="shared" si="3"/>
        <v>9850000</v>
      </c>
      <c r="Y4" s="17"/>
      <c r="Z4" s="14">
        <f t="shared" si="4"/>
        <v>9850000</v>
      </c>
      <c r="AA4" s="223"/>
      <c r="AB4" s="221"/>
      <c r="AC4" s="219"/>
      <c r="AD4" s="21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26">
        <v>3</v>
      </c>
      <c r="H5" s="228">
        <v>287701022783</v>
      </c>
      <c r="I5" s="226" t="s">
        <v>1609</v>
      </c>
      <c r="J5" s="226"/>
      <c r="K5" s="11" t="str">
        <f t="shared" ca="1" si="0"/>
        <v/>
      </c>
      <c r="L5" s="224" t="s">
        <v>134</v>
      </c>
      <c r="M5" s="224" t="s">
        <v>1657</v>
      </c>
      <c r="N5" s="224"/>
      <c r="O5" s="9">
        <v>5524.1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2550000</v>
      </c>
      <c r="U5" s="15"/>
      <c r="V5" s="16">
        <f t="shared" si="1"/>
        <v>0</v>
      </c>
      <c r="W5" s="12">
        <f t="shared" si="2"/>
        <v>1</v>
      </c>
      <c r="X5" s="14">
        <f t="shared" si="3"/>
        <v>2550000</v>
      </c>
      <c r="Y5" s="17"/>
      <c r="Z5" s="14">
        <f t="shared" si="4"/>
        <v>2550000</v>
      </c>
      <c r="AA5" s="222" t="s">
        <v>939</v>
      </c>
      <c r="AB5" s="220" t="s">
        <v>1658</v>
      </c>
      <c r="AC5" s="218" t="s">
        <v>1659</v>
      </c>
      <c r="AD5" s="216"/>
      <c r="AE5" s="19"/>
      <c r="AF5" s="21"/>
      <c r="AG5" s="22" t="str">
        <f t="shared" si="5"/>
        <v>TRUE</v>
      </c>
      <c r="AH5" s="23" t="str">
        <f t="shared" si="6"/>
        <v>بندرعباس چهارراه پردیس ، خیابان سدید ، به سمت طلوع ، کافه بغداد رو به روی شهرام بانک شهر  - مهدی شاهدوستی 09120803610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5525.1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2750000</v>
      </c>
      <c r="U6" s="15"/>
      <c r="V6" s="16">
        <f t="shared" si="1"/>
        <v>0</v>
      </c>
      <c r="W6" s="12">
        <f t="shared" si="2"/>
        <v>1</v>
      </c>
      <c r="X6" s="14">
        <f t="shared" si="3"/>
        <v>2750000</v>
      </c>
      <c r="Y6" s="17"/>
      <c r="Z6" s="14">
        <f t="shared" si="4"/>
        <v>2750000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287706269085</v>
      </c>
      <c r="I7" s="9" t="s">
        <v>1671</v>
      </c>
      <c r="J7" s="9"/>
      <c r="K7" s="11" t="str">
        <f t="shared" ca="1" si="0"/>
        <v/>
      </c>
      <c r="L7" s="12" t="s">
        <v>1660</v>
      </c>
      <c r="M7" s="12" t="s">
        <v>1661</v>
      </c>
      <c r="N7" s="12" t="s">
        <v>1665</v>
      </c>
      <c r="O7" s="9">
        <v>5511.3</v>
      </c>
      <c r="P7" s="9">
        <v>1</v>
      </c>
      <c r="Q7" s="13" t="str">
        <f>VLOOKUP(O7, '[1]لیست محصولات شهریور ۱۴۰۳'!B:C,2,0)</f>
        <v>هامبلا | Hambella</v>
      </c>
      <c r="R7" s="9"/>
      <c r="S7" s="12">
        <f>VLOOKUP(O7, '[1]لیست محصولات شهریور ۱۴۰۳'!B:F,5,0)</f>
        <v>4000</v>
      </c>
      <c r="T7" s="14">
        <f>VLOOKUP(O7, '[1]لیست محصولات شهریور ۱۴۰۳'!B:G,6,0)</f>
        <v>69600000</v>
      </c>
      <c r="U7" s="26"/>
      <c r="V7" s="16">
        <f t="shared" si="1"/>
        <v>0</v>
      </c>
      <c r="W7" s="12">
        <f t="shared" si="2"/>
        <v>1</v>
      </c>
      <c r="X7" s="14">
        <f t="shared" si="3"/>
        <v>69600000</v>
      </c>
      <c r="Y7" s="17"/>
      <c r="Z7" s="14">
        <f t="shared" si="4"/>
        <v>69600000</v>
      </c>
      <c r="AA7" s="18" t="s">
        <v>1662</v>
      </c>
      <c r="AB7" s="13" t="s">
        <v>1663</v>
      </c>
      <c r="AC7" s="19" t="s">
        <v>1664</v>
      </c>
      <c r="AD7" s="20"/>
      <c r="AE7" s="19"/>
      <c r="AF7" s="21"/>
      <c r="AG7" s="22" t="str">
        <f t="shared" si="5"/>
        <v>TRUE</v>
      </c>
      <c r="AH7" s="23" t="str">
        <f t="shared" si="6"/>
        <v>میانه جاده ترانزیت نرسیده به پمپ بنزین صیامی کافه رستوران بهار - سید مهدی افتخاری 09351297588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921761</v>
      </c>
      <c r="I8" s="9" t="s">
        <v>1671</v>
      </c>
      <c r="J8" s="9"/>
      <c r="K8" s="11" t="str">
        <f t="shared" ca="1" si="0"/>
        <v/>
      </c>
      <c r="L8" s="12" t="s">
        <v>415</v>
      </c>
      <c r="M8" s="12" t="s">
        <v>1666</v>
      </c>
      <c r="N8" s="12"/>
      <c r="O8" s="9">
        <v>5525.1</v>
      </c>
      <c r="P8" s="9">
        <v>1</v>
      </c>
      <c r="Q8" s="13" t="str">
        <f>VLOOKUP(O8, '[1]لیست محصولات شهریور ۱۴۰۳'!B:C,2,0)</f>
        <v>اتیوپی آناسورا | Ethiopia Anasora</v>
      </c>
      <c r="R8" s="9" t="s">
        <v>1667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1</v>
      </c>
      <c r="X8" s="14">
        <f t="shared" si="3"/>
        <v>2750000</v>
      </c>
      <c r="Y8" s="17"/>
      <c r="Z8" s="14">
        <f t="shared" si="4"/>
        <v>2750000</v>
      </c>
      <c r="AA8" s="18" t="s">
        <v>79</v>
      </c>
      <c r="AB8" s="13" t="s">
        <v>1668</v>
      </c>
      <c r="AC8" s="19" t="s">
        <v>1669</v>
      </c>
      <c r="AD8" s="20" t="s">
        <v>132</v>
      </c>
      <c r="AE8" s="85" t="s">
        <v>1670</v>
      </c>
      <c r="AF8" s="21"/>
      <c r="AG8" s="22" t="str">
        <f t="shared" si="5"/>
        <v>TRUE</v>
      </c>
      <c r="AH8" s="23" t="str">
        <f t="shared" si="6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14">
        <v>6</v>
      </c>
      <c r="H9" s="212" t="s">
        <v>198</v>
      </c>
      <c r="I9" s="214" t="s">
        <v>1561</v>
      </c>
      <c r="J9" s="226" t="s">
        <v>76</v>
      </c>
      <c r="K9" s="11" t="str">
        <f t="shared" ca="1" si="0"/>
        <v/>
      </c>
      <c r="L9" s="224" t="s">
        <v>568</v>
      </c>
      <c r="M9" s="224" t="s">
        <v>569</v>
      </c>
      <c r="N9" s="224" t="s">
        <v>570</v>
      </c>
      <c r="O9" s="9">
        <v>5524.1</v>
      </c>
      <c r="P9" s="9">
        <v>6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2550000</v>
      </c>
      <c r="U9" s="15"/>
      <c r="V9" s="16">
        <f t="shared" si="1"/>
        <v>0</v>
      </c>
      <c r="W9" s="12">
        <f t="shared" si="2"/>
        <v>6</v>
      </c>
      <c r="X9" s="14">
        <f t="shared" si="3"/>
        <v>15300000</v>
      </c>
      <c r="Y9" s="17"/>
      <c r="Z9" s="14">
        <f t="shared" si="4"/>
        <v>15300000</v>
      </c>
      <c r="AA9" s="222" t="s">
        <v>233</v>
      </c>
      <c r="AB9" s="220" t="s">
        <v>1672</v>
      </c>
      <c r="AC9" s="218" t="s">
        <v>572</v>
      </c>
      <c r="AD9" s="216"/>
      <c r="AE9" s="19"/>
      <c r="AF9" s="21"/>
      <c r="AG9" s="22" t="str">
        <f t="shared" si="5"/>
        <v>TRUE</v>
      </c>
      <c r="AH9" s="23" t="str">
        <f t="shared" si="6"/>
        <v>ارومیه بلوار نبوت ، انتهای کوچه 18 ، مغازه نبش فروشگاه پینچ - ساسان حامدی 09370999001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35"/>
      <c r="H10" s="234"/>
      <c r="I10" s="235"/>
      <c r="J10" s="244"/>
      <c r="K10" s="11" t="str">
        <f t="shared" ca="1" si="0"/>
        <v/>
      </c>
      <c r="L10" s="243"/>
      <c r="M10" s="243"/>
      <c r="N10" s="243"/>
      <c r="O10" s="9">
        <v>5525.1</v>
      </c>
      <c r="P10" s="9">
        <v>6</v>
      </c>
      <c r="Q10" s="13" t="str">
        <f>VLOOKUP(O10, '[1]لیست محصولات شهریور ۱۴۰۳'!B:C,2,0)</f>
        <v>اتیوپی آناسورا | Ethiopia Anasora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2750000</v>
      </c>
      <c r="U10" s="15"/>
      <c r="V10" s="16">
        <f t="shared" si="1"/>
        <v>0</v>
      </c>
      <c r="W10" s="12">
        <f t="shared" si="2"/>
        <v>6</v>
      </c>
      <c r="X10" s="14">
        <f t="shared" si="3"/>
        <v>16500000</v>
      </c>
      <c r="Y10" s="17"/>
      <c r="Z10" s="14">
        <f t="shared" si="4"/>
        <v>16500000</v>
      </c>
      <c r="AA10" s="242"/>
      <c r="AB10" s="241"/>
      <c r="AC10" s="240"/>
      <c r="AD10" s="239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35"/>
      <c r="H11" s="234"/>
      <c r="I11" s="235"/>
      <c r="J11" s="244"/>
      <c r="K11" s="11" t="str">
        <f t="shared" ca="1" si="0"/>
        <v/>
      </c>
      <c r="L11" s="243"/>
      <c r="M11" s="243"/>
      <c r="N11" s="243"/>
      <c r="O11" s="9">
        <v>3329.1</v>
      </c>
      <c r="P11" s="9">
        <v>1</v>
      </c>
      <c r="Q11" s="13" t="str">
        <f>VLOOKUP(O11, '[1]لیست محصولات شهریور ۱۴۰۳'!B:C,2,0)</f>
        <v>بنتی ننکا | Benti Nenka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9850000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9850000</v>
      </c>
      <c r="Y11" s="17"/>
      <c r="Z11" s="14">
        <f t="shared" si="4"/>
        <v>9850000</v>
      </c>
      <c r="AA11" s="242"/>
      <c r="AB11" s="241"/>
      <c r="AC11" s="240"/>
      <c r="AD11" s="239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35"/>
      <c r="H12" s="234"/>
      <c r="I12" s="235"/>
      <c r="J12" s="244"/>
      <c r="K12" s="11" t="str">
        <f t="shared" ca="1" si="0"/>
        <v/>
      </c>
      <c r="L12" s="243"/>
      <c r="M12" s="243"/>
      <c r="N12" s="243"/>
      <c r="O12" s="9">
        <v>5524.2</v>
      </c>
      <c r="P12" s="9">
        <v>10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750</v>
      </c>
      <c r="T12" s="14">
        <f>VLOOKUP(O12, '[1]لیست محصولات شهریور ۱۴۰۳'!B:G,6,0)</f>
        <v>12450000</v>
      </c>
      <c r="U12" s="15"/>
      <c r="V12" s="16">
        <f t="shared" si="1"/>
        <v>0</v>
      </c>
      <c r="W12" s="12">
        <f t="shared" si="2"/>
        <v>10</v>
      </c>
      <c r="X12" s="14">
        <f t="shared" si="3"/>
        <v>124500000</v>
      </c>
      <c r="Y12" s="17"/>
      <c r="Z12" s="14">
        <f t="shared" si="4"/>
        <v>124500000</v>
      </c>
      <c r="AA12" s="242"/>
      <c r="AB12" s="241"/>
      <c r="AC12" s="240"/>
      <c r="AD12" s="239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15"/>
      <c r="H13" s="213"/>
      <c r="I13" s="215"/>
      <c r="J13" s="227"/>
      <c r="K13" s="11" t="str">
        <f t="shared" ca="1" si="0"/>
        <v/>
      </c>
      <c r="L13" s="225"/>
      <c r="M13" s="225"/>
      <c r="N13" s="225"/>
      <c r="O13" s="9">
        <v>5525.2</v>
      </c>
      <c r="P13" s="9">
        <v>1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750</v>
      </c>
      <c r="T13" s="14">
        <f>VLOOKUP(O13, '[1]لیست محصولات شهریور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223"/>
      <c r="AB13" s="221"/>
      <c r="AC13" s="219"/>
      <c r="AD13" s="21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226">
        <v>7</v>
      </c>
      <c r="H14" s="228">
        <v>287732162571</v>
      </c>
      <c r="I14" s="226" t="s">
        <v>1671</v>
      </c>
      <c r="J14" s="226"/>
      <c r="K14" s="11" t="str">
        <f t="shared" ca="1" si="0"/>
        <v/>
      </c>
      <c r="L14" s="224" t="s">
        <v>134</v>
      </c>
      <c r="M14" s="224" t="s">
        <v>1673</v>
      </c>
      <c r="N14" s="224"/>
      <c r="O14" s="9">
        <v>5501.3</v>
      </c>
      <c r="P14" s="9">
        <v>1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51200000</v>
      </c>
      <c r="Y14" s="17"/>
      <c r="Z14" s="14">
        <f t="shared" si="4"/>
        <v>51200000</v>
      </c>
      <c r="AA14" s="222" t="s">
        <v>948</v>
      </c>
      <c r="AB14" s="220" t="s">
        <v>1674</v>
      </c>
      <c r="AC14" s="218" t="s">
        <v>1675</v>
      </c>
      <c r="AD14" s="216"/>
      <c r="AE14" s="19"/>
      <c r="AF14" s="21"/>
      <c r="AG14" s="22" t="str">
        <f t="shared" si="5"/>
        <v>TRUE</v>
      </c>
      <c r="AH14" s="23" t="str">
        <f t="shared" si="6"/>
        <v>تبریز خیابان شریعتی جنوبی، مغازه‌های سنگی، ساختمان محقق  - مهدی محقق ارومی 09141000020</v>
      </c>
    </row>
    <row r="15" spans="1:34" ht="22.2" customHeight="1">
      <c r="A15" s="7"/>
      <c r="B15" s="7"/>
      <c r="C15" s="7"/>
      <c r="D15" s="7"/>
      <c r="E15" s="7"/>
      <c r="F15" s="8"/>
      <c r="G15" s="227"/>
      <c r="H15" s="229"/>
      <c r="I15" s="227"/>
      <c r="J15" s="227"/>
      <c r="K15" s="11" t="str">
        <f t="shared" ca="1" si="0"/>
        <v/>
      </c>
      <c r="L15" s="225"/>
      <c r="M15" s="225"/>
      <c r="N15" s="225"/>
      <c r="O15" s="9">
        <v>3329.1</v>
      </c>
      <c r="P15" s="9">
        <v>1</v>
      </c>
      <c r="Q15" s="13" t="str">
        <f>VLOOKUP(O15, '[1]لیست محصولات شهریور ۱۴۰۳'!B:C,2,0)</f>
        <v>بنتی ننکا | Benti Nenka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223"/>
      <c r="AB15" s="221"/>
      <c r="AC15" s="219"/>
      <c r="AD15" s="217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66">
        <v>8</v>
      </c>
      <c r="H16" s="67"/>
      <c r="I16" s="66" t="s">
        <v>1671</v>
      </c>
      <c r="J16" s="9" t="s">
        <v>76</v>
      </c>
      <c r="K16" s="11" t="str">
        <f t="shared" ca="1" si="0"/>
        <v/>
      </c>
      <c r="L16" s="12" t="s">
        <v>385</v>
      </c>
      <c r="M16" s="12" t="s">
        <v>386</v>
      </c>
      <c r="N16" s="12" t="s">
        <v>387</v>
      </c>
      <c r="O16" s="9">
        <v>5525.3</v>
      </c>
      <c r="P16" s="9">
        <v>2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126400000</v>
      </c>
      <c r="Y16" s="17"/>
      <c r="Z16" s="14">
        <f t="shared" si="4"/>
        <v>126400000</v>
      </c>
      <c r="AA16" s="18" t="s">
        <v>79</v>
      </c>
      <c r="AB16" s="13" t="s">
        <v>70</v>
      </c>
      <c r="AC16" s="19" t="s">
        <v>388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- کافه آرمه - اردوان یوسفی 09124047817</v>
      </c>
    </row>
    <row r="17" spans="1:34" ht="22.2" customHeight="1">
      <c r="A17" s="7"/>
      <c r="B17" s="7"/>
      <c r="C17" s="7"/>
      <c r="D17" s="7"/>
      <c r="E17" s="7"/>
      <c r="F17" s="8"/>
      <c r="G17" s="66">
        <v>9</v>
      </c>
      <c r="H17" s="67"/>
      <c r="I17" s="66" t="s">
        <v>1671</v>
      </c>
      <c r="J17" s="9" t="s">
        <v>76</v>
      </c>
      <c r="K17" s="11" t="str">
        <f t="shared" ca="1" si="0"/>
        <v/>
      </c>
      <c r="L17" s="12" t="s">
        <v>134</v>
      </c>
      <c r="M17" s="12" t="s">
        <v>630</v>
      </c>
      <c r="N17" s="12" t="s">
        <v>1679</v>
      </c>
      <c r="O17" s="9">
        <v>5525.3</v>
      </c>
      <c r="P17" s="9">
        <v>1</v>
      </c>
      <c r="Q17" s="13" t="str">
        <f>VLOOKUP(O17, '[1]لیست محصولات شهریور ۱۴۰۳'!B:C,2,0)</f>
        <v>اتیوپی آناسورا | Ethiopia Anasora</v>
      </c>
      <c r="R17" s="9"/>
      <c r="S17" s="12">
        <f>VLOOKUP(O17, '[1]لیست محصولات شهریور ۱۴۰۳'!B:F,5,0)</f>
        <v>4000</v>
      </c>
      <c r="T17" s="14">
        <f>VLOOKUP(O17, '[1]لیست محصولات شهریور ۱۴۰۳'!B:G,6,0)</f>
        <v>63200000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63200000</v>
      </c>
      <c r="Y17" s="17"/>
      <c r="Z17" s="14">
        <f t="shared" si="4"/>
        <v>63200000</v>
      </c>
      <c r="AA17" s="18" t="s">
        <v>79</v>
      </c>
      <c r="AB17" s="13" t="s">
        <v>70</v>
      </c>
      <c r="AC17" s="19" t="s">
        <v>632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- کافه ویوو لانژ - مهدی مولایی 09197844409</v>
      </c>
    </row>
    <row r="18" spans="1:34" ht="22.2" customHeight="1">
      <c r="A18" s="7"/>
      <c r="B18" s="7"/>
      <c r="C18" s="7"/>
      <c r="D18" s="7"/>
      <c r="E18" s="7"/>
      <c r="F18" s="8"/>
      <c r="G18" s="226">
        <v>10</v>
      </c>
      <c r="H18" s="228">
        <v>287736544780</v>
      </c>
      <c r="I18" s="226" t="s">
        <v>1671</v>
      </c>
      <c r="J18" s="226" t="s">
        <v>76</v>
      </c>
      <c r="K18" s="11" t="str">
        <f t="shared" ca="1" si="0"/>
        <v/>
      </c>
      <c r="L18" s="224" t="s">
        <v>105</v>
      </c>
      <c r="M18" s="224" t="s">
        <v>579</v>
      </c>
      <c r="N18" s="224" t="s">
        <v>580</v>
      </c>
      <c r="O18" s="9">
        <v>5501.3</v>
      </c>
      <c r="P18" s="9">
        <v>6</v>
      </c>
      <c r="Q18" s="13" t="str">
        <f>VLOOKUP(O18, '[1]لیست محصولات شهریور ۱۴۰۳'!B:C,2,0)</f>
        <v>ورتکس | Vortex</v>
      </c>
      <c r="R18" s="9"/>
      <c r="S18" s="12">
        <f>VLOOKUP(O18, '[1]لیست محصولات شهریور ۱۴۰۳'!B:F,5,0)</f>
        <v>4000</v>
      </c>
      <c r="T18" s="14">
        <f>VLOOKUP(O18, '[1]لیست محصولات شهریور ۱۴۰۳'!B:G,6,0)</f>
        <v>51200000</v>
      </c>
      <c r="U18" s="15"/>
      <c r="V18" s="16">
        <f t="shared" si="1"/>
        <v>0</v>
      </c>
      <c r="W18" s="12">
        <f t="shared" si="2"/>
        <v>6</v>
      </c>
      <c r="X18" s="14">
        <f t="shared" si="3"/>
        <v>307200000</v>
      </c>
      <c r="Y18" s="17"/>
      <c r="Z18" s="14">
        <f t="shared" si="4"/>
        <v>307200000</v>
      </c>
      <c r="AA18" s="222" t="s">
        <v>79</v>
      </c>
      <c r="AB18" s="220" t="s">
        <v>583</v>
      </c>
      <c r="AC18" s="218" t="s">
        <v>584</v>
      </c>
      <c r="AD18" s="216"/>
      <c r="AE18" s="19"/>
      <c r="AF18" s="21"/>
      <c r="AG18" s="22" t="str">
        <f t="shared" si="5"/>
        <v>TRUE</v>
      </c>
      <c r="AH18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19" spans="1:34" ht="22.2" customHeight="1">
      <c r="A19" s="7"/>
      <c r="B19" s="7"/>
      <c r="C19" s="7"/>
      <c r="D19" s="7"/>
      <c r="E19" s="7"/>
      <c r="F19" s="8"/>
      <c r="G19" s="227"/>
      <c r="H19" s="229"/>
      <c r="I19" s="227"/>
      <c r="J19" s="227"/>
      <c r="K19" s="11" t="str">
        <f t="shared" ca="1" si="0"/>
        <v/>
      </c>
      <c r="L19" s="225"/>
      <c r="M19" s="225"/>
      <c r="N19" s="225"/>
      <c r="O19" s="9">
        <v>5501.1</v>
      </c>
      <c r="P19" s="9">
        <v>4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150</v>
      </c>
      <c r="T19" s="14">
        <f>VLOOKUP(O19, '[1]لیست محصولات شهریور ۱۴۰۳'!B:G,6,0)</f>
        <v>2300000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9200000</v>
      </c>
      <c r="Y19" s="17"/>
      <c r="Z19" s="14">
        <f t="shared" si="4"/>
        <v>9200000</v>
      </c>
      <c r="AA19" s="223"/>
      <c r="AB19" s="221"/>
      <c r="AC19" s="219"/>
      <c r="AD19" s="217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287752993852</v>
      </c>
      <c r="I20" s="9" t="s">
        <v>1671</v>
      </c>
      <c r="J20" s="9" t="s">
        <v>76</v>
      </c>
      <c r="K20" s="11" t="str">
        <f t="shared" ca="1" si="0"/>
        <v/>
      </c>
      <c r="L20" s="12" t="s">
        <v>1680</v>
      </c>
      <c r="M20" s="12" t="s">
        <v>1143</v>
      </c>
      <c r="N20" s="12"/>
      <c r="O20" s="9">
        <v>3329.1</v>
      </c>
      <c r="P20" s="9">
        <v>1</v>
      </c>
      <c r="Q20" s="13" t="str">
        <f>VLOOKUP(O20, '[1]لیست محصولات شهریور ۱۴۰۳'!B:C,2,0)</f>
        <v>بنتی ننکا | Benti Nenka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9850000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9850000</v>
      </c>
      <c r="Y20" s="17"/>
      <c r="Z20" s="14">
        <f t="shared" si="4"/>
        <v>9850000</v>
      </c>
      <c r="AA20" s="18" t="s">
        <v>79</v>
      </c>
      <c r="AB20" s="13" t="s">
        <v>1682</v>
      </c>
      <c r="AC20" s="19" t="s">
        <v>1681</v>
      </c>
      <c r="AD20" s="20" t="s">
        <v>92</v>
      </c>
      <c r="AE20" s="85" t="s">
        <v>1683</v>
      </c>
      <c r="AF20" s="21"/>
      <c r="AG20" s="22" t="str">
        <f t="shared" si="5"/>
        <v>TRUE</v>
      </c>
      <c r="AH20" s="23" t="str">
        <f t="shared" si="6"/>
        <v>تهران پونك، ميرزا بابائي، بولوار عدل شمالي، بولوار كمالي شرقي، خيابان نسيم، كوچه ١٢ متري طالقاني غربي، پلاك ٤٢، واحد 8  ** در صورت عدم حضور گیرنده، به سرایداری تحویل داده شود **  - محمد علی کریمی 09124585933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66">
        <v>12</v>
      </c>
      <c r="H21" s="67"/>
      <c r="I21" s="66" t="s">
        <v>1671</v>
      </c>
      <c r="J21" s="9" t="s">
        <v>76</v>
      </c>
      <c r="K21" s="11" t="str">
        <f t="shared" ca="1" si="0"/>
        <v/>
      </c>
      <c r="L21" s="12" t="s">
        <v>311</v>
      </c>
      <c r="M21" s="12" t="s">
        <v>312</v>
      </c>
      <c r="N21" s="12" t="s">
        <v>313</v>
      </c>
      <c r="O21" s="9">
        <v>5501.3</v>
      </c>
      <c r="P21" s="9">
        <v>4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4</v>
      </c>
      <c r="X21" s="14">
        <f t="shared" si="3"/>
        <v>204800000</v>
      </c>
      <c r="Y21" s="17"/>
      <c r="Z21" s="14">
        <f t="shared" si="4"/>
        <v>204800000</v>
      </c>
      <c r="AA21" s="18" t="s">
        <v>152</v>
      </c>
      <c r="AB21" s="13" t="s">
        <v>315</v>
      </c>
      <c r="AC21" s="19" t="s">
        <v>314</v>
      </c>
      <c r="AD21" s="20"/>
      <c r="AE21" s="19"/>
      <c r="AF21" s="21"/>
      <c r="AG21" s="22" t="str">
        <f t="shared" si="5"/>
        <v>TRUE</v>
      </c>
      <c r="AH21" s="23" t="str">
        <f t="shared" si="6"/>
        <v>قم خيابان اقاقيا نبش سجاد شرقي  کافه الموت - احسان روح افزا 09124520454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66">
        <v>13</v>
      </c>
      <c r="H22" s="67"/>
      <c r="I22" s="66" t="s">
        <v>1671</v>
      </c>
      <c r="J22" s="9"/>
      <c r="K22" s="11" t="str">
        <f t="shared" ca="1" si="0"/>
        <v/>
      </c>
      <c r="L22" s="12" t="s">
        <v>694</v>
      </c>
      <c r="M22" s="12" t="s">
        <v>467</v>
      </c>
      <c r="N22" s="12" t="s">
        <v>696</v>
      </c>
      <c r="O22" s="9">
        <v>5501.3</v>
      </c>
      <c r="P22" s="9">
        <v>5</v>
      </c>
      <c r="Q22" s="13" t="str">
        <f>VLOOKUP(O22, '[1]لیست محصولات شهریور ۱۴۰۳'!B:C,2,0)</f>
        <v>ورتکس | Vortex</v>
      </c>
      <c r="R22" s="9"/>
      <c r="S22" s="12">
        <f>VLOOKUP(O22, '[1]لیست محصولات شهریور ۱۴۰۳'!B:F,5,0)</f>
        <v>4000</v>
      </c>
      <c r="T22" s="14">
        <f>VLOOKUP(O22, '[1]لیست محصولات شهریور ۱۴۰۳'!B:G,6,0)</f>
        <v>51200000</v>
      </c>
      <c r="U22" s="15"/>
      <c r="V22" s="16">
        <f t="shared" si="1"/>
        <v>0</v>
      </c>
      <c r="W22" s="12">
        <f t="shared" si="2"/>
        <v>5</v>
      </c>
      <c r="X22" s="14">
        <f t="shared" si="3"/>
        <v>256000000</v>
      </c>
      <c r="Y22" s="17"/>
      <c r="Z22" s="14">
        <f t="shared" si="4"/>
        <v>256000000</v>
      </c>
      <c r="AA22" s="18" t="s">
        <v>79</v>
      </c>
      <c r="AB22" s="13" t="s">
        <v>70</v>
      </c>
      <c r="AC22" s="19" t="s">
        <v>697</v>
      </c>
      <c r="AD22" s="20"/>
      <c r="AE22" s="19"/>
      <c r="AF22" s="21"/>
      <c r="AG22" s="22" t="str">
        <f t="shared" si="5"/>
        <v>TRUE</v>
      </c>
      <c r="AH22" s="23" t="str">
        <f t="shared" si="6"/>
        <v>تهران - کافه نولان پونک - آرین بیکدلی 09125690775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287756277550</v>
      </c>
      <c r="I23" s="9" t="s">
        <v>1671</v>
      </c>
      <c r="J23" s="9"/>
      <c r="K23" s="11" t="str">
        <f t="shared" ca="1" si="0"/>
        <v/>
      </c>
      <c r="L23" s="12" t="s">
        <v>422</v>
      </c>
      <c r="M23" s="12" t="s">
        <v>1684</v>
      </c>
      <c r="N23" s="12" t="s">
        <v>1333</v>
      </c>
      <c r="O23" s="9">
        <v>5524.2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/>
      <c r="S23" s="12">
        <f>VLOOKUP(O23, '[1]لیست محصولات شهریور ۱۴۰۳'!B:F,5,0)</f>
        <v>750</v>
      </c>
      <c r="T23" s="14">
        <f>VLOOKUP(O23, '[1]لیست محصولات شهریور ۱۴۰۳'!B:G,6,0)</f>
        <v>12450000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12450000</v>
      </c>
      <c r="Y23" s="17"/>
      <c r="Z23" s="14">
        <f t="shared" si="4"/>
        <v>12450000</v>
      </c>
      <c r="AA23" s="18" t="s">
        <v>948</v>
      </c>
      <c r="AB23" s="13" t="s">
        <v>1685</v>
      </c>
      <c r="AC23" s="19" t="s">
        <v>1686</v>
      </c>
      <c r="AD23" s="20"/>
      <c r="AE23" s="19"/>
      <c r="AF23" s="21"/>
      <c r="AG23" s="22" t="str">
        <f t="shared" si="5"/>
        <v>TRUE</v>
      </c>
      <c r="AH23" s="23" t="str">
        <f t="shared" si="6"/>
        <v>تبریز جاده ائل گلی / شهرک پرواز /بابائی ۵ / پلاک ۲۶ / کافه کاراکو - میلاد همزبان 09901905275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15</v>
      </c>
      <c r="H24" s="10">
        <v>287803235442</v>
      </c>
      <c r="I24" s="25" t="s">
        <v>1671</v>
      </c>
      <c r="J24" s="9"/>
      <c r="K24" s="11" t="str">
        <f t="shared" ca="1" si="0"/>
        <v/>
      </c>
      <c r="L24" s="12" t="s">
        <v>1691</v>
      </c>
      <c r="M24" s="12" t="s">
        <v>1692</v>
      </c>
      <c r="N24" s="12" t="s">
        <v>1693</v>
      </c>
      <c r="O24" s="9">
        <v>3329.1</v>
      </c>
      <c r="P24" s="9">
        <v>1</v>
      </c>
      <c r="Q24" s="13" t="str">
        <f>VLOOKUP(O24, '[1]لیست محصولات شهریور ۱۴۰۳'!B:C,2,0)</f>
        <v>بنتی ننکا | Benti Nenka</v>
      </c>
      <c r="R24" s="9"/>
      <c r="S24" s="12">
        <f>VLOOKUP(O24, '[1]لیست محصولات شهریور ۱۴۰۳'!B:F,5,0)</f>
        <v>150</v>
      </c>
      <c r="T24" s="14">
        <f>VLOOKUP(O24, '[1]لیست محصولات شهریور ۱۴۰۳'!B:G,6,0)</f>
        <v>9850000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9850000</v>
      </c>
      <c r="Y24" s="17"/>
      <c r="Z24" s="14">
        <f t="shared" si="4"/>
        <v>9850000</v>
      </c>
      <c r="AA24" s="18" t="s">
        <v>1694</v>
      </c>
      <c r="AB24" s="13" t="s">
        <v>1695</v>
      </c>
      <c r="AC24" s="19" t="s">
        <v>1696</v>
      </c>
      <c r="AD24" s="20"/>
      <c r="AE24" s="85" t="s">
        <v>1697</v>
      </c>
      <c r="AF24" s="21"/>
      <c r="AG24" s="22" t="str">
        <f t="shared" si="5"/>
        <v>TRUE</v>
      </c>
      <c r="AH24" s="23" t="str">
        <f t="shared" si="6"/>
        <v>بیرجند خیابان معلم نبش معلم 47 قهوه هنر - نعیم براتی 09351614897</v>
      </c>
    </row>
    <row r="25" spans="1:34" ht="22.2" customHeight="1">
      <c r="A25" s="7" t="b">
        <v>0</v>
      </c>
      <c r="B25" s="7"/>
      <c r="C25" s="7" t="b">
        <v>0</v>
      </c>
      <c r="D25" s="7"/>
      <c r="E25" s="7" t="b">
        <v>0</v>
      </c>
      <c r="F25" s="8"/>
      <c r="G25" s="9">
        <v>16</v>
      </c>
      <c r="H25" s="10">
        <v>287778730843</v>
      </c>
      <c r="I25" s="9" t="s">
        <v>1671</v>
      </c>
      <c r="J25" s="9"/>
      <c r="K25" s="11" t="str">
        <f t="shared" ca="1" si="0"/>
        <v/>
      </c>
      <c r="L25" s="12" t="s">
        <v>770</v>
      </c>
      <c r="M25" s="12" t="s">
        <v>771</v>
      </c>
      <c r="N25" s="12" t="s">
        <v>772</v>
      </c>
      <c r="O25" s="9">
        <v>3329.1</v>
      </c>
      <c r="P25" s="9">
        <v>2</v>
      </c>
      <c r="Q25" s="13" t="str">
        <f>VLOOKUP(O25, '[1]لیست محصولات شهریور ۱۴۰۳'!B:C,2,0)</f>
        <v>بنتی ننکا | Benti Nenka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9850000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19700000</v>
      </c>
      <c r="Y25" s="17"/>
      <c r="Z25" s="14">
        <f t="shared" si="4"/>
        <v>19700000</v>
      </c>
      <c r="AA25" s="18" t="s">
        <v>108</v>
      </c>
      <c r="AB25" s="13" t="s">
        <v>773</v>
      </c>
      <c r="AC25" s="19" t="s">
        <v>774</v>
      </c>
      <c r="AD25" s="20"/>
      <c r="AE25" s="19"/>
      <c r="AF25" s="21"/>
      <c r="AG25" s="22" t="str">
        <f t="shared" si="5"/>
        <v>TRUE</v>
      </c>
      <c r="AH25" s="23" t="str">
        <f>AA25&amp;" "&amp;AB25&amp;" "&amp;N25&amp;" - "&amp;L25&amp;" "&amp;M25&amp;" "&amp;AC25</f>
        <v>مشهد بلوار صارمی-صارمی۲۳-داخل کوچه - پلاک۹۵ کافه دالاهو - نازنین هاشمی 09153018691</v>
      </c>
    </row>
    <row r="26" spans="1:34" ht="22.2" customHeight="1">
      <c r="A26" s="7" t="b">
        <v>0</v>
      </c>
      <c r="B26" s="7"/>
      <c r="C26" s="7" t="b">
        <v>0</v>
      </c>
      <c r="D26" s="7"/>
      <c r="E26" s="7" t="b">
        <v>0</v>
      </c>
      <c r="F26" s="8"/>
      <c r="G26" s="9">
        <v>17</v>
      </c>
      <c r="H26" s="10">
        <v>287789922384</v>
      </c>
      <c r="I26" s="9" t="s">
        <v>1671</v>
      </c>
      <c r="J26" s="9"/>
      <c r="K26" s="11" t="str">
        <f t="shared" ca="1" si="0"/>
        <v/>
      </c>
      <c r="L26" s="12" t="s">
        <v>1687</v>
      </c>
      <c r="M26" s="12" t="s">
        <v>1688</v>
      </c>
      <c r="N26" s="12"/>
      <c r="O26" s="9">
        <v>5524.1</v>
      </c>
      <c r="P26" s="9">
        <v>1</v>
      </c>
      <c r="Q26" s="13" t="str">
        <f>VLOOKUP(O26, '[1]لیست محصولات شهریور ۱۴۰۳'!B:C,2,0)</f>
        <v>برزیل کوکاپیل کاناریو | Brazil Cocapil Canario</v>
      </c>
      <c r="R26" s="9" t="s">
        <v>102</v>
      </c>
      <c r="S26" s="12">
        <f>VLOOKUP(O26, '[1]لیست محصولات شهریور ۱۴۰۳'!B:F,5,0)</f>
        <v>150</v>
      </c>
      <c r="T26" s="14">
        <f>VLOOKUP(O26, '[1]لیست محصولات شهریور ۱۴۰۳'!B:G,6,0)</f>
        <v>2550000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2550000</v>
      </c>
      <c r="Y26" s="17"/>
      <c r="Z26" s="14">
        <f t="shared" si="4"/>
        <v>2550000</v>
      </c>
      <c r="AA26" s="18" t="s">
        <v>886</v>
      </c>
      <c r="AB26" s="13" t="s">
        <v>1689</v>
      </c>
      <c r="AC26" s="19" t="s">
        <v>1690</v>
      </c>
      <c r="AD26" s="20"/>
      <c r="AE26" s="19"/>
      <c r="AF26" s="21"/>
      <c r="AG26" s="22" t="str">
        <f t="shared" si="5"/>
        <v>TRUE</v>
      </c>
      <c r="AH26" s="23" t="str">
        <f>AA26&amp;" "&amp;AB26&amp;" "&amp;N26&amp;" - "&amp;L26&amp;" "&amp;M26&amp;" "&amp;AC26</f>
        <v>بابل خیابان کشاورز ، میدان دانشگاه علوم پزشکی ، نبش کوچه دانشجو ۱۶ ، پانسیون مادر  - نسترن ناصری 09129253278</v>
      </c>
    </row>
    <row r="27" spans="1:34" ht="22.2" customHeight="1">
      <c r="A27" s="7" t="b">
        <v>0</v>
      </c>
      <c r="B27" s="7"/>
      <c r="C27" s="7" t="b">
        <v>0</v>
      </c>
      <c r="D27" s="7"/>
      <c r="E27" s="7" t="b">
        <v>0</v>
      </c>
      <c r="F27" s="8"/>
      <c r="G27" s="9">
        <v>18</v>
      </c>
      <c r="H27" s="10">
        <v>287816974127</v>
      </c>
      <c r="I27" s="25" t="s">
        <v>1698</v>
      </c>
      <c r="J27" s="9"/>
      <c r="K27" s="11" t="str">
        <f t="shared" ca="1" si="0"/>
        <v/>
      </c>
      <c r="L27" s="12" t="s">
        <v>1703</v>
      </c>
      <c r="M27" s="12" t="s">
        <v>1133</v>
      </c>
      <c r="N27" s="12"/>
      <c r="O27" s="9">
        <v>5501.2</v>
      </c>
      <c r="P27" s="9">
        <v>2</v>
      </c>
      <c r="Q27" s="13" t="str">
        <f>VLOOKUP(O27, '[1]لیست محصولات شهریور ۱۴۰۳'!B:C,2,0)</f>
        <v>ورتکس | Vortex</v>
      </c>
      <c r="R27" s="9" t="s">
        <v>102</v>
      </c>
      <c r="S27" s="12">
        <f>VLOOKUP(O27, '[1]لیست محصولات شهریور ۱۴۰۳'!B:F,5,0)</f>
        <v>750</v>
      </c>
      <c r="T27" s="14">
        <f>VLOOKUP(O27, '[1]لیست محصولات شهریور ۱۴۰۳'!B:G,6,0)</f>
        <v>11100000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22200000</v>
      </c>
      <c r="Y27" s="17"/>
      <c r="Z27" s="14">
        <f t="shared" si="4"/>
        <v>22200000</v>
      </c>
      <c r="AA27" s="18" t="s">
        <v>79</v>
      </c>
      <c r="AB27" s="13" t="s">
        <v>1704</v>
      </c>
      <c r="AC27" s="19" t="s">
        <v>1705</v>
      </c>
      <c r="AD27" s="20" t="s">
        <v>92</v>
      </c>
      <c r="AE27" s="85" t="s">
        <v>1706</v>
      </c>
      <c r="AF27" s="21"/>
      <c r="AG27" s="22" t="str">
        <f t="shared" si="5"/>
        <v>TRUE</v>
      </c>
      <c r="AH27" s="23" t="str">
        <f t="shared" ref="AH27" si="7">AA27&amp;" "&amp;AB27&amp;" "&amp;N27&amp;" - "&amp;L27&amp;" "&amp;M27&amp;" "&amp;AC27</f>
        <v>تهران ولنجک.بلواردانشجو.گلستان دوم.پلاک۶.واحد۵شرقی  - خورشید اسدی 09129104392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9</v>
      </c>
      <c r="AI240" s="56">
        <f t="shared" si="20"/>
        <v>0</v>
      </c>
      <c r="AJ240" s="57">
        <f>AH240-AI240</f>
        <v>9</v>
      </c>
      <c r="AK240" s="58">
        <f t="shared" si="24"/>
        <v>1.35</v>
      </c>
      <c r="AL240" s="59">
        <f>AO240+AQ240-[2]Sheet1!$AH241</f>
        <v>0</v>
      </c>
      <c r="AM240" s="59">
        <f t="shared" si="26"/>
        <v>-9</v>
      </c>
      <c r="AN240" s="58">
        <f t="shared" si="22"/>
        <v>0</v>
      </c>
      <c r="AO240" s="59"/>
      <c r="AP240" s="58">
        <f t="shared" si="23"/>
        <v>-1.35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2</v>
      </c>
      <c r="AI241" s="56">
        <f t="shared" si="20"/>
        <v>0</v>
      </c>
      <c r="AJ241" s="57">
        <f t="shared" ref="AJ241:AJ264" si="28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6"/>
        <v>-2</v>
      </c>
      <c r="AN241" s="58">
        <f t="shared" si="22"/>
        <v>0</v>
      </c>
      <c r="AO241" s="59"/>
      <c r="AP241" s="58">
        <f t="shared" si="23"/>
        <v>-1.5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16</v>
      </c>
      <c r="AI242" s="56">
        <f t="shared" si="20"/>
        <v>0</v>
      </c>
      <c r="AJ242" s="57">
        <f t="shared" si="28"/>
        <v>16</v>
      </c>
      <c r="AK242" s="58">
        <f t="shared" ref="AK242:AK267" si="29">AH242*AG242/1000</f>
        <v>64</v>
      </c>
      <c r="AL242" s="59">
        <f>AO242+AQ242-[2]Sheet1!$AH243</f>
        <v>0</v>
      </c>
      <c r="AM242" s="59">
        <f t="shared" si="26"/>
        <v>-16</v>
      </c>
      <c r="AN242" s="58">
        <f t="shared" si="22"/>
        <v>0</v>
      </c>
      <c r="AO242" s="59"/>
      <c r="AP242" s="58">
        <f t="shared" si="23"/>
        <v>-64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0</v>
      </c>
      <c r="AI251" s="56">
        <f t="shared" si="20"/>
        <v>0</v>
      </c>
      <c r="AJ251" s="57">
        <f t="shared" si="28"/>
        <v>0</v>
      </c>
      <c r="AK251" s="58">
        <f t="shared" si="29"/>
        <v>0</v>
      </c>
      <c r="AL251" s="59">
        <f>AO251+AQ251-[2]Sheet1!$AH252</f>
        <v>0</v>
      </c>
      <c r="AM251" s="59">
        <f t="shared" si="26"/>
        <v>0</v>
      </c>
      <c r="AN251" s="58">
        <f t="shared" si="22"/>
        <v>0</v>
      </c>
      <c r="AO251" s="59"/>
      <c r="AP251" s="58" t="str">
        <f t="shared" si="23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0</v>
      </c>
      <c r="AI252" s="56">
        <f t="shared" si="20"/>
        <v>0</v>
      </c>
      <c r="AJ252" s="57">
        <f t="shared" si="28"/>
        <v>0</v>
      </c>
      <c r="AK252" s="58">
        <f t="shared" si="29"/>
        <v>0</v>
      </c>
      <c r="AL252" s="59">
        <f>AO252+AQ252-[2]Sheet1!$AH253</f>
        <v>0</v>
      </c>
      <c r="AM252" s="59">
        <f t="shared" si="26"/>
        <v>0</v>
      </c>
      <c r="AN252" s="58">
        <f t="shared" si="22"/>
        <v>0</v>
      </c>
      <c r="AO252" s="59"/>
      <c r="AP252" s="58" t="str">
        <f t="shared" si="23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4 W28:W200" name="باقیمانده_5"/>
    <protectedRange algorithmName="SHA-512" hashValue="f5WsBkExWTs/LKakVBbNBXjGjwaAPcOxHhJFt4MnEAAY0TgGUtLBwc6BQDnps5THm9Gccqda3SWXIrg2Z9o+GA==" saltValue="9EXh0tvvNrwpkDbSuYJ+Uw==" spinCount="100000" sqref="V2:V24 V28:V200" name="تعداد ارسال شده_4"/>
    <protectedRange algorithmName="SHA-512" hashValue="jjrV5Hy6JwvVqOO7tKoZVoRg7rpBcjqvT96GSIFiDncBaImziwFUF2JC6d0rT0SfgZv+eJ/5g2VdqSB7bdW0mg==" saltValue="0Igh3j97EZBwjtfDd8U1wg==" spinCount="100000" sqref="W25:W26" name="باقیمانده_5_1"/>
    <protectedRange algorithmName="SHA-512" hashValue="f5WsBkExWTs/LKakVBbNBXjGjwaAPcOxHhJFt4MnEAAY0TgGUtLBwc6BQDnps5THm9Gccqda3SWXIrg2Z9o+GA==" saltValue="9EXh0tvvNrwpkDbSuYJ+Uw==" spinCount="100000" sqref="V25:V26" name="تعداد ارسال شده_4_1"/>
    <protectedRange algorithmName="SHA-512" hashValue="jjrV5Hy6JwvVqOO7tKoZVoRg7rpBcjqvT96GSIFiDncBaImziwFUF2JC6d0rT0SfgZv+eJ/5g2VdqSB7bdW0mg==" saltValue="0Igh3j97EZBwjtfDd8U1wg==" spinCount="100000" sqref="W27" name="باقیمانده_5_2"/>
    <protectedRange algorithmName="SHA-512" hashValue="f5WsBkExWTs/LKakVBbNBXjGjwaAPcOxHhJFt4MnEAAY0TgGUtLBwc6BQDnps5THm9Gccqda3SWXIrg2Z9o+GA==" saltValue="9EXh0tvvNrwpkDbSuYJ+Uw==" spinCount="100000" sqref="V27" name="تعداد ارسال شده_4_2"/>
  </protectedRanges>
  <mergeCells count="59"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  <mergeCell ref="H5:H6"/>
    <mergeCell ref="G5:G6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AD9:AD13"/>
    <mergeCell ref="AC9:AC13"/>
    <mergeCell ref="AB9:AB13"/>
    <mergeCell ref="AA9:AA13"/>
    <mergeCell ref="G9:G13"/>
    <mergeCell ref="H9:H13"/>
    <mergeCell ref="I9:I13"/>
    <mergeCell ref="J9:J13"/>
    <mergeCell ref="L9:L13"/>
    <mergeCell ref="M9:M13"/>
    <mergeCell ref="N9:N13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H18:H19"/>
    <mergeCell ref="G18:G19"/>
    <mergeCell ref="AA18:AA19"/>
    <mergeCell ref="AD18:AD19"/>
    <mergeCell ref="AC18:AC19"/>
    <mergeCell ref="AB18:AB19"/>
    <mergeCell ref="N18:N19"/>
    <mergeCell ref="M18:M19"/>
    <mergeCell ref="L18:L19"/>
    <mergeCell ref="J18:J19"/>
    <mergeCell ref="I18:I19"/>
  </mergeCells>
  <conditionalFormatting sqref="G2:J3 AA2:AF3 J5 AA5:AF5 J7:J9 AA7:AF9 G14:P14 AA14:AF14 G16:P18 AA16:AF18 G20:P23 G28:AF200 K2:Z2 Q3:Z24 AA20:AF24 K3:P3 AE4:AF4 K4:K13 O4:P13 H5 AE6:AF6 H7:H9 AE10:AF13 K15 O15:P15 AE15:AF15 K19 O19:P19 AE19:AF19 N24:P24">
    <cfRule type="expression" dxfId="27" priority="75">
      <formula>$C2</formula>
    </cfRule>
  </conditionalFormatting>
  <conditionalFormatting sqref="G2:J3 AD2:AD3 J5 AD5 J7:J9 AD7:AD9 G14:J14 AD14 G16:J18 AD16:AD18 G20:J23 G28:J200">
    <cfRule type="expression" dxfId="26" priority="74">
      <formula>$A2</formula>
    </cfRule>
  </conditionalFormatting>
  <conditionalFormatting sqref="G2:J3 AD2:AD3 Z2:Z24 J5 AD5 J7:J9 AD7:AD9 G14:J14 AD14 G16:J18 AD16:AD18 G20:J23 AD20:AD24 G28:J200 Z28:Z200 AD28:AD200">
    <cfRule type="expression" dxfId="25" priority="76">
      <formula>$E2</formula>
    </cfRule>
  </conditionalFormatting>
  <conditionalFormatting sqref="G25:J26 Z25:Z26 AD25:AD26">
    <cfRule type="expression" dxfId="24" priority="8">
      <formula>$E25</formula>
    </cfRule>
  </conditionalFormatting>
  <conditionalFormatting sqref="G25:J26">
    <cfRule type="expression" dxfId="23" priority="6">
      <formula>$A25</formula>
    </cfRule>
  </conditionalFormatting>
  <conditionalFormatting sqref="G25:AF26">
    <cfRule type="expression" dxfId="22" priority="7">
      <formula>$C25</formula>
    </cfRule>
  </conditionalFormatting>
  <conditionalFormatting sqref="J24">
    <cfRule type="expression" dxfId="21" priority="11">
      <formula>$E24</formula>
    </cfRule>
    <cfRule type="expression" dxfId="20" priority="9">
      <formula>$A24</formula>
    </cfRule>
  </conditionalFormatting>
  <conditionalFormatting sqref="J27 Z27 AD27">
    <cfRule type="expression" dxfId="19" priority="4">
      <formula>$E27</formula>
    </cfRule>
  </conditionalFormatting>
  <conditionalFormatting sqref="J24:K24 H24">
    <cfRule type="expression" dxfId="18" priority="10">
      <formula>$C24</formula>
    </cfRule>
  </conditionalFormatting>
  <conditionalFormatting sqref="J27:K27 O27:AF27 H27">
    <cfRule type="expression" dxfId="17" priority="3">
      <formula>$C27</formula>
    </cfRule>
  </conditionalFormatting>
  <conditionalFormatting sqref="W2:W200">
    <cfRule type="expression" dxfId="16" priority="1">
      <formula>$AG2</formula>
    </cfRule>
  </conditionalFormatting>
  <conditionalFormatting sqref="Z2:Z200 AD20:AD200 J27">
    <cfRule type="expression" dxfId="15" priority="2">
      <formula>$A2</formula>
    </cfRule>
  </conditionalFormatting>
  <conditionalFormatting sqref="AL203:AM203">
    <cfRule type="dataBar" priority="3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{1F23AF47-8B88-4D69-8FF1-75874AAABA1B}</x14:id>
        </ext>
      </extLst>
    </cfRule>
  </conditionalFormatting>
  <conditionalFormatting sqref="AL204:AM204">
    <cfRule type="dataBar" priority="3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{8921A459-354F-418B-BD47-9F6A344730CE}</x14:id>
        </ext>
      </extLst>
    </cfRule>
  </conditionalFormatting>
  <conditionalFormatting sqref="AL205:AM205">
    <cfRule type="dataBar" priority="3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{63D6403A-FB13-46C1-BB9A-B9CA12B95B15}</x14:id>
        </ext>
      </extLst>
    </cfRule>
  </conditionalFormatting>
  <conditionalFormatting sqref="AL206:AM206">
    <cfRule type="dataBar" priority="3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{17EE2F37-30A7-4A1B-B41C-796742B0C206}</x14:id>
        </ext>
      </extLst>
    </cfRule>
  </conditionalFormatting>
  <conditionalFormatting sqref="AL207:AM207">
    <cfRule type="dataBar" priority="3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{8CAD0797-B1EA-4E10-9AEE-1DAAE1ADD3EA}</x14:id>
        </ext>
      </extLst>
    </cfRule>
  </conditionalFormatting>
  <conditionalFormatting sqref="AL208:AM208">
    <cfRule type="dataBar" priority="3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{AAB304BC-EBE6-4E9D-95CF-B77EA900E9B7}</x14:id>
        </ext>
      </extLst>
    </cfRule>
  </conditionalFormatting>
  <conditionalFormatting sqref="AL209:AM209">
    <cfRule type="dataBar" priority="3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{69106A19-4641-4BB9-91F1-32BD9E0BE564}</x14:id>
        </ext>
      </extLst>
    </cfRule>
  </conditionalFormatting>
  <conditionalFormatting sqref="AL210:AM210">
    <cfRule type="dataBar" priority="3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{6B07779B-830D-41E7-A9F8-28E5AA4A4A1B}</x14:id>
        </ext>
      </extLst>
    </cfRule>
  </conditionalFormatting>
  <conditionalFormatting sqref="AL211:AM211">
    <cfRule type="dataBar" priority="3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{0FCEA812-1322-482A-A136-0650F25C7EFF}</x14:id>
        </ext>
      </extLst>
    </cfRule>
  </conditionalFormatting>
  <conditionalFormatting sqref="AL212:AM212">
    <cfRule type="dataBar" priority="2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{8F79E835-3ABE-4B91-8028-F7D3305D63FC}</x14:id>
        </ext>
      </extLst>
    </cfRule>
  </conditionalFormatting>
  <conditionalFormatting sqref="AL213:AM213">
    <cfRule type="dataBar" priority="2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{E772A690-35D7-413C-BBC6-F3780A0BB4F1}</x14:id>
        </ext>
      </extLst>
    </cfRule>
  </conditionalFormatting>
  <conditionalFormatting sqref="AL214:AM214">
    <cfRule type="dataBar" priority="2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{F33A2E16-CB66-4131-9029-0B2026DB239D}</x14:id>
        </ext>
      </extLst>
    </cfRule>
  </conditionalFormatting>
  <conditionalFormatting sqref="AL215:AM215">
    <cfRule type="dataBar" priority="2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{2EFD649E-FB24-4464-9CDB-F2649FA24CD0}</x14:id>
        </ext>
      </extLst>
    </cfRule>
  </conditionalFormatting>
  <conditionalFormatting sqref="AL216:AM216">
    <cfRule type="dataBar" priority="2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{074FABBE-4C39-4830-A2AE-64096D0BA1EB}</x14:id>
        </ext>
      </extLst>
    </cfRule>
  </conditionalFormatting>
  <conditionalFormatting sqref="AL217:AM217">
    <cfRule type="dataBar" priority="2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{5D46AE94-04B9-4CC0-886E-131B56E51CFA}</x14:id>
        </ext>
      </extLst>
    </cfRule>
  </conditionalFormatting>
  <conditionalFormatting sqref="AL218:AM218">
    <cfRule type="dataBar" priority="2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{27643D77-FF74-4038-B9F7-7AFA7A2AFEB5}</x14:id>
        </ext>
      </extLst>
    </cfRule>
  </conditionalFormatting>
  <conditionalFormatting sqref="AL219:AM219">
    <cfRule type="dataBar" priority="2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{9671ABA4-E6A6-4C6A-B4A5-0A2FC64D7659}</x14:id>
        </ext>
      </extLst>
    </cfRule>
  </conditionalFormatting>
  <conditionalFormatting sqref="AL220:AM220">
    <cfRule type="dataBar" priority="2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{022537A2-17C8-4EC7-B50B-F5EB030B3BD8}</x14:id>
        </ext>
      </extLst>
    </cfRule>
  </conditionalFormatting>
  <conditionalFormatting sqref="AL221:AM221">
    <cfRule type="dataBar" priority="3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{AF0DFAF1-EDCB-4AE4-8ACF-DA71CD9C39C7}</x14:id>
        </ext>
      </extLst>
    </cfRule>
  </conditionalFormatting>
  <conditionalFormatting sqref="AL223:AM223">
    <cfRule type="dataBar" priority="4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{02642170-E93E-45B0-A9F6-F472CD0C459F}</x14:id>
        </ext>
      </extLst>
    </cfRule>
  </conditionalFormatting>
  <conditionalFormatting sqref="AL224:AM224">
    <cfRule type="dataBar" priority="4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{AFE208A7-D83A-4F1E-BF7A-DB8A79D92F47}</x14:id>
        </ext>
      </extLst>
    </cfRule>
  </conditionalFormatting>
  <conditionalFormatting sqref="AL225:AM225">
    <cfRule type="dataBar" priority="4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{6A799AD3-5EA5-4D4A-80C5-803ED0F66913}</x14:id>
        </ext>
      </extLst>
    </cfRule>
  </conditionalFormatting>
  <conditionalFormatting sqref="AL226:AM226">
    <cfRule type="dataBar" priority="4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{7AB25CDA-5DC4-4C60-BE0B-2260140256C5}</x14:id>
        </ext>
      </extLst>
    </cfRule>
  </conditionalFormatting>
  <conditionalFormatting sqref="AL227:AM227">
    <cfRule type="dataBar" priority="4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{00D1FDAF-1012-4B9D-8050-530BFB57183E}</x14:id>
        </ext>
      </extLst>
    </cfRule>
  </conditionalFormatting>
  <conditionalFormatting sqref="AL228:AM228">
    <cfRule type="dataBar" priority="4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{5B6F3840-92AA-4FC8-81F6-DDE1E9099349}</x14:id>
        </ext>
      </extLst>
    </cfRule>
  </conditionalFormatting>
  <conditionalFormatting sqref="AL229:AM229">
    <cfRule type="dataBar" priority="2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{33C5337D-65BD-45F3-B75B-75D6B3C0D814}</x14:id>
        </ext>
      </extLst>
    </cfRule>
  </conditionalFormatting>
  <conditionalFormatting sqref="AL230:AM230">
    <cfRule type="dataBar" priority="1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{E327ABC3-426C-4FD2-A431-1E965944EADE}</x14:id>
        </ext>
      </extLst>
    </cfRule>
  </conditionalFormatting>
  <conditionalFormatting sqref="AL231:AM231">
    <cfRule type="dataBar" priority="1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{FFDCB7B3-C6FA-465F-8AAE-0525F4202491}</x14:id>
        </ext>
      </extLst>
    </cfRule>
  </conditionalFormatting>
  <conditionalFormatting sqref="AL232:AM232">
    <cfRule type="dataBar" priority="1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{33A020C1-821A-4EE5-9001-111D541B96A3}</x14:id>
        </ext>
      </extLst>
    </cfRule>
  </conditionalFormatting>
  <conditionalFormatting sqref="AL233:AM233">
    <cfRule type="dataBar" priority="1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{487FFCB6-F8A0-4CA1-AD2B-A6325FA218A9}</x14:id>
        </ext>
      </extLst>
    </cfRule>
  </conditionalFormatting>
  <conditionalFormatting sqref="AL234:AM234">
    <cfRule type="dataBar" priority="1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{D44EF244-2F98-46B2-B6E0-B44F05FD943C}</x14:id>
        </ext>
      </extLst>
    </cfRule>
  </conditionalFormatting>
  <conditionalFormatting sqref="AL235:AM235">
    <cfRule type="dataBar" priority="4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{97597036-C828-45AB-9BDF-860D3943566F}</x14:id>
        </ext>
      </extLst>
    </cfRule>
  </conditionalFormatting>
  <conditionalFormatting sqref="AL236:AM236">
    <cfRule type="dataBar" priority="4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{D134E60D-D9E3-45EF-A1B6-A598D4EE1642}</x14:id>
        </ext>
      </extLst>
    </cfRule>
  </conditionalFormatting>
  <conditionalFormatting sqref="AL237:AM237">
    <cfRule type="dataBar" priority="4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{7D7C79BC-DA98-4186-8651-3CB03A84C03F}</x14:id>
        </ext>
      </extLst>
    </cfRule>
  </conditionalFormatting>
  <conditionalFormatting sqref="AL238:AM238">
    <cfRule type="dataBar" priority="4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{25B1C2A8-9C58-4022-8ED2-E64EE7A4BF7C}</x14:id>
        </ext>
      </extLst>
    </cfRule>
  </conditionalFormatting>
  <conditionalFormatting sqref="AL239:AM239">
    <cfRule type="dataBar" priority="5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{6DD8D153-BCAB-4DF4-935C-0F3E6F5F5903}</x14:id>
        </ext>
      </extLst>
    </cfRule>
  </conditionalFormatting>
  <conditionalFormatting sqref="AL240:AM240">
    <cfRule type="dataBar" priority="5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{D87B309D-1E58-4F96-A236-E74C5A9A8F91}</x14:id>
        </ext>
      </extLst>
    </cfRule>
  </conditionalFormatting>
  <conditionalFormatting sqref="AL241:AM241">
    <cfRule type="dataBar" priority="5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{A2CFF98C-9C6A-425A-B0FE-BD6C6BDB8CEA}</x14:id>
        </ext>
      </extLst>
    </cfRule>
  </conditionalFormatting>
  <conditionalFormatting sqref="AL242:AM242">
    <cfRule type="dataBar" priority="5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{C8079EE5-7905-4C6B-9C2A-DF962243453A}</x14:id>
        </ext>
      </extLst>
    </cfRule>
  </conditionalFormatting>
  <conditionalFormatting sqref="AL243:AM243">
    <cfRule type="dataBar" priority="5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{A4A4D9B2-D47A-4B63-861E-91608FA76A92}</x14:id>
        </ext>
      </extLst>
    </cfRule>
  </conditionalFormatting>
  <conditionalFormatting sqref="AL244:AM244">
    <cfRule type="dataBar" priority="5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{F8ADD371-C359-44F0-80EF-485BA0DF0545}</x14:id>
        </ext>
      </extLst>
    </cfRule>
  </conditionalFormatting>
  <conditionalFormatting sqref="AL245:AM245">
    <cfRule type="dataBar" priority="5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{FAB1F802-7855-49DD-8607-6AEA5CF5A51A}</x14:id>
        </ext>
      </extLst>
    </cfRule>
  </conditionalFormatting>
  <conditionalFormatting sqref="AL246:AM246">
    <cfRule type="dataBar" priority="5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{29588FBC-1EE1-4596-B46C-0CD4229BAC9F}</x14:id>
        </ext>
      </extLst>
    </cfRule>
  </conditionalFormatting>
  <conditionalFormatting sqref="AL247:AM247">
    <cfRule type="dataBar" priority="5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{303CFF9E-818F-4B2C-B0FC-ECD84F108A58}</x14:id>
        </ext>
      </extLst>
    </cfRule>
  </conditionalFormatting>
  <conditionalFormatting sqref="AL248:AM248">
    <cfRule type="dataBar" priority="1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{52F4D7FD-DC0A-4DF5-B13F-86A9E6E9D1B8}</x14:id>
        </ext>
      </extLst>
    </cfRule>
  </conditionalFormatting>
  <conditionalFormatting sqref="AL249:AM249">
    <cfRule type="dataBar" priority="5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{2585FC95-01D7-4C1B-8E1E-6B3F366BFDB4}</x14:id>
        </ext>
      </extLst>
    </cfRule>
  </conditionalFormatting>
  <conditionalFormatting sqref="AL250:AM250">
    <cfRule type="dataBar" priority="6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{9EE0F06A-F360-489A-BDF4-B6DA684C3AE7}</x14:id>
        </ext>
      </extLst>
    </cfRule>
  </conditionalFormatting>
  <conditionalFormatting sqref="AL251:AM251">
    <cfRule type="dataBar" priority="6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{ACC9ED2D-6BD8-47EB-A1FA-27E9D399DB8B}</x14:id>
        </ext>
      </extLst>
    </cfRule>
  </conditionalFormatting>
  <conditionalFormatting sqref="AL252:AM252">
    <cfRule type="dataBar" priority="6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{CF1FF248-ECA1-4471-A8C5-040F2F14A9A0}</x14:id>
        </ext>
      </extLst>
    </cfRule>
  </conditionalFormatting>
  <conditionalFormatting sqref="AL253:AM253">
    <cfRule type="dataBar" priority="6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{4BA0A9A8-38AD-47D0-AA3F-9736017AA766}</x14:id>
        </ext>
      </extLst>
    </cfRule>
  </conditionalFormatting>
  <conditionalFormatting sqref="AL254:AM254">
    <cfRule type="dataBar" priority="6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{CE8D30D5-EAF1-474B-97CD-3B7FB1C790F0}</x14:id>
        </ext>
      </extLst>
    </cfRule>
  </conditionalFormatting>
  <conditionalFormatting sqref="AL255:AM255">
    <cfRule type="dataBar" priority="6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{E9153E5B-63A2-457C-B5FB-57452199769B}</x14:id>
        </ext>
      </extLst>
    </cfRule>
  </conditionalFormatting>
  <conditionalFormatting sqref="AL256:AM256">
    <cfRule type="dataBar" priority="6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{B7028BD1-63A5-4472-AA56-E3BC2ABDC506}</x14:id>
        </ext>
      </extLst>
    </cfRule>
  </conditionalFormatting>
  <conditionalFormatting sqref="AL257:AM257">
    <cfRule type="dataBar" priority="6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{0D5686A0-8FF3-4A25-82CF-716F6CDD174B}</x14:id>
        </ext>
      </extLst>
    </cfRule>
  </conditionalFormatting>
  <conditionalFormatting sqref="AL258:AM258">
    <cfRule type="dataBar" priority="1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{33F3B927-61E9-43D8-BC86-777D32B1A1D5}</x14:id>
        </ext>
      </extLst>
    </cfRule>
  </conditionalFormatting>
  <conditionalFormatting sqref="AL259:AM259">
    <cfRule type="dataBar" priority="1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{7A23D3EF-630D-45B3-8E8F-5E1490CE4B8E}</x14:id>
        </ext>
      </extLst>
    </cfRule>
  </conditionalFormatting>
  <conditionalFormatting sqref="AL260:AM260">
    <cfRule type="dataBar" priority="6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{CCEEE3C4-E255-41F9-B8F1-6DFF7F1A6C7C}</x14:id>
        </ext>
      </extLst>
    </cfRule>
  </conditionalFormatting>
  <conditionalFormatting sqref="AL261:AM261">
    <cfRule type="dataBar" priority="6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{5238B567-F6F3-4600-834C-6777DFBBF904}</x14:id>
        </ext>
      </extLst>
    </cfRule>
  </conditionalFormatting>
  <conditionalFormatting sqref="AL262:AM262">
    <cfRule type="dataBar" priority="7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{E934015A-2AE6-48A7-BF16-C3CA400D24C6}</x14:id>
        </ext>
      </extLst>
    </cfRule>
  </conditionalFormatting>
  <conditionalFormatting sqref="AL263:AM263">
    <cfRule type="dataBar" priority="7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{61E35442-F674-4E61-B3DF-BB37BAD024A0}</x14:id>
        </ext>
      </extLst>
    </cfRule>
  </conditionalFormatting>
  <conditionalFormatting sqref="AL264:AM264">
    <cfRule type="dataBar" priority="7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{16C37584-FD13-4FFC-96D5-BCC0BD3DDFD6}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3AF47-8B88-4D69-8FF1-75874AAABA1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921A459-354F-418B-BD47-9F6A344730C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3D6403A-FB13-46C1-BB9A-B9CA12B95B1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7EE2F37-30A7-4A1B-B41C-796742B0C20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CAD0797-B1EA-4E10-9AEE-1DAAE1ADD3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AB304BC-EBE6-4E9D-95CF-B77EA900E9B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9106A19-4641-4BB9-91F1-32BD9E0BE56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B07779B-830D-41E7-A9F8-28E5AA4A4A1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FCEA812-1322-482A-A136-0650F25C7EF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F79E835-3ABE-4B91-8028-F7D3305D63F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772A690-35D7-413C-BBC6-F3780A0BB4F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33A2E16-CB66-4131-9029-0B2026DB239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EFD649E-FB24-4464-9CDB-F2649FA24CD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74FABBE-4C39-4830-A2AE-64096D0BA1E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D46AE94-04B9-4CC0-886E-131B56E51CF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7643D77-FF74-4038-B9F7-7AFA7A2AFEB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671ABA4-E6A6-4C6A-B4A5-0A2FC64D765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22537A2-17C8-4EC7-B50B-F5EB030B3BD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F0DFAF1-EDCB-4AE4-8ACF-DA71CD9C39C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2642170-E93E-45B0-A9F6-F472CD0C459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FE208A7-D83A-4F1E-BF7A-DB8A79D92F4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A799AD3-5EA5-4D4A-80C5-803ED0F6691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AB25CDA-5DC4-4C60-BE0B-2260140256C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0D1FDAF-1012-4B9D-8050-530BFB57183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B6F3840-92AA-4FC8-81F6-DDE1E909934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3C5337D-65BD-45F3-B75B-75D6B3C0D81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327ABC3-426C-4FD2-A431-1E965944EAD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FDCB7B3-C6FA-465F-8AAE-0525F420249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3A020C1-821A-4EE5-9001-111D541B96A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87FFCB6-F8A0-4CA1-AD2B-A6325FA218A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44EF244-2F98-46B2-B6E0-B44F05FD943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7597036-C828-45AB-9BDF-860D3943566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134E60D-D9E3-45EF-A1B6-A598D4EE164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D7C79BC-DA98-4186-8651-3CB03A84C03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5B1C2A8-9C58-4022-8ED2-E64EE7A4BF7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DD8D153-BCAB-4DF4-935C-0F3E6F5F590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87B309D-1E58-4F96-A236-E74C5A9A8F9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2CFF98C-9C6A-425A-B0FE-BD6C6BDB8CE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8079EE5-7905-4C6B-9C2A-DF962243453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4A4D9B2-D47A-4B63-861E-91608FA76A9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F8ADD371-C359-44F0-80EF-485BA0DF054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AB1F802-7855-49DD-8607-6AEA5CF5A51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9588FBC-1EE1-4596-B46C-0CD4229BAC9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03CFF9E-818F-4B2C-B0FC-ECD84F108A5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2F4D7FD-DC0A-4DF5-B13F-86A9E6E9D1B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585FC95-01D7-4C1B-8E1E-6B3F366BFDB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EE0F06A-F360-489A-BDF4-B6DA684C3AE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CC9ED2D-6BD8-47EB-A1FA-27E9D399DB8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F1FF248-ECA1-4471-A8C5-040F2F14A9A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BA0A9A8-38AD-47D0-AA3F-9736017AA76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E8D30D5-EAF1-474B-97CD-3B7FB1C790F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9153E5B-63A2-457C-B5FB-57452199769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7028BD1-63A5-4472-AA56-E3BC2ABDC50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D5686A0-8FF3-4A25-82CF-716F6CDD174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3F3B927-61E9-43D8-BC86-777D32B1A1D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A23D3EF-630D-45B3-8E8F-5E1490CE4B8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CEEE3C4-E255-41F9-B8F1-6DFF7F1A6C7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238B567-F6F3-4600-834C-6777DFBBF90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934015A-2AE6-48A7-BF16-C3CA400D24C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1E35442-F674-4E61-B3DF-BB37BAD024A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6C37584-FD13-4FFC-96D5-BCC0BD3DDFD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E200-C9D8-4418-8E7B-15D617288410}">
  <dimension ref="A1:AR267"/>
  <sheetViews>
    <sheetView rightToLeft="1" topLeftCell="G1" zoomScale="70" zoomScaleNormal="70" workbookViewId="0">
      <selection activeCell="I10" sqref="I10:I1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27.44140625" style="28" bestFit="1" customWidth="1"/>
    <col min="9" max="9" width="23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76.77734375" style="24" bestFit="1" customWidth="1"/>
    <col min="29" max="29" width="15.77734375" style="31" bestFit="1" customWidth="1"/>
    <col min="30" max="30" width="13.6640625" style="32" bestFit="1" customWidth="1"/>
    <col min="31" max="31" width="38" style="24" bestFit="1" customWidth="1"/>
    <col min="32" max="32" width="28.33203125" style="24" bestFit="1" customWidth="1"/>
    <col min="33" max="33" width="13.44140625" style="24" bestFit="1" customWidth="1"/>
    <col min="34" max="34" width="96.109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s="170" customFormat="1" ht="22.2" hidden="1" customHeight="1">
      <c r="A2" s="169"/>
      <c r="B2" s="169"/>
      <c r="C2" s="169"/>
      <c r="D2" s="169"/>
      <c r="E2" s="169"/>
      <c r="G2" s="171"/>
      <c r="H2" s="172"/>
      <c r="I2" s="171"/>
      <c r="J2" s="171"/>
      <c r="K2" s="173"/>
      <c r="L2" s="174"/>
      <c r="M2" s="174"/>
      <c r="N2" s="174"/>
      <c r="O2" s="171"/>
      <c r="P2" s="171"/>
      <c r="Q2" s="175"/>
      <c r="R2" s="171"/>
      <c r="S2" s="174"/>
      <c r="T2" s="176"/>
      <c r="U2" s="177"/>
      <c r="V2" s="178"/>
      <c r="W2" s="174"/>
      <c r="X2" s="176"/>
      <c r="Y2" s="179"/>
      <c r="Z2" s="176"/>
      <c r="AA2" s="180"/>
      <c r="AB2" s="175"/>
      <c r="AC2" s="181"/>
      <c r="AD2" s="182"/>
      <c r="AE2" s="181"/>
      <c r="AF2" s="183"/>
      <c r="AG2" s="184"/>
      <c r="AH2" s="185"/>
    </row>
    <row r="3" spans="1:34" s="170" customFormat="1" ht="22.2" hidden="1" customHeight="1">
      <c r="A3" s="169"/>
      <c r="B3" s="169"/>
      <c r="C3" s="169"/>
      <c r="D3" s="169"/>
      <c r="E3" s="169"/>
      <c r="G3" s="171"/>
      <c r="H3" s="172"/>
      <c r="I3" s="171"/>
      <c r="J3" s="171"/>
      <c r="K3" s="173"/>
      <c r="L3" s="174"/>
      <c r="M3" s="174"/>
      <c r="N3" s="174"/>
      <c r="O3" s="171"/>
      <c r="P3" s="171"/>
      <c r="Q3" s="175"/>
      <c r="R3" s="171"/>
      <c r="S3" s="174"/>
      <c r="T3" s="176"/>
      <c r="U3" s="177"/>
      <c r="V3" s="178"/>
      <c r="W3" s="174"/>
      <c r="X3" s="176"/>
      <c r="Y3" s="179"/>
      <c r="Z3" s="176"/>
      <c r="AA3" s="180"/>
      <c r="AB3" s="175"/>
      <c r="AC3" s="181"/>
      <c r="AD3" s="182"/>
      <c r="AE3" s="181"/>
      <c r="AF3" s="183"/>
      <c r="AG3" s="184"/>
      <c r="AH3" s="185"/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1</v>
      </c>
      <c r="H4" s="10">
        <v>287815501944</v>
      </c>
      <c r="I4" s="25" t="s">
        <v>1698</v>
      </c>
      <c r="J4" s="9"/>
      <c r="K4" s="11"/>
      <c r="L4" s="12" t="s">
        <v>1699</v>
      </c>
      <c r="M4" s="12" t="s">
        <v>1700</v>
      </c>
      <c r="N4" s="12"/>
      <c r="O4" s="9">
        <v>5525.1</v>
      </c>
      <c r="P4" s="9">
        <v>3</v>
      </c>
      <c r="Q4" s="13" t="str">
        <f>VLOOKUP(O4, '[1]لیست محصولات شهریور ۱۴۰۳'!B:C,2,0)</f>
        <v>اتیوپی آناسورا | Ethiopia Anasora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2750000</v>
      </c>
      <c r="U4" s="15"/>
      <c r="V4" s="16">
        <f t="shared" ref="V4:V65" si="0">IF(C4, P4, U4 )</f>
        <v>0</v>
      </c>
      <c r="W4" s="12">
        <f t="shared" ref="W4:W65" si="1">P4-V4</f>
        <v>3</v>
      </c>
      <c r="X4" s="14">
        <f t="shared" ref="X4:X65" si="2">P4*T4</f>
        <v>8250000</v>
      </c>
      <c r="Y4" s="17"/>
      <c r="Z4" s="14">
        <f t="shared" ref="Z4:Z65" si="3">X4-Y4</f>
        <v>8250000</v>
      </c>
      <c r="AA4" s="18" t="s">
        <v>79</v>
      </c>
      <c r="AB4" s="13" t="s">
        <v>1701</v>
      </c>
      <c r="AC4" s="19" t="s">
        <v>1702</v>
      </c>
      <c r="AD4" s="20" t="s">
        <v>132</v>
      </c>
      <c r="AE4" s="19"/>
      <c r="AF4" s="21"/>
      <c r="AG4" s="22" t="str">
        <f t="shared" ref="AG4:AG65" si="4">IF(V4=P4, "FALSE", "TRUE" )</f>
        <v>TRUE</v>
      </c>
      <c r="AH4" s="23" t="str">
        <f t="shared" ref="AH4:AH67" si="5">AA4&amp;" "&amp;AB4&amp;" "&amp;N4&amp;" - "&amp;L4&amp;" "&amp;M4&amp;" "&amp;AC4</f>
        <v>تهران گیشا، ابتدای خیابان ۳۵، جنب فروشگاه هفت، پلاک ۳۴۶، واحد ۳  - بهراد تقوی 09013335521</v>
      </c>
    </row>
    <row r="5" spans="1:34" s="170" customFormat="1" ht="22.2" hidden="1" customHeight="1">
      <c r="A5" s="169"/>
      <c r="B5" s="169"/>
      <c r="C5" s="169"/>
      <c r="D5" s="169"/>
      <c r="E5" s="169"/>
      <c r="G5" s="171"/>
      <c r="H5" s="172"/>
      <c r="I5" s="186"/>
      <c r="J5" s="171"/>
      <c r="K5" s="173"/>
      <c r="L5" s="174"/>
      <c r="M5" s="174"/>
      <c r="N5" s="174"/>
      <c r="O5" s="171"/>
      <c r="P5" s="171"/>
      <c r="Q5" s="175"/>
      <c r="R5" s="171"/>
      <c r="S5" s="174"/>
      <c r="T5" s="176"/>
      <c r="U5" s="177"/>
      <c r="V5" s="178"/>
      <c r="W5" s="174"/>
      <c r="X5" s="176"/>
      <c r="Y5" s="179"/>
      <c r="Z5" s="176"/>
      <c r="AA5" s="180"/>
      <c r="AB5" s="175"/>
      <c r="AC5" s="181"/>
      <c r="AD5" s="182"/>
      <c r="AE5" s="181"/>
      <c r="AF5" s="183"/>
      <c r="AG5" s="184"/>
      <c r="AH5" s="185"/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2</v>
      </c>
      <c r="H6" s="10">
        <v>287828688045</v>
      </c>
      <c r="I6" s="25" t="s">
        <v>1698</v>
      </c>
      <c r="J6" s="9"/>
      <c r="K6" s="11" t="str">
        <f t="shared" ref="K6:K65" ca="1" si="6">IF(C6, TODAY(), "" )</f>
        <v/>
      </c>
      <c r="L6" s="12" t="s">
        <v>1707</v>
      </c>
      <c r="M6" s="12" t="s">
        <v>1708</v>
      </c>
      <c r="N6" s="12"/>
      <c r="O6" s="9">
        <v>5501.1</v>
      </c>
      <c r="P6" s="9">
        <v>2</v>
      </c>
      <c r="Q6" s="13" t="str">
        <f>VLOOKUP(O6, '[1]لیست محصولات شهریور ۱۴۰۳'!B:C,2,0)</f>
        <v>ورتکس | Vortex</v>
      </c>
      <c r="R6" s="9" t="s">
        <v>1709</v>
      </c>
      <c r="S6" s="12">
        <f>VLOOKUP(O6, '[1]لیست محصولات شهریور ۱۴۰۳'!B:F,5,0)</f>
        <v>150</v>
      </c>
      <c r="T6" s="14">
        <f>VLOOKUP(O6, '[1]لیست محصولات شهریور ۱۴۰۳'!B:G,6,0)</f>
        <v>2300000</v>
      </c>
      <c r="U6" s="15"/>
      <c r="V6" s="16">
        <f t="shared" si="0"/>
        <v>0</v>
      </c>
      <c r="W6" s="12">
        <f t="shared" si="1"/>
        <v>2</v>
      </c>
      <c r="X6" s="14">
        <f t="shared" si="2"/>
        <v>4600000</v>
      </c>
      <c r="Y6" s="17"/>
      <c r="Z6" s="14">
        <f t="shared" si="3"/>
        <v>4600000</v>
      </c>
      <c r="AA6" s="18" t="s">
        <v>79</v>
      </c>
      <c r="AB6" s="13" t="s">
        <v>1710</v>
      </c>
      <c r="AC6" s="19" t="s">
        <v>1711</v>
      </c>
      <c r="AD6" s="20" t="s">
        <v>132</v>
      </c>
      <c r="AE6" s="19"/>
      <c r="AF6" s="21"/>
      <c r="AG6" s="22" t="str">
        <f t="shared" si="4"/>
        <v>TRUE</v>
      </c>
      <c r="AH6" s="23" t="str">
        <f t="shared" si="5"/>
        <v>تهران سوهانک خ خندان کوچه نیلوفر برج زمرد واحد 1101  - مصطفی  کرمی 09104561410</v>
      </c>
    </row>
    <row r="7" spans="1:34" s="82" customFormat="1" ht="22.2" customHeight="1">
      <c r="A7" s="69" t="b">
        <v>0</v>
      </c>
      <c r="B7" s="69"/>
      <c r="C7" s="69" t="b">
        <v>0</v>
      </c>
      <c r="D7" s="69"/>
      <c r="E7" s="69" t="b">
        <v>0</v>
      </c>
      <c r="F7" s="69"/>
      <c r="G7" s="70">
        <v>3</v>
      </c>
      <c r="H7" s="71"/>
      <c r="I7" s="70" t="s">
        <v>1712</v>
      </c>
      <c r="J7" s="70"/>
      <c r="K7" s="72" t="str">
        <f ca="1">IF(C7, TODAY(), "" )</f>
        <v/>
      </c>
      <c r="L7" s="245" t="s">
        <v>1713</v>
      </c>
      <c r="M7" s="246"/>
      <c r="N7" s="247"/>
      <c r="O7" s="70">
        <v>3329.1</v>
      </c>
      <c r="P7" s="70">
        <v>1</v>
      </c>
      <c r="Q7" s="74" t="str">
        <f>VLOOKUP(O7, '[1]لیست محصولات شهریور ۱۴۰۳'!B:C,2,0)</f>
        <v>بنتی ننکا | Benti Nenka</v>
      </c>
      <c r="R7" s="70"/>
      <c r="S7" s="73">
        <f>VLOOKUP(O7, '[1]لیست محصولات شهریور ۱۴۰۳'!B:F,5,0)</f>
        <v>150</v>
      </c>
      <c r="T7" s="75">
        <f>VLOOKUP(O7, '[1]لیست محصولات شهریور ۱۴۰۳'!B:G,6,0)</f>
        <v>9850000</v>
      </c>
      <c r="U7" s="195"/>
      <c r="V7" s="77">
        <f t="shared" si="0"/>
        <v>0</v>
      </c>
      <c r="W7" s="73">
        <f t="shared" si="1"/>
        <v>1</v>
      </c>
      <c r="X7" s="75">
        <f t="shared" si="2"/>
        <v>9850000</v>
      </c>
      <c r="Y7" s="78"/>
      <c r="Z7" s="75">
        <f t="shared" si="3"/>
        <v>9850000</v>
      </c>
      <c r="AA7" s="79"/>
      <c r="AB7" s="74"/>
      <c r="AC7" s="80"/>
      <c r="AD7" s="70"/>
      <c r="AE7" s="80" t="s">
        <v>1714</v>
      </c>
      <c r="AF7" s="81"/>
      <c r="AH7" s="83" t="str">
        <f t="shared" si="5"/>
        <v xml:space="preserve">   - جهت مصرف کلاس برشته‌کاری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14">
        <v>4</v>
      </c>
      <c r="H8" s="212" t="s">
        <v>1735</v>
      </c>
      <c r="I8" s="214" t="s">
        <v>1712</v>
      </c>
      <c r="J8" s="226" t="s">
        <v>76</v>
      </c>
      <c r="K8" s="11" t="str">
        <f t="shared" ca="1" si="6"/>
        <v/>
      </c>
      <c r="L8" s="224" t="s">
        <v>723</v>
      </c>
      <c r="M8" s="224" t="s">
        <v>1731</v>
      </c>
      <c r="N8" s="224" t="s">
        <v>1732</v>
      </c>
      <c r="O8" s="9">
        <v>5525.3</v>
      </c>
      <c r="P8" s="9">
        <v>2</v>
      </c>
      <c r="Q8" s="13" t="str">
        <f>VLOOKUP(O8, '[1]لیست محصولات شهریور ۱۴۰۳'!B:C,2,0)</f>
        <v>اتیوپی آناسورا | Ethiopia Anasora</v>
      </c>
      <c r="R8" s="9"/>
      <c r="S8" s="12">
        <f>VLOOKUP(O8, '[1]لیست محصولات شهریور ۱۴۰۳'!B:F,5,0)</f>
        <v>4000</v>
      </c>
      <c r="T8" s="14">
        <f>VLOOKUP(O8, '[1]لیست محصولات شهریور ۱۴۰۳'!B:G,6,0)</f>
        <v>63200000</v>
      </c>
      <c r="U8" s="15"/>
      <c r="V8" s="16">
        <f t="shared" si="0"/>
        <v>0</v>
      </c>
      <c r="W8" s="12">
        <f t="shared" si="1"/>
        <v>2</v>
      </c>
      <c r="X8" s="14">
        <f t="shared" si="2"/>
        <v>126400000</v>
      </c>
      <c r="Y8" s="17"/>
      <c r="Z8" s="14">
        <f t="shared" si="3"/>
        <v>126400000</v>
      </c>
      <c r="AA8" s="222" t="s">
        <v>224</v>
      </c>
      <c r="AB8" s="220" t="s">
        <v>1733</v>
      </c>
      <c r="AC8" s="218" t="s">
        <v>1734</v>
      </c>
      <c r="AD8" s="216"/>
      <c r="AE8" s="19"/>
      <c r="AF8" s="21"/>
      <c r="AG8" s="22" t="str">
        <f t="shared" si="4"/>
        <v>TRUE</v>
      </c>
      <c r="AH8" s="23" t="str">
        <f t="shared" si="5"/>
        <v>کرمان خيابان هزار و يك شب شمالي نبش كوچه 2 طبقه اول کافه رستوران دلژر - سیدرضا فاطمی 09369347320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15"/>
      <c r="H9" s="213"/>
      <c r="I9" s="215"/>
      <c r="J9" s="227"/>
      <c r="K9" s="11" t="str">
        <f t="shared" ca="1" si="6"/>
        <v/>
      </c>
      <c r="L9" s="225"/>
      <c r="M9" s="225"/>
      <c r="N9" s="225"/>
      <c r="O9" s="9">
        <v>5524.3</v>
      </c>
      <c r="P9" s="9">
        <v>2</v>
      </c>
      <c r="Q9" s="13" t="str">
        <f>VLOOKUP(O9, '[1]لیست محصولات شهریور ۱۴۰۳'!B:C,2,0)</f>
        <v>برزیل کوکاپیل کاناریو | Brazil Cocapil Canario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58400000</v>
      </c>
      <c r="U9" s="15"/>
      <c r="V9" s="16">
        <f t="shared" si="0"/>
        <v>0</v>
      </c>
      <c r="W9" s="12">
        <f t="shared" si="1"/>
        <v>2</v>
      </c>
      <c r="X9" s="14">
        <f t="shared" si="2"/>
        <v>116800000</v>
      </c>
      <c r="Y9" s="17"/>
      <c r="Z9" s="14">
        <f t="shared" si="3"/>
        <v>116800000</v>
      </c>
      <c r="AA9" s="223"/>
      <c r="AB9" s="221"/>
      <c r="AC9" s="219"/>
      <c r="AD9" s="217"/>
      <c r="AE9" s="19"/>
      <c r="AF9" s="21"/>
      <c r="AG9" s="22" t="str">
        <f t="shared" si="4"/>
        <v>TRUE</v>
      </c>
      <c r="AH9" s="23" t="str">
        <f t="shared" si="5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14">
        <v>5</v>
      </c>
      <c r="H10" s="212"/>
      <c r="I10" s="214" t="s">
        <v>1712</v>
      </c>
      <c r="J10" s="226" t="s">
        <v>76</v>
      </c>
      <c r="K10" s="11" t="str">
        <f t="shared" ca="1" si="6"/>
        <v/>
      </c>
      <c r="L10" s="224"/>
      <c r="M10" s="224" t="s">
        <v>1405</v>
      </c>
      <c r="N10" s="224" t="s">
        <v>1766</v>
      </c>
      <c r="O10" s="9">
        <v>5511.3</v>
      </c>
      <c r="P10" s="9">
        <v>3</v>
      </c>
      <c r="Q10" s="13" t="str">
        <f>VLOOKUP(O10, '[1]لیست محصولات شهریور ۱۴۰۳'!B:C,2,0)</f>
        <v>هامبلا | Hambella</v>
      </c>
      <c r="R10" s="9"/>
      <c r="S10" s="12">
        <f>VLOOKUP(O10, '[1]لیست محصولات شهریور ۱۴۰۳'!B:F,5,0)</f>
        <v>4000</v>
      </c>
      <c r="T10" s="14">
        <f>VLOOKUP(O10, '[1]لیست محصولات شهریور ۱۴۰۳'!B:G,6,0)</f>
        <v>69600000</v>
      </c>
      <c r="U10" s="15"/>
      <c r="V10" s="16">
        <f t="shared" si="0"/>
        <v>0</v>
      </c>
      <c r="W10" s="12">
        <f t="shared" si="1"/>
        <v>3</v>
      </c>
      <c r="X10" s="14">
        <f t="shared" si="2"/>
        <v>208800000</v>
      </c>
      <c r="Y10" s="17"/>
      <c r="Z10" s="14">
        <f t="shared" si="3"/>
        <v>208800000</v>
      </c>
      <c r="AA10" s="222" t="s">
        <v>79</v>
      </c>
      <c r="AB10" s="220" t="s">
        <v>70</v>
      </c>
      <c r="AC10" s="218" t="s">
        <v>1767</v>
      </c>
      <c r="AD10" s="216"/>
      <c r="AE10" s="19"/>
      <c r="AF10" s="21"/>
      <c r="AG10" s="22" t="str">
        <f t="shared" si="4"/>
        <v>TRUE</v>
      </c>
      <c r="AH10" s="23" t="str">
        <f t="shared" si="5"/>
        <v>تهران - کافه رستوران هلوشف -  حسینی 09356569633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35"/>
      <c r="H11" s="213"/>
      <c r="I11" s="235"/>
      <c r="J11" s="244"/>
      <c r="K11" s="11" t="str">
        <f t="shared" ca="1" si="6"/>
        <v/>
      </c>
      <c r="L11" s="243"/>
      <c r="M11" s="243"/>
      <c r="N11" s="243"/>
      <c r="O11" s="9">
        <v>5524.3</v>
      </c>
      <c r="P11" s="9">
        <v>3</v>
      </c>
      <c r="Q11" s="13" t="str">
        <f>VLOOKUP(O11, '[1]لیست محصولات شهریور ۱۴۰۳'!B:C,2,0)</f>
        <v>برزیل کوکاپیل کاناریو | Brazil Cocapil Canario</v>
      </c>
      <c r="R11" s="9"/>
      <c r="S11" s="12">
        <f>VLOOKUP(O11, '[1]لیست محصولات شهریور ۱۴۰۳'!B:F,5,0)</f>
        <v>4000</v>
      </c>
      <c r="T11" s="14">
        <f>VLOOKUP(O11, '[1]لیست محصولات شهریور ۱۴۰۳'!B:G,6,0)</f>
        <v>58400000</v>
      </c>
      <c r="U11" s="15"/>
      <c r="V11" s="16">
        <f t="shared" si="0"/>
        <v>0</v>
      </c>
      <c r="W11" s="12">
        <f t="shared" si="1"/>
        <v>3</v>
      </c>
      <c r="X11" s="14">
        <f t="shared" si="2"/>
        <v>175200000</v>
      </c>
      <c r="Y11" s="17"/>
      <c r="Z11" s="14">
        <f t="shared" si="3"/>
        <v>175200000</v>
      </c>
      <c r="AA11" s="242"/>
      <c r="AB11" s="241"/>
      <c r="AC11" s="240"/>
      <c r="AD11" s="239"/>
      <c r="AE11" s="19"/>
      <c r="AF11" s="21"/>
      <c r="AG11" s="22" t="str">
        <f t="shared" si="4"/>
        <v>TRUE</v>
      </c>
      <c r="AH11" s="23" t="str">
        <f t="shared" si="5"/>
        <v xml:space="preserve">   -   </v>
      </c>
    </row>
    <row r="12" spans="1:34" s="208" customFormat="1" ht="22.2" customHeight="1">
      <c r="A12" s="196" t="s">
        <v>29</v>
      </c>
      <c r="B12" s="196"/>
      <c r="C12" s="196" t="b">
        <v>0</v>
      </c>
      <c r="D12" s="196"/>
      <c r="E12" s="196" t="b">
        <v>0</v>
      </c>
      <c r="F12" s="196"/>
      <c r="G12" s="215"/>
      <c r="H12" s="197" t="s">
        <v>542</v>
      </c>
      <c r="I12" s="215"/>
      <c r="J12" s="227"/>
      <c r="K12" s="198" t="str">
        <f t="shared" ca="1" si="6"/>
        <v/>
      </c>
      <c r="L12" s="225"/>
      <c r="M12" s="225"/>
      <c r="N12" s="225"/>
      <c r="O12" s="199">
        <v>5525.1</v>
      </c>
      <c r="P12" s="199">
        <v>1</v>
      </c>
      <c r="Q12" s="200" t="str">
        <f>VLOOKUP(O12, '[1]لیست محصولات شهریور ۱۴۰۳'!B:C,2,0)</f>
        <v>اتیوپی آناسورا | Ethiopia Anasora</v>
      </c>
      <c r="R12" s="199"/>
      <c r="S12" s="201">
        <f>VLOOKUP(O12, '[1]لیست محصولات شهریور ۱۴۰۳'!B:F,5,0)</f>
        <v>150</v>
      </c>
      <c r="T12" s="202">
        <f>VLOOKUP(O12, '[1]لیست محصولات شهریور ۱۴۰۳'!B:G,6,0)</f>
        <v>2750000</v>
      </c>
      <c r="U12" s="203"/>
      <c r="V12" s="204">
        <f t="shared" si="0"/>
        <v>0</v>
      </c>
      <c r="W12" s="201">
        <f t="shared" si="1"/>
        <v>1</v>
      </c>
      <c r="X12" s="202">
        <f t="shared" si="2"/>
        <v>2750000</v>
      </c>
      <c r="Y12" s="205"/>
      <c r="Z12" s="202">
        <f t="shared" si="3"/>
        <v>2750000</v>
      </c>
      <c r="AA12" s="223"/>
      <c r="AB12" s="221"/>
      <c r="AC12" s="219"/>
      <c r="AD12" s="217"/>
      <c r="AE12" s="206"/>
      <c r="AF12" s="207"/>
      <c r="AH12" s="209" t="str">
        <f t="shared" si="5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6"/>
        <v/>
      </c>
      <c r="L13" s="12"/>
      <c r="M13" s="12"/>
      <c r="N13" s="12"/>
      <c r="O13" s="9"/>
      <c r="P13" s="9"/>
      <c r="Q13" s="13" t="e">
        <f>VLOOKUP(O13, '[1]لیست محصولات شهریور ۱۴۰۳'!B:C,2,0)</f>
        <v>#N/A</v>
      </c>
      <c r="R13" s="9"/>
      <c r="S13" s="12" t="e">
        <f>VLOOKUP(O13, '[1]لیست محصولات شهریور ۱۴۰۳'!B:F,5,0)</f>
        <v>#N/A</v>
      </c>
      <c r="T13" s="14" t="e">
        <f>VLOOKUP(O13, '[1]لیست محصولات شهریور ۱۴۰۳'!B:G,6,0)</f>
        <v>#N/A</v>
      </c>
      <c r="U13" s="26"/>
      <c r="V13" s="16">
        <f t="shared" si="0"/>
        <v>0</v>
      </c>
      <c r="W13" s="12">
        <f t="shared" si="1"/>
        <v>0</v>
      </c>
      <c r="X13" s="14" t="e">
        <f t="shared" si="2"/>
        <v>#N/A</v>
      </c>
      <c r="Y13" s="17"/>
      <c r="Z13" s="14" t="e">
        <f t="shared" si="3"/>
        <v>#N/A</v>
      </c>
      <c r="AA13" s="18"/>
      <c r="AB13" s="13"/>
      <c r="AC13" s="19"/>
      <c r="AD13" s="20"/>
      <c r="AE13" s="19"/>
      <c r="AF13" s="21"/>
      <c r="AG13" s="22" t="str">
        <f t="shared" si="4"/>
        <v>FALSE</v>
      </c>
      <c r="AH13" s="23" t="str">
        <f t="shared" si="5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شهریور ۱۴۰۳'!B:C,2,0)</f>
        <v>#N/A</v>
      </c>
      <c r="R14" s="9"/>
      <c r="S14" s="12" t="e">
        <f>VLOOKUP(O14, '[1]لیست محصولات شهریور ۱۴۰۳'!B:F,5,0)</f>
        <v>#N/A</v>
      </c>
      <c r="T14" s="14" t="e">
        <f>VLOOKUP(O14, '[1]لیست محصولات شهریور ۱۴۰۳'!B:G,6,0)</f>
        <v>#N/A</v>
      </c>
      <c r="U14" s="15"/>
      <c r="V14" s="16">
        <f t="shared" si="0"/>
        <v>0</v>
      </c>
      <c r="W14" s="12">
        <f t="shared" si="1"/>
        <v>0</v>
      </c>
      <c r="X14" s="14" t="e">
        <f t="shared" si="2"/>
        <v>#N/A</v>
      </c>
      <c r="Y14" s="17"/>
      <c r="Z14" s="14" t="e">
        <f t="shared" si="3"/>
        <v>#N/A</v>
      </c>
      <c r="AA14" s="18"/>
      <c r="AB14" s="13"/>
      <c r="AC14" s="19"/>
      <c r="AD14" s="20"/>
      <c r="AE14" s="19"/>
      <c r="AF14" s="21"/>
      <c r="AG14" s="22" t="str">
        <f t="shared" si="4"/>
        <v>FALSE</v>
      </c>
      <c r="AH14" s="23" t="str">
        <f t="shared" si="5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شهریور ۱۴۰۳'!B:C,2,0)</f>
        <v>#N/A</v>
      </c>
      <c r="R15" s="9"/>
      <c r="S15" s="12" t="e">
        <f>VLOOKUP(O15, '[1]لیست محصولات شهریور ۱۴۰۳'!B:F,5,0)</f>
        <v>#N/A</v>
      </c>
      <c r="T15" s="14" t="e">
        <f>VLOOKUP(O15, '[1]لیست محصولات شهریور ۱۴۰۳'!B:G,6,0)</f>
        <v>#N/A</v>
      </c>
      <c r="U15" s="15"/>
      <c r="V15" s="16">
        <f t="shared" si="0"/>
        <v>0</v>
      </c>
      <c r="W15" s="12">
        <f t="shared" si="1"/>
        <v>0</v>
      </c>
      <c r="X15" s="14" t="e">
        <f t="shared" si="2"/>
        <v>#N/A</v>
      </c>
      <c r="Y15" s="17"/>
      <c r="Z15" s="14" t="e">
        <f t="shared" si="3"/>
        <v>#N/A</v>
      </c>
      <c r="AA15" s="18"/>
      <c r="AB15" s="13"/>
      <c r="AC15" s="19"/>
      <c r="AD15" s="20"/>
      <c r="AE15" s="19"/>
      <c r="AF15" s="21"/>
      <c r="AG15" s="22" t="str">
        <f t="shared" si="4"/>
        <v>FALSE</v>
      </c>
      <c r="AH15" s="23" t="str">
        <f t="shared" si="5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شهریور ۱۴۰۳'!B:C,2,0)</f>
        <v>#N/A</v>
      </c>
      <c r="R16" s="9"/>
      <c r="S16" s="12" t="e">
        <f>VLOOKUP(O16, '[1]لیست محصولات شهریور ۱۴۰۳'!B:F,5,0)</f>
        <v>#N/A</v>
      </c>
      <c r="T16" s="14" t="e">
        <f>VLOOKUP(O16, '[1]لیست محصولات شهریور ۱۴۰۳'!B:G,6,0)</f>
        <v>#N/A</v>
      </c>
      <c r="U16" s="15"/>
      <c r="V16" s="16">
        <f t="shared" si="0"/>
        <v>0</v>
      </c>
      <c r="W16" s="12">
        <f t="shared" si="1"/>
        <v>0</v>
      </c>
      <c r="X16" s="14" t="e">
        <f t="shared" si="2"/>
        <v>#N/A</v>
      </c>
      <c r="Y16" s="17"/>
      <c r="Z16" s="14" t="e">
        <f t="shared" si="3"/>
        <v>#N/A</v>
      </c>
      <c r="AA16" s="18"/>
      <c r="AB16" s="13"/>
      <c r="AC16" s="19"/>
      <c r="AD16" s="20"/>
      <c r="AE16" s="19"/>
      <c r="AF16" s="21"/>
      <c r="AG16" s="22" t="str">
        <f t="shared" si="4"/>
        <v>FALSE</v>
      </c>
      <c r="AH16" s="23" t="str">
        <f t="shared" si="5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شهریور ۱۴۰۳'!B:C,2,0)</f>
        <v>#N/A</v>
      </c>
      <c r="R17" s="9"/>
      <c r="S17" s="12" t="e">
        <f>VLOOKUP(O17, '[1]لیست محصولات شهریور ۱۴۰۳'!B:F,5,0)</f>
        <v>#N/A</v>
      </c>
      <c r="T17" s="14" t="e">
        <f>VLOOKUP(O17, '[1]لیست محصولات شهریور ۱۴۰۳'!B:G,6,0)</f>
        <v>#N/A</v>
      </c>
      <c r="U17" s="15"/>
      <c r="V17" s="16">
        <f t="shared" si="0"/>
        <v>0</v>
      </c>
      <c r="W17" s="12">
        <f t="shared" si="1"/>
        <v>0</v>
      </c>
      <c r="X17" s="14" t="e">
        <f t="shared" si="2"/>
        <v>#N/A</v>
      </c>
      <c r="Y17" s="17"/>
      <c r="Z17" s="14" t="e">
        <f t="shared" si="3"/>
        <v>#N/A</v>
      </c>
      <c r="AA17" s="18"/>
      <c r="AB17" s="13"/>
      <c r="AC17" s="19"/>
      <c r="AD17" s="20"/>
      <c r="AE17" s="19"/>
      <c r="AF17" s="21"/>
      <c r="AG17" s="22" t="str">
        <f t="shared" si="4"/>
        <v>FALSE</v>
      </c>
      <c r="AH17" s="23" t="str">
        <f t="shared" si="5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شهریور ۱۴۰۳'!B:C,2,0)</f>
        <v>#N/A</v>
      </c>
      <c r="R18" s="9"/>
      <c r="S18" s="12" t="e">
        <f>VLOOKUP(O18, '[1]لیست محصولات شهریور ۱۴۰۳'!B:F,5,0)</f>
        <v>#N/A</v>
      </c>
      <c r="T18" s="14" t="e">
        <f>VLOOKUP(O18, '[1]لیست محصولات شهریور ۱۴۰۳'!B:G,6,0)</f>
        <v>#N/A</v>
      </c>
      <c r="U18" s="15"/>
      <c r="V18" s="16">
        <f t="shared" si="0"/>
        <v>0</v>
      </c>
      <c r="W18" s="12">
        <f t="shared" si="1"/>
        <v>0</v>
      </c>
      <c r="X18" s="14" t="e">
        <f t="shared" si="2"/>
        <v>#N/A</v>
      </c>
      <c r="Y18" s="17"/>
      <c r="Z18" s="14" t="e">
        <f t="shared" si="3"/>
        <v>#N/A</v>
      </c>
      <c r="AA18" s="18"/>
      <c r="AB18" s="13"/>
      <c r="AC18" s="19"/>
      <c r="AD18" s="20"/>
      <c r="AE18" s="19"/>
      <c r="AF18" s="21"/>
      <c r="AG18" s="22" t="str">
        <f t="shared" si="4"/>
        <v>FALSE</v>
      </c>
      <c r="AH18" s="23" t="str">
        <f t="shared" si="5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شهریور ۱۴۰۳'!B:C,2,0)</f>
        <v>#N/A</v>
      </c>
      <c r="R19" s="9"/>
      <c r="S19" s="12" t="e">
        <f>VLOOKUP(O19, '[1]لیست محصولات شهریور ۱۴۰۳'!B:F,5,0)</f>
        <v>#N/A</v>
      </c>
      <c r="T19" s="14" t="e">
        <f>VLOOKUP(O19, '[1]لیست محصولات شهریور ۱۴۰۳'!B:G,6,0)</f>
        <v>#N/A</v>
      </c>
      <c r="U19" s="15"/>
      <c r="V19" s="16">
        <f t="shared" si="0"/>
        <v>0</v>
      </c>
      <c r="W19" s="12">
        <f t="shared" si="1"/>
        <v>0</v>
      </c>
      <c r="X19" s="14" t="e">
        <f t="shared" si="2"/>
        <v>#N/A</v>
      </c>
      <c r="Y19" s="17"/>
      <c r="Z19" s="14" t="e">
        <f t="shared" si="3"/>
        <v>#N/A</v>
      </c>
      <c r="AA19" s="18"/>
      <c r="AB19" s="13"/>
      <c r="AC19" s="19"/>
      <c r="AD19" s="20"/>
      <c r="AE19" s="19"/>
      <c r="AF19" s="21"/>
      <c r="AG19" s="22" t="str">
        <f t="shared" si="4"/>
        <v>FALSE</v>
      </c>
      <c r="AH19" s="23" t="str">
        <f t="shared" si="5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شهریور ۱۴۰۳'!B:C,2,0)</f>
        <v>#N/A</v>
      </c>
      <c r="R20" s="9"/>
      <c r="S20" s="12" t="e">
        <f>VLOOKUP(O20, '[1]لیست محصولات شهریور ۱۴۰۳'!B:F,5,0)</f>
        <v>#N/A</v>
      </c>
      <c r="T20" s="14" t="e">
        <f>VLOOKUP(O20, '[1]لیست محصولات شهریور ۱۴۰۳'!B:G,6,0)</f>
        <v>#N/A</v>
      </c>
      <c r="U20" s="15"/>
      <c r="V20" s="16">
        <f t="shared" si="0"/>
        <v>0</v>
      </c>
      <c r="W20" s="12">
        <f t="shared" si="1"/>
        <v>0</v>
      </c>
      <c r="X20" s="14" t="e">
        <f t="shared" si="2"/>
        <v>#N/A</v>
      </c>
      <c r="Y20" s="17"/>
      <c r="Z20" s="14" t="e">
        <f t="shared" si="3"/>
        <v>#N/A</v>
      </c>
      <c r="AA20" s="18"/>
      <c r="AB20" s="13"/>
      <c r="AC20" s="19"/>
      <c r="AD20" s="20"/>
      <c r="AE20" s="19"/>
      <c r="AF20" s="21"/>
      <c r="AG20" s="22" t="str">
        <f t="shared" si="4"/>
        <v>FALSE</v>
      </c>
      <c r="AH20" s="23" t="str">
        <f t="shared" si="5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شهریور ۱۴۰۳'!B:C,2,0)</f>
        <v>#N/A</v>
      </c>
      <c r="R21" s="9"/>
      <c r="S21" s="12" t="e">
        <f>VLOOKUP(O21, '[1]لیست محصولات شهریور ۱۴۰۳'!B:F,5,0)</f>
        <v>#N/A</v>
      </c>
      <c r="T21" s="14" t="e">
        <f>VLOOKUP(O21, '[1]لیست محصولات شهریور ۱۴۰۳'!B:G,6,0)</f>
        <v>#N/A</v>
      </c>
      <c r="U21" s="15"/>
      <c r="V21" s="16">
        <f t="shared" si="0"/>
        <v>0</v>
      </c>
      <c r="W21" s="12">
        <f t="shared" si="1"/>
        <v>0</v>
      </c>
      <c r="X21" s="14" t="e">
        <f t="shared" si="2"/>
        <v>#N/A</v>
      </c>
      <c r="Y21" s="17"/>
      <c r="Z21" s="14" t="e">
        <f t="shared" si="3"/>
        <v>#N/A</v>
      </c>
      <c r="AA21" s="18"/>
      <c r="AB21" s="13"/>
      <c r="AC21" s="19"/>
      <c r="AD21" s="20"/>
      <c r="AE21" s="19"/>
      <c r="AF21" s="21"/>
      <c r="AG21" s="22" t="str">
        <f t="shared" si="4"/>
        <v>FALSE</v>
      </c>
      <c r="AH21" s="23" t="str">
        <f t="shared" si="5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شهریور ۱۴۰۳'!B:C,2,0)</f>
        <v>#N/A</v>
      </c>
      <c r="R22" s="9"/>
      <c r="S22" s="12" t="e">
        <f>VLOOKUP(O22, '[1]لیست محصولات شهریور ۱۴۰۳'!B:F,5,0)</f>
        <v>#N/A</v>
      </c>
      <c r="T22" s="14" t="e">
        <f>VLOOKUP(O22, '[1]لیست محصولات شهریور ۱۴۰۳'!B:G,6,0)</f>
        <v>#N/A</v>
      </c>
      <c r="U22" s="15"/>
      <c r="V22" s="16">
        <f t="shared" si="0"/>
        <v>0</v>
      </c>
      <c r="W22" s="12">
        <f t="shared" si="1"/>
        <v>0</v>
      </c>
      <c r="X22" s="14" t="e">
        <f t="shared" si="2"/>
        <v>#N/A</v>
      </c>
      <c r="Y22" s="17"/>
      <c r="Z22" s="14" t="e">
        <f t="shared" si="3"/>
        <v>#N/A</v>
      </c>
      <c r="AA22" s="18"/>
      <c r="AB22" s="13"/>
      <c r="AC22" s="19"/>
      <c r="AD22" s="20"/>
      <c r="AE22" s="19"/>
      <c r="AF22" s="21"/>
      <c r="AG22" s="22" t="str">
        <f t="shared" si="4"/>
        <v>FALSE</v>
      </c>
      <c r="AH22" s="23" t="str">
        <f t="shared" si="5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شهریور ۱۴۰۳'!B:C,2,0)</f>
        <v>#N/A</v>
      </c>
      <c r="R23" s="9"/>
      <c r="S23" s="12" t="e">
        <f>VLOOKUP(O23, '[1]لیست محصولات شهریور ۱۴۰۳'!B:F,5,0)</f>
        <v>#N/A</v>
      </c>
      <c r="T23" s="14" t="e">
        <f>VLOOKUP(O23, '[1]لیست محصولات شهریور ۱۴۰۳'!B:G,6,0)</f>
        <v>#N/A</v>
      </c>
      <c r="U23" s="15"/>
      <c r="V23" s="16">
        <f t="shared" si="0"/>
        <v>0</v>
      </c>
      <c r="W23" s="12">
        <f t="shared" si="1"/>
        <v>0</v>
      </c>
      <c r="X23" s="14" t="e">
        <f t="shared" si="2"/>
        <v>#N/A</v>
      </c>
      <c r="Y23" s="17"/>
      <c r="Z23" s="14" t="e">
        <f t="shared" si="3"/>
        <v>#N/A</v>
      </c>
      <c r="AA23" s="18"/>
      <c r="AB23" s="13"/>
      <c r="AC23" s="19"/>
      <c r="AD23" s="20"/>
      <c r="AE23" s="19"/>
      <c r="AF23" s="21"/>
      <c r="AG23" s="22" t="str">
        <f t="shared" si="4"/>
        <v>FALSE</v>
      </c>
      <c r="AH23" s="23" t="str">
        <f t="shared" si="5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شهریور ۱۴۰۳'!B:C,2,0)</f>
        <v>#N/A</v>
      </c>
      <c r="R24" s="9"/>
      <c r="S24" s="12" t="e">
        <f>VLOOKUP(O24, '[1]لیست محصولات شهریور ۱۴۰۳'!B:F,5,0)</f>
        <v>#N/A</v>
      </c>
      <c r="T24" s="14" t="e">
        <f>VLOOKUP(O24, '[1]لیست محصولات شهریور ۱۴۰۳'!B:G,6,0)</f>
        <v>#N/A</v>
      </c>
      <c r="U24" s="15"/>
      <c r="V24" s="16">
        <f t="shared" si="0"/>
        <v>0</v>
      </c>
      <c r="W24" s="12">
        <f t="shared" si="1"/>
        <v>0</v>
      </c>
      <c r="X24" s="14" t="e">
        <f t="shared" si="2"/>
        <v>#N/A</v>
      </c>
      <c r="Y24" s="17"/>
      <c r="Z24" s="14" t="e">
        <f t="shared" si="3"/>
        <v>#N/A</v>
      </c>
      <c r="AA24" s="18"/>
      <c r="AB24" s="13"/>
      <c r="AC24" s="19"/>
      <c r="AD24" s="20"/>
      <c r="AE24" s="19"/>
      <c r="AF24" s="21"/>
      <c r="AG24" s="22" t="str">
        <f t="shared" si="4"/>
        <v>FALSE</v>
      </c>
      <c r="AH24" s="23" t="str">
        <f t="shared" si="5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شهریور ۱۴۰۳'!B:C,2,0)</f>
        <v>#N/A</v>
      </c>
      <c r="R25" s="9"/>
      <c r="S25" s="12" t="e">
        <f>VLOOKUP(O25, '[1]لیست محصولات شهریور ۱۴۰۳'!B:F,5,0)</f>
        <v>#N/A</v>
      </c>
      <c r="T25" s="14" t="e">
        <f>VLOOKUP(O25, '[1]لیست محصولات شهریور ۱۴۰۳'!B:G,6,0)</f>
        <v>#N/A</v>
      </c>
      <c r="U25" s="15"/>
      <c r="V25" s="16">
        <f t="shared" si="0"/>
        <v>0</v>
      </c>
      <c r="W25" s="12">
        <f t="shared" si="1"/>
        <v>0</v>
      </c>
      <c r="X25" s="14" t="e">
        <f t="shared" si="2"/>
        <v>#N/A</v>
      </c>
      <c r="Y25" s="17"/>
      <c r="Z25" s="14" t="e">
        <f t="shared" si="3"/>
        <v>#N/A</v>
      </c>
      <c r="AA25" s="18"/>
      <c r="AB25" s="13"/>
      <c r="AC25" s="19"/>
      <c r="AD25" s="20"/>
      <c r="AE25" s="19"/>
      <c r="AF25" s="21"/>
      <c r="AG25" s="22" t="str">
        <f t="shared" si="4"/>
        <v>FALSE</v>
      </c>
      <c r="AH25" s="23" t="str">
        <f t="shared" si="5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شهریور ۱۴۰۳'!B:C,2,0)</f>
        <v>#N/A</v>
      </c>
      <c r="R26" s="9"/>
      <c r="S26" s="12" t="e">
        <f>VLOOKUP(O26, '[1]لیست محصولات شهریور ۱۴۰۳'!B:F,5,0)</f>
        <v>#N/A</v>
      </c>
      <c r="T26" s="14" t="e">
        <f>VLOOKUP(O26, '[1]لیست محصولات شهریور ۱۴۰۳'!B:G,6,0)</f>
        <v>#N/A</v>
      </c>
      <c r="U26" s="15"/>
      <c r="V26" s="16">
        <f t="shared" si="0"/>
        <v>0</v>
      </c>
      <c r="W26" s="12">
        <f t="shared" si="1"/>
        <v>0</v>
      </c>
      <c r="X26" s="14" t="e">
        <f t="shared" si="2"/>
        <v>#N/A</v>
      </c>
      <c r="Y26" s="17"/>
      <c r="Z26" s="14" t="e">
        <f t="shared" si="3"/>
        <v>#N/A</v>
      </c>
      <c r="AA26" s="18"/>
      <c r="AB26" s="13"/>
      <c r="AC26" s="19"/>
      <c r="AD26" s="20"/>
      <c r="AE26" s="19"/>
      <c r="AF26" s="21"/>
      <c r="AG26" s="22" t="str">
        <f t="shared" si="4"/>
        <v>FALSE</v>
      </c>
      <c r="AH26" s="23" t="str">
        <f t="shared" si="5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شهریور ۱۴۰۳'!B:C,2,0)</f>
        <v>#N/A</v>
      </c>
      <c r="R27" s="9"/>
      <c r="S27" s="12" t="e">
        <f>VLOOKUP(O27, '[1]لیست محصولات شهریور ۱۴۰۳'!B:F,5,0)</f>
        <v>#N/A</v>
      </c>
      <c r="T27" s="14" t="e">
        <f>VLOOKUP(O27, '[1]لیست محصولات شهریور ۱۴۰۳'!B:G,6,0)</f>
        <v>#N/A</v>
      </c>
      <c r="U27" s="15"/>
      <c r="V27" s="16">
        <f t="shared" si="0"/>
        <v>0</v>
      </c>
      <c r="W27" s="12">
        <f t="shared" si="1"/>
        <v>0</v>
      </c>
      <c r="X27" s="14" t="e">
        <f t="shared" si="2"/>
        <v>#N/A</v>
      </c>
      <c r="Y27" s="17"/>
      <c r="Z27" s="14" t="e">
        <f t="shared" si="3"/>
        <v>#N/A</v>
      </c>
      <c r="AA27" s="18"/>
      <c r="AB27" s="13"/>
      <c r="AC27" s="19"/>
      <c r="AD27" s="20"/>
      <c r="AE27" s="19"/>
      <c r="AF27" s="21"/>
      <c r="AG27" s="22" t="str">
        <f t="shared" si="4"/>
        <v>FALSE</v>
      </c>
      <c r="AH27" s="23" t="str">
        <f t="shared" si="5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0"/>
        <v>0</v>
      </c>
      <c r="W28" s="12">
        <f t="shared" si="1"/>
        <v>0</v>
      </c>
      <c r="X28" s="14" t="e">
        <f t="shared" si="2"/>
        <v>#N/A</v>
      </c>
      <c r="Y28" s="17"/>
      <c r="Z28" s="14" t="e">
        <f t="shared" si="3"/>
        <v>#N/A</v>
      </c>
      <c r="AA28" s="18"/>
      <c r="AB28" s="13"/>
      <c r="AC28" s="19"/>
      <c r="AD28" s="20"/>
      <c r="AE28" s="19"/>
      <c r="AF28" s="21"/>
      <c r="AG28" s="22" t="str">
        <f t="shared" si="4"/>
        <v>FALSE</v>
      </c>
      <c r="AH28" s="23" t="str">
        <f t="shared" si="5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0"/>
        <v>0</v>
      </c>
      <c r="W29" s="12">
        <f t="shared" si="1"/>
        <v>0</v>
      </c>
      <c r="X29" s="14" t="e">
        <f t="shared" si="2"/>
        <v>#N/A</v>
      </c>
      <c r="Y29" s="17"/>
      <c r="Z29" s="14" t="e">
        <f t="shared" si="3"/>
        <v>#N/A</v>
      </c>
      <c r="AA29" s="18"/>
      <c r="AB29" s="13"/>
      <c r="AC29" s="19"/>
      <c r="AD29" s="20"/>
      <c r="AE29" s="19"/>
      <c r="AF29" s="21"/>
      <c r="AG29" s="22" t="str">
        <f t="shared" si="4"/>
        <v>FALSE</v>
      </c>
      <c r="AH29" s="23" t="str">
        <f t="shared" si="5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0"/>
        <v>0</v>
      </c>
      <c r="W30" s="12">
        <f t="shared" si="1"/>
        <v>0</v>
      </c>
      <c r="X30" s="14" t="e">
        <f t="shared" si="2"/>
        <v>#N/A</v>
      </c>
      <c r="Y30" s="17"/>
      <c r="Z30" s="14" t="e">
        <f t="shared" si="3"/>
        <v>#N/A</v>
      </c>
      <c r="AA30" s="18"/>
      <c r="AB30" s="13"/>
      <c r="AC30" s="19"/>
      <c r="AD30" s="20"/>
      <c r="AE30" s="19"/>
      <c r="AF30" s="21"/>
      <c r="AG30" s="22" t="str">
        <f t="shared" si="4"/>
        <v>FALSE</v>
      </c>
      <c r="AH30" s="23" t="str">
        <f t="shared" si="5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0"/>
        <v>0</v>
      </c>
      <c r="W31" s="12">
        <f t="shared" si="1"/>
        <v>0</v>
      </c>
      <c r="X31" s="14" t="e">
        <f t="shared" si="2"/>
        <v>#N/A</v>
      </c>
      <c r="Y31" s="17"/>
      <c r="Z31" s="14" t="e">
        <f t="shared" si="3"/>
        <v>#N/A</v>
      </c>
      <c r="AA31" s="18"/>
      <c r="AB31" s="13"/>
      <c r="AC31" s="19"/>
      <c r="AD31" s="20"/>
      <c r="AE31" s="19"/>
      <c r="AF31" s="21"/>
      <c r="AG31" s="22" t="str">
        <f t="shared" si="4"/>
        <v>FALSE</v>
      </c>
      <c r="AH31" s="23" t="str">
        <f t="shared" si="5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0"/>
        <v>0</v>
      </c>
      <c r="W32" s="12">
        <f t="shared" si="1"/>
        <v>0</v>
      </c>
      <c r="X32" s="14" t="e">
        <f t="shared" si="2"/>
        <v>#N/A</v>
      </c>
      <c r="Y32" s="17"/>
      <c r="Z32" s="14" t="e">
        <f t="shared" si="3"/>
        <v>#N/A</v>
      </c>
      <c r="AA32" s="18"/>
      <c r="AB32" s="13"/>
      <c r="AC32" s="19"/>
      <c r="AD32" s="20"/>
      <c r="AE32" s="19"/>
      <c r="AF32" s="21"/>
      <c r="AG32" s="22" t="str">
        <f t="shared" si="4"/>
        <v>FALSE</v>
      </c>
      <c r="AH32" s="23" t="str">
        <f t="shared" si="5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0"/>
        <v>0</v>
      </c>
      <c r="W33" s="12">
        <f t="shared" si="1"/>
        <v>0</v>
      </c>
      <c r="X33" s="14" t="e">
        <f t="shared" si="2"/>
        <v>#N/A</v>
      </c>
      <c r="Y33" s="17"/>
      <c r="Z33" s="14" t="e">
        <f t="shared" si="3"/>
        <v>#N/A</v>
      </c>
      <c r="AA33" s="18"/>
      <c r="AB33" s="13"/>
      <c r="AC33" s="19"/>
      <c r="AD33" s="20"/>
      <c r="AE33" s="19"/>
      <c r="AF33" s="21"/>
      <c r="AG33" s="22" t="str">
        <f t="shared" si="4"/>
        <v>FALSE</v>
      </c>
      <c r="AH33" s="23" t="str">
        <f t="shared" si="5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0"/>
        <v>0</v>
      </c>
      <c r="W34" s="12">
        <f t="shared" si="1"/>
        <v>0</v>
      </c>
      <c r="X34" s="14" t="e">
        <f t="shared" si="2"/>
        <v>#N/A</v>
      </c>
      <c r="Y34" s="17"/>
      <c r="Z34" s="14" t="e">
        <f t="shared" si="3"/>
        <v>#N/A</v>
      </c>
      <c r="AA34" s="18"/>
      <c r="AB34" s="13"/>
      <c r="AC34" s="19"/>
      <c r="AD34" s="20"/>
      <c r="AE34" s="19"/>
      <c r="AF34" s="21"/>
      <c r="AG34" s="22" t="str">
        <f t="shared" si="4"/>
        <v>FALSE</v>
      </c>
      <c r="AH34" s="23" t="str">
        <f t="shared" si="5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0"/>
        <v>0</v>
      </c>
      <c r="W35" s="12">
        <f t="shared" si="1"/>
        <v>0</v>
      </c>
      <c r="X35" s="14" t="e">
        <f t="shared" si="2"/>
        <v>#N/A</v>
      </c>
      <c r="Y35" s="17"/>
      <c r="Z35" s="14" t="e">
        <f t="shared" si="3"/>
        <v>#N/A</v>
      </c>
      <c r="AA35" s="18"/>
      <c r="AB35" s="13"/>
      <c r="AC35" s="19"/>
      <c r="AD35" s="20"/>
      <c r="AE35" s="19"/>
      <c r="AF35" s="21"/>
      <c r="AG35" s="22" t="str">
        <f t="shared" si="4"/>
        <v>FALSE</v>
      </c>
      <c r="AH35" s="23" t="str">
        <f t="shared" si="5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0"/>
        <v>0</v>
      </c>
      <c r="W36" s="12">
        <f t="shared" si="1"/>
        <v>0</v>
      </c>
      <c r="X36" s="14" t="e">
        <f t="shared" si="2"/>
        <v>#N/A</v>
      </c>
      <c r="Y36" s="17"/>
      <c r="Z36" s="14" t="e">
        <f t="shared" si="3"/>
        <v>#N/A</v>
      </c>
      <c r="AA36" s="18"/>
      <c r="AB36" s="13"/>
      <c r="AC36" s="19"/>
      <c r="AD36" s="20"/>
      <c r="AE36" s="19"/>
      <c r="AF36" s="21"/>
      <c r="AG36" s="22" t="str">
        <f t="shared" si="4"/>
        <v>FALSE</v>
      </c>
      <c r="AH36" s="23" t="str">
        <f t="shared" si="5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0"/>
        <v>0</v>
      </c>
      <c r="W37" s="12">
        <f t="shared" si="1"/>
        <v>0</v>
      </c>
      <c r="X37" s="14" t="e">
        <f t="shared" si="2"/>
        <v>#N/A</v>
      </c>
      <c r="Y37" s="17"/>
      <c r="Z37" s="14" t="e">
        <f t="shared" si="3"/>
        <v>#N/A</v>
      </c>
      <c r="AA37" s="18"/>
      <c r="AB37" s="13"/>
      <c r="AC37" s="19"/>
      <c r="AD37" s="20"/>
      <c r="AE37" s="19"/>
      <c r="AF37" s="21"/>
      <c r="AG37" s="22" t="str">
        <f t="shared" si="4"/>
        <v>FALSE</v>
      </c>
      <c r="AH37" s="23" t="str">
        <f t="shared" si="5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0"/>
        <v>0</v>
      </c>
      <c r="W38" s="12">
        <f t="shared" si="1"/>
        <v>0</v>
      </c>
      <c r="X38" s="14" t="e">
        <f t="shared" si="2"/>
        <v>#N/A</v>
      </c>
      <c r="Y38" s="17"/>
      <c r="Z38" s="14" t="e">
        <f t="shared" si="3"/>
        <v>#N/A</v>
      </c>
      <c r="AA38" s="18"/>
      <c r="AB38" s="13"/>
      <c r="AC38" s="19"/>
      <c r="AD38" s="20"/>
      <c r="AE38" s="19"/>
      <c r="AF38" s="21"/>
      <c r="AG38" s="22" t="str">
        <f t="shared" si="4"/>
        <v>FALSE</v>
      </c>
      <c r="AH38" s="23" t="str">
        <f t="shared" si="5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0"/>
        <v>0</v>
      </c>
      <c r="W39" s="12">
        <f t="shared" si="1"/>
        <v>0</v>
      </c>
      <c r="X39" s="14" t="e">
        <f t="shared" si="2"/>
        <v>#N/A</v>
      </c>
      <c r="Y39" s="17"/>
      <c r="Z39" s="14" t="e">
        <f t="shared" si="3"/>
        <v>#N/A</v>
      </c>
      <c r="AA39" s="18"/>
      <c r="AB39" s="13"/>
      <c r="AC39" s="19"/>
      <c r="AD39" s="20"/>
      <c r="AE39" s="19"/>
      <c r="AF39" s="21"/>
      <c r="AG39" s="22" t="str">
        <f t="shared" si="4"/>
        <v>FALSE</v>
      </c>
      <c r="AH39" s="23" t="str">
        <f t="shared" si="5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0"/>
        <v>0</v>
      </c>
      <c r="W40" s="12">
        <f t="shared" si="1"/>
        <v>0</v>
      </c>
      <c r="X40" s="14" t="e">
        <f t="shared" si="2"/>
        <v>#N/A</v>
      </c>
      <c r="Y40" s="17"/>
      <c r="Z40" s="14" t="e">
        <f t="shared" si="3"/>
        <v>#N/A</v>
      </c>
      <c r="AA40" s="18"/>
      <c r="AB40" s="13"/>
      <c r="AC40" s="19"/>
      <c r="AD40" s="20"/>
      <c r="AE40" s="19"/>
      <c r="AF40" s="21"/>
      <c r="AG40" s="22" t="str">
        <f t="shared" si="4"/>
        <v>FALSE</v>
      </c>
      <c r="AH40" s="23" t="str">
        <f t="shared" si="5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0"/>
        <v>0</v>
      </c>
      <c r="W41" s="12">
        <f t="shared" si="1"/>
        <v>0</v>
      </c>
      <c r="X41" s="14" t="e">
        <f t="shared" si="2"/>
        <v>#N/A</v>
      </c>
      <c r="Y41" s="17"/>
      <c r="Z41" s="14" t="e">
        <f t="shared" si="3"/>
        <v>#N/A</v>
      </c>
      <c r="AA41" s="18"/>
      <c r="AB41" s="13"/>
      <c r="AC41" s="19"/>
      <c r="AD41" s="20"/>
      <c r="AE41" s="19"/>
      <c r="AF41" s="21"/>
      <c r="AG41" s="22" t="str">
        <f t="shared" si="4"/>
        <v>FALSE</v>
      </c>
      <c r="AH41" s="23" t="str">
        <f t="shared" si="5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0"/>
        <v>0</v>
      </c>
      <c r="W42" s="12">
        <f t="shared" si="1"/>
        <v>0</v>
      </c>
      <c r="X42" s="14" t="e">
        <f t="shared" si="2"/>
        <v>#N/A</v>
      </c>
      <c r="Y42" s="17"/>
      <c r="Z42" s="14" t="e">
        <f t="shared" si="3"/>
        <v>#N/A</v>
      </c>
      <c r="AA42" s="18"/>
      <c r="AB42" s="13"/>
      <c r="AC42" s="19"/>
      <c r="AD42" s="20"/>
      <c r="AE42" s="19"/>
      <c r="AF42" s="21"/>
      <c r="AG42" s="22" t="str">
        <f t="shared" si="4"/>
        <v>FALSE</v>
      </c>
      <c r="AH42" s="23" t="str">
        <f t="shared" si="5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0"/>
        <v>0</v>
      </c>
      <c r="W43" s="12">
        <f t="shared" si="1"/>
        <v>0</v>
      </c>
      <c r="X43" s="14" t="e">
        <f t="shared" si="2"/>
        <v>#N/A</v>
      </c>
      <c r="Y43" s="17"/>
      <c r="Z43" s="14" t="e">
        <f t="shared" si="3"/>
        <v>#N/A</v>
      </c>
      <c r="AA43" s="18"/>
      <c r="AB43" s="13"/>
      <c r="AC43" s="19"/>
      <c r="AD43" s="20"/>
      <c r="AE43" s="19"/>
      <c r="AF43" s="21"/>
      <c r="AG43" s="22" t="str">
        <f t="shared" si="4"/>
        <v>FALSE</v>
      </c>
      <c r="AH43" s="23" t="str">
        <f t="shared" si="5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0"/>
        <v>0</v>
      </c>
      <c r="W44" s="12">
        <f t="shared" si="1"/>
        <v>0</v>
      </c>
      <c r="X44" s="14" t="e">
        <f t="shared" si="2"/>
        <v>#N/A</v>
      </c>
      <c r="Y44" s="17"/>
      <c r="Z44" s="14" t="e">
        <f t="shared" si="3"/>
        <v>#N/A</v>
      </c>
      <c r="AA44" s="18"/>
      <c r="AB44" s="13"/>
      <c r="AC44" s="19"/>
      <c r="AD44" s="20"/>
      <c r="AE44" s="19"/>
      <c r="AF44" s="21"/>
      <c r="AG44" s="22" t="str">
        <f t="shared" si="4"/>
        <v>FALSE</v>
      </c>
      <c r="AH44" s="23" t="str">
        <f t="shared" si="5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0"/>
        <v>0</v>
      </c>
      <c r="W45" s="12">
        <f t="shared" si="1"/>
        <v>0</v>
      </c>
      <c r="X45" s="14" t="e">
        <f t="shared" si="2"/>
        <v>#N/A</v>
      </c>
      <c r="Y45" s="17"/>
      <c r="Z45" s="14" t="e">
        <f t="shared" si="3"/>
        <v>#N/A</v>
      </c>
      <c r="AA45" s="18"/>
      <c r="AB45" s="13"/>
      <c r="AC45" s="19"/>
      <c r="AD45" s="20"/>
      <c r="AE45" s="19"/>
      <c r="AF45" s="21"/>
      <c r="AG45" s="22" t="str">
        <f t="shared" si="4"/>
        <v>FALSE</v>
      </c>
      <c r="AH45" s="23" t="str">
        <f t="shared" si="5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0"/>
        <v>0</v>
      </c>
      <c r="W46" s="12">
        <f t="shared" si="1"/>
        <v>0</v>
      </c>
      <c r="X46" s="14" t="e">
        <f t="shared" si="2"/>
        <v>#N/A</v>
      </c>
      <c r="Y46" s="17"/>
      <c r="Z46" s="14" t="e">
        <f t="shared" si="3"/>
        <v>#N/A</v>
      </c>
      <c r="AA46" s="18"/>
      <c r="AB46" s="13"/>
      <c r="AC46" s="19"/>
      <c r="AD46" s="20"/>
      <c r="AE46" s="19"/>
      <c r="AF46" s="21"/>
      <c r="AG46" s="22" t="str">
        <f t="shared" si="4"/>
        <v>FALSE</v>
      </c>
      <c r="AH46" s="23" t="str">
        <f t="shared" si="5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0"/>
        <v>0</v>
      </c>
      <c r="W47" s="12">
        <f t="shared" si="1"/>
        <v>0</v>
      </c>
      <c r="X47" s="14" t="e">
        <f t="shared" si="2"/>
        <v>#N/A</v>
      </c>
      <c r="Y47" s="17"/>
      <c r="Z47" s="14" t="e">
        <f t="shared" si="3"/>
        <v>#N/A</v>
      </c>
      <c r="AA47" s="18"/>
      <c r="AB47" s="13"/>
      <c r="AC47" s="19"/>
      <c r="AD47" s="20"/>
      <c r="AE47" s="19"/>
      <c r="AF47" s="21"/>
      <c r="AG47" s="22" t="str">
        <f t="shared" si="4"/>
        <v>FALSE</v>
      </c>
      <c r="AH47" s="23" t="str">
        <f t="shared" si="5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0"/>
        <v>0</v>
      </c>
      <c r="W48" s="12">
        <f t="shared" si="1"/>
        <v>0</v>
      </c>
      <c r="X48" s="14" t="e">
        <f t="shared" si="2"/>
        <v>#N/A</v>
      </c>
      <c r="Y48" s="17"/>
      <c r="Z48" s="14" t="e">
        <f t="shared" si="3"/>
        <v>#N/A</v>
      </c>
      <c r="AA48" s="18"/>
      <c r="AB48" s="13"/>
      <c r="AC48" s="19"/>
      <c r="AD48" s="20"/>
      <c r="AE48" s="19"/>
      <c r="AF48" s="21"/>
      <c r="AG48" s="22" t="str">
        <f t="shared" si="4"/>
        <v>FALSE</v>
      </c>
      <c r="AH48" s="23" t="str">
        <f t="shared" si="5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0"/>
        <v>0</v>
      </c>
      <c r="W49" s="12">
        <f t="shared" si="1"/>
        <v>0</v>
      </c>
      <c r="X49" s="14" t="e">
        <f t="shared" si="2"/>
        <v>#N/A</v>
      </c>
      <c r="Y49" s="17"/>
      <c r="Z49" s="14" t="e">
        <f t="shared" si="3"/>
        <v>#N/A</v>
      </c>
      <c r="AA49" s="18"/>
      <c r="AB49" s="13"/>
      <c r="AC49" s="19"/>
      <c r="AD49" s="20"/>
      <c r="AE49" s="19"/>
      <c r="AF49" s="21"/>
      <c r="AG49" s="22" t="str">
        <f t="shared" si="4"/>
        <v>FALSE</v>
      </c>
      <c r="AH49" s="23" t="str">
        <f t="shared" si="5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0"/>
        <v>0</v>
      </c>
      <c r="W50" s="12">
        <f t="shared" si="1"/>
        <v>0</v>
      </c>
      <c r="X50" s="14" t="e">
        <f t="shared" si="2"/>
        <v>#N/A</v>
      </c>
      <c r="Y50" s="17"/>
      <c r="Z50" s="14" t="e">
        <f t="shared" si="3"/>
        <v>#N/A</v>
      </c>
      <c r="AA50" s="18"/>
      <c r="AB50" s="13"/>
      <c r="AC50" s="19"/>
      <c r="AD50" s="20"/>
      <c r="AE50" s="19"/>
      <c r="AF50" s="21"/>
      <c r="AG50" s="22" t="str">
        <f t="shared" si="4"/>
        <v>FALSE</v>
      </c>
      <c r="AH50" s="23" t="str">
        <f t="shared" si="5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0"/>
        <v>0</v>
      </c>
      <c r="W51" s="12">
        <f t="shared" si="1"/>
        <v>0</v>
      </c>
      <c r="X51" s="14" t="e">
        <f t="shared" si="2"/>
        <v>#N/A</v>
      </c>
      <c r="Y51" s="17"/>
      <c r="Z51" s="14" t="e">
        <f t="shared" si="3"/>
        <v>#N/A</v>
      </c>
      <c r="AA51" s="18"/>
      <c r="AB51" s="13"/>
      <c r="AC51" s="19"/>
      <c r="AD51" s="20"/>
      <c r="AE51" s="19"/>
      <c r="AF51" s="21"/>
      <c r="AG51" s="22" t="str">
        <f t="shared" si="4"/>
        <v>FALSE</v>
      </c>
      <c r="AH51" s="23" t="str">
        <f t="shared" si="5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0"/>
        <v>0</v>
      </c>
      <c r="W52" s="12">
        <f t="shared" si="1"/>
        <v>0</v>
      </c>
      <c r="X52" s="14" t="e">
        <f t="shared" si="2"/>
        <v>#N/A</v>
      </c>
      <c r="Y52" s="17"/>
      <c r="Z52" s="14" t="e">
        <f t="shared" si="3"/>
        <v>#N/A</v>
      </c>
      <c r="AA52" s="18"/>
      <c r="AB52" s="13"/>
      <c r="AC52" s="19"/>
      <c r="AD52" s="20"/>
      <c r="AE52" s="19"/>
      <c r="AF52" s="21"/>
      <c r="AG52" s="22" t="str">
        <f t="shared" si="4"/>
        <v>FALSE</v>
      </c>
      <c r="AH52" s="23" t="str">
        <f t="shared" si="5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0"/>
        <v>0</v>
      </c>
      <c r="W53" s="12">
        <f t="shared" si="1"/>
        <v>0</v>
      </c>
      <c r="X53" s="14" t="e">
        <f t="shared" si="2"/>
        <v>#N/A</v>
      </c>
      <c r="Y53" s="17"/>
      <c r="Z53" s="14" t="e">
        <f t="shared" si="3"/>
        <v>#N/A</v>
      </c>
      <c r="AA53" s="18"/>
      <c r="AB53" s="13"/>
      <c r="AC53" s="19"/>
      <c r="AD53" s="20"/>
      <c r="AE53" s="19"/>
      <c r="AF53" s="21"/>
      <c r="AG53" s="22" t="str">
        <f t="shared" si="4"/>
        <v>FALSE</v>
      </c>
      <c r="AH53" s="23" t="str">
        <f t="shared" si="5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0"/>
        <v>0</v>
      </c>
      <c r="W54" s="12">
        <f t="shared" si="1"/>
        <v>0</v>
      </c>
      <c r="X54" s="14" t="e">
        <f t="shared" si="2"/>
        <v>#N/A</v>
      </c>
      <c r="Y54" s="17"/>
      <c r="Z54" s="14" t="e">
        <f t="shared" si="3"/>
        <v>#N/A</v>
      </c>
      <c r="AA54" s="18"/>
      <c r="AB54" s="13"/>
      <c r="AC54" s="19"/>
      <c r="AD54" s="20"/>
      <c r="AE54" s="19"/>
      <c r="AF54" s="21"/>
      <c r="AG54" s="22" t="str">
        <f t="shared" si="4"/>
        <v>FALSE</v>
      </c>
      <c r="AH54" s="23" t="str">
        <f t="shared" si="5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0"/>
        <v>0</v>
      </c>
      <c r="W55" s="12">
        <f t="shared" si="1"/>
        <v>0</v>
      </c>
      <c r="X55" s="14" t="e">
        <f t="shared" si="2"/>
        <v>#N/A</v>
      </c>
      <c r="Y55" s="17"/>
      <c r="Z55" s="14" t="e">
        <f t="shared" si="3"/>
        <v>#N/A</v>
      </c>
      <c r="AA55" s="18"/>
      <c r="AB55" s="13"/>
      <c r="AC55" s="19"/>
      <c r="AD55" s="20"/>
      <c r="AE55" s="19"/>
      <c r="AF55" s="21"/>
      <c r="AG55" s="22" t="str">
        <f t="shared" si="4"/>
        <v>FALSE</v>
      </c>
      <c r="AH55" s="23" t="str">
        <f t="shared" si="5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0"/>
        <v>0</v>
      </c>
      <c r="W56" s="12">
        <f t="shared" si="1"/>
        <v>0</v>
      </c>
      <c r="X56" s="14" t="e">
        <f t="shared" si="2"/>
        <v>#N/A</v>
      </c>
      <c r="Y56" s="17"/>
      <c r="Z56" s="14" t="e">
        <f t="shared" si="3"/>
        <v>#N/A</v>
      </c>
      <c r="AA56" s="18"/>
      <c r="AB56" s="13"/>
      <c r="AC56" s="19"/>
      <c r="AD56" s="20"/>
      <c r="AE56" s="19"/>
      <c r="AF56" s="21"/>
      <c r="AG56" s="22" t="str">
        <f t="shared" si="4"/>
        <v>FALSE</v>
      </c>
      <c r="AH56" s="23" t="str">
        <f t="shared" si="5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0"/>
        <v>0</v>
      </c>
      <c r="W57" s="12">
        <f t="shared" si="1"/>
        <v>0</v>
      </c>
      <c r="X57" s="14" t="e">
        <f t="shared" si="2"/>
        <v>#N/A</v>
      </c>
      <c r="Y57" s="17"/>
      <c r="Z57" s="14" t="e">
        <f t="shared" si="3"/>
        <v>#N/A</v>
      </c>
      <c r="AA57" s="18"/>
      <c r="AB57" s="13"/>
      <c r="AC57" s="19"/>
      <c r="AD57" s="20"/>
      <c r="AE57" s="19"/>
      <c r="AF57" s="21"/>
      <c r="AG57" s="22" t="str">
        <f t="shared" si="4"/>
        <v>FALSE</v>
      </c>
      <c r="AH57" s="23" t="str">
        <f t="shared" si="5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0"/>
        <v>0</v>
      </c>
      <c r="W58" s="12">
        <f t="shared" si="1"/>
        <v>0</v>
      </c>
      <c r="X58" s="14" t="e">
        <f t="shared" si="2"/>
        <v>#N/A</v>
      </c>
      <c r="Y58" s="17"/>
      <c r="Z58" s="14" t="e">
        <f t="shared" si="3"/>
        <v>#N/A</v>
      </c>
      <c r="AA58" s="18"/>
      <c r="AB58" s="13"/>
      <c r="AC58" s="19"/>
      <c r="AD58" s="20"/>
      <c r="AE58" s="19"/>
      <c r="AF58" s="21"/>
      <c r="AG58" s="22" t="str">
        <f t="shared" si="4"/>
        <v>FALSE</v>
      </c>
      <c r="AH58" s="23" t="str">
        <f t="shared" si="5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0"/>
        <v>0</v>
      </c>
      <c r="W59" s="12">
        <f t="shared" si="1"/>
        <v>0</v>
      </c>
      <c r="X59" s="14" t="e">
        <f t="shared" si="2"/>
        <v>#N/A</v>
      </c>
      <c r="Y59" s="17"/>
      <c r="Z59" s="14" t="e">
        <f t="shared" si="3"/>
        <v>#N/A</v>
      </c>
      <c r="AA59" s="18"/>
      <c r="AB59" s="13"/>
      <c r="AC59" s="19"/>
      <c r="AD59" s="20"/>
      <c r="AE59" s="19"/>
      <c r="AF59" s="21"/>
      <c r="AG59" s="22" t="str">
        <f t="shared" si="4"/>
        <v>FALSE</v>
      </c>
      <c r="AH59" s="23" t="str">
        <f t="shared" si="5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0"/>
        <v>0</v>
      </c>
      <c r="W60" s="12">
        <f t="shared" si="1"/>
        <v>0</v>
      </c>
      <c r="X60" s="14" t="e">
        <f t="shared" si="2"/>
        <v>#N/A</v>
      </c>
      <c r="Y60" s="17"/>
      <c r="Z60" s="14" t="e">
        <f t="shared" si="3"/>
        <v>#N/A</v>
      </c>
      <c r="AA60" s="18"/>
      <c r="AB60" s="13"/>
      <c r="AC60" s="19"/>
      <c r="AD60" s="20"/>
      <c r="AE60" s="19"/>
      <c r="AF60" s="21"/>
      <c r="AG60" s="22" t="str">
        <f t="shared" si="4"/>
        <v>FALSE</v>
      </c>
      <c r="AH60" s="23" t="str">
        <f t="shared" si="5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0"/>
        <v>0</v>
      </c>
      <c r="W61" s="12">
        <f t="shared" si="1"/>
        <v>0</v>
      </c>
      <c r="X61" s="14" t="e">
        <f t="shared" si="2"/>
        <v>#N/A</v>
      </c>
      <c r="Y61" s="17"/>
      <c r="Z61" s="14" t="e">
        <f t="shared" si="3"/>
        <v>#N/A</v>
      </c>
      <c r="AA61" s="18"/>
      <c r="AB61" s="13"/>
      <c r="AC61" s="19"/>
      <c r="AD61" s="20"/>
      <c r="AE61" s="19"/>
      <c r="AF61" s="21"/>
      <c r="AG61" s="22" t="str">
        <f t="shared" si="4"/>
        <v>FALSE</v>
      </c>
      <c r="AH61" s="23" t="str">
        <f t="shared" si="5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0"/>
        <v>0</v>
      </c>
      <c r="W62" s="12">
        <f t="shared" si="1"/>
        <v>0</v>
      </c>
      <c r="X62" s="14" t="e">
        <f t="shared" si="2"/>
        <v>#N/A</v>
      </c>
      <c r="Y62" s="17"/>
      <c r="Z62" s="14" t="e">
        <f t="shared" si="3"/>
        <v>#N/A</v>
      </c>
      <c r="AA62" s="18"/>
      <c r="AB62" s="13"/>
      <c r="AC62" s="19"/>
      <c r="AD62" s="20"/>
      <c r="AE62" s="19"/>
      <c r="AF62" s="21"/>
      <c r="AG62" s="22" t="str">
        <f t="shared" si="4"/>
        <v>FALSE</v>
      </c>
      <c r="AH62" s="23" t="str">
        <f t="shared" si="5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0"/>
        <v>0</v>
      </c>
      <c r="W63" s="12">
        <f t="shared" si="1"/>
        <v>0</v>
      </c>
      <c r="X63" s="14" t="e">
        <f t="shared" si="2"/>
        <v>#N/A</v>
      </c>
      <c r="Y63" s="17"/>
      <c r="Z63" s="14" t="e">
        <f t="shared" si="3"/>
        <v>#N/A</v>
      </c>
      <c r="AA63" s="18"/>
      <c r="AB63" s="13"/>
      <c r="AC63" s="19"/>
      <c r="AD63" s="20"/>
      <c r="AE63" s="19"/>
      <c r="AF63" s="21"/>
      <c r="AG63" s="22" t="str">
        <f t="shared" si="4"/>
        <v>FALSE</v>
      </c>
      <c r="AH63" s="23" t="str">
        <f t="shared" si="5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0"/>
        <v>0</v>
      </c>
      <c r="W64" s="12">
        <f t="shared" si="1"/>
        <v>0</v>
      </c>
      <c r="X64" s="14" t="e">
        <f t="shared" si="2"/>
        <v>#N/A</v>
      </c>
      <c r="Y64" s="17"/>
      <c r="Z64" s="14" t="e">
        <f t="shared" si="3"/>
        <v>#N/A</v>
      </c>
      <c r="AA64" s="18"/>
      <c r="AB64" s="13"/>
      <c r="AC64" s="19"/>
      <c r="AD64" s="20"/>
      <c r="AE64" s="19"/>
      <c r="AF64" s="21"/>
      <c r="AG64" s="22" t="str">
        <f t="shared" si="4"/>
        <v>FALSE</v>
      </c>
      <c r="AH64" s="23" t="str">
        <f t="shared" si="5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0"/>
        <v>0</v>
      </c>
      <c r="W65" s="12">
        <f t="shared" si="1"/>
        <v>0</v>
      </c>
      <c r="X65" s="14" t="e">
        <f t="shared" si="2"/>
        <v>#N/A</v>
      </c>
      <c r="Y65" s="17"/>
      <c r="Z65" s="14" t="e">
        <f t="shared" si="3"/>
        <v>#N/A</v>
      </c>
      <c r="AA65" s="18"/>
      <c r="AB65" s="13"/>
      <c r="AC65" s="19"/>
      <c r="AD65" s="20"/>
      <c r="AE65" s="19"/>
      <c r="AF65" s="21"/>
      <c r="AG65" s="22" t="str">
        <f t="shared" si="4"/>
        <v>FALSE</v>
      </c>
      <c r="AH65" s="23" t="str">
        <f t="shared" si="5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5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5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AO242+AQ242-[2]Sheet1!$AH243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7">
    <mergeCell ref="AA10:AA12"/>
    <mergeCell ref="AB10:AB12"/>
    <mergeCell ref="AC10:AC12"/>
    <mergeCell ref="AD10:AD12"/>
    <mergeCell ref="N10:N12"/>
    <mergeCell ref="M10:M12"/>
    <mergeCell ref="L10:L12"/>
    <mergeCell ref="J10:J12"/>
    <mergeCell ref="G10:G12"/>
    <mergeCell ref="I10:I12"/>
    <mergeCell ref="H10:H11"/>
    <mergeCell ref="H8:H9"/>
    <mergeCell ref="G8:G9"/>
    <mergeCell ref="AD8:AD9"/>
    <mergeCell ref="AC8:AC9"/>
    <mergeCell ref="AB8:AB9"/>
    <mergeCell ref="AA8:AA9"/>
    <mergeCell ref="N8:N9"/>
    <mergeCell ref="M8:M9"/>
    <mergeCell ref="L8:L9"/>
    <mergeCell ref="J8:J9"/>
    <mergeCell ref="I8:I9"/>
    <mergeCell ref="A1:B1"/>
    <mergeCell ref="C1:D1"/>
    <mergeCell ref="E1:F1"/>
    <mergeCell ref="U1:V1"/>
    <mergeCell ref="L7:N7"/>
  </mergeCells>
  <conditionalFormatting sqref="G2:J3 AD2:AD8 Z2:Z200 J4:J8 J10 AD10 H12 G13:J200 AD13:AD200">
    <cfRule type="expression" dxfId="14" priority="63">
      <formula>$A2</formula>
    </cfRule>
    <cfRule type="expression" dxfId="13" priority="65">
      <formula>$E2</formula>
    </cfRule>
  </conditionalFormatting>
  <conditionalFormatting sqref="K2:Z2 G2:J3 AA2:AF8 Q3:Z200 J4:J8 J10 AA10:AF10 H12 G13:P200 AA13:AF200 K3:P3 H4:H8 K4:K12 O4:P12 AE9:AF9 H10 AE11:AF12">
    <cfRule type="expression" dxfId="12" priority="64">
      <formula>$C2</formula>
    </cfRule>
  </conditionalFormatting>
  <conditionalFormatting sqref="W2:W200">
    <cfRule type="expression" dxfId="1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{BCB1314C-862B-4755-B2FD-D40BE7BE712E}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{FDEB4885-AA12-445A-8194-E2B64788C6D2}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{18CF73BD-4E1B-4B20-B871-398FA593E86C}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{866A1D36-F355-48D9-B8FA-906FC0AA6577}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{8D160012-C494-456F-A5C6-60E0060EAA0F}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{CF084D11-CDBF-4617-A32C-6003EFC22E15}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{730860F3-4BAA-4717-9940-BA1BBC225871}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{8A2444A3-673D-4B87-ADE9-26A6A74EE6A4}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{AFF6525C-31C0-4880-817D-3E12BA2129EB}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{2881B472-7425-4185-B932-7FE694C4EA1A}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{64391890-DE42-4BC0-8A76-81CF7416E94B}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{1D21493B-DA6E-4420-9812-4B714A49CAD5}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{9A027098-AE62-4F0C-93A6-E9080A04B92D}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{5C9E967F-DC44-4307-859F-58E1F3D3746B}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{87BA437C-8E7B-4B98-851D-FB7FB78A8150}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{0AE5E7B8-95A1-4BAF-A5BF-9F2EDEDBFA75}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{2C47EF6F-FB14-4349-8D29-C9DDB937CFAD}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{D8876FF1-33DD-45DA-BFAA-17593EE4FD14}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{A5058F79-D05D-4F68-AB1F-56E4ACDB3DE5}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{E092099E-F77A-44B6-B2AA-F17DAB52325E}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{07C001DB-2629-437C-B5EF-AE15135076D1}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{41D9C796-A5C7-4575-A7BA-2D258B25B0C7}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{7DA750E0-55B8-43B6-B08A-E60ADD4E0DD9}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{ECB1C937-F550-4399-84AF-4AE0D22C7D61}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{D8BC6229-76EF-430E-90FB-DB3B367FC776}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{6368E5E5-842D-47FE-B4B5-F8B4B991C402}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{7BE820BD-1741-42FB-97BE-E78D5B4F2D09}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{0ACC4562-4170-4804-81F9-1232D54D35F4}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{C5BD4A1E-D140-4945-8567-AC8CA8FBFFB7}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{A7094CA5-9FD5-4E0C-B6E6-DFD2AC8D0F12}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{C173421C-28AD-4798-8E64-D8F6042AAB59}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{69F7D1A4-6D9F-4AA0-8442-C2A5658555DC}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{E5BB61EC-B448-4977-921E-D8809D9D7D31}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{7D4DECD9-3059-4524-B50C-B3F8BA98C309}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{0A34F412-0307-4A2D-B479-71446907A9BB}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{9DC84A4B-C89C-4902-A30F-FDC7E20FC3D6}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{94F78EC1-A976-4481-AD80-40F1F29E3367}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{C416BB2A-2755-4620-A286-BA156F1B13D0}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{24547229-31A9-4D73-B0FD-64D2F66CA9B4}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{F486F5AE-A49F-4985-AF9A-384F5F0B6B19}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{1C109432-FC77-4379-B581-A208097CA21B}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{09ABEB87-4E06-4C84-A124-D7B6C6843BEA}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{A38566CF-800E-4D04-8614-78075A548CF3}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{CA35E55D-C07D-4BA3-A8D0-3E3757856F3B}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{38B417AE-0CD1-4292-8B51-B1AB3960D134}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{65E88451-5B1E-43BC-8CAB-F79A20851F9E}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{083013A8-C1FB-45DD-A8EE-2364D7AE9BDC}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{8A98E25B-053D-4264-8D31-DE28B2CC16EB}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{8603BE0E-997E-420C-9636-8BB15BC1BEC6}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{C592931E-9FD3-46B9-BF1D-66924AEDDCDC}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{D4144C77-59FC-49CD-B358-CA0FE34D611F}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{B01B7ABE-BDE5-4F78-80DA-D6B68A93B5AB}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{2D23C394-DB11-44AC-8095-E3284A58BF8B}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{7EDDFDA9-33FF-40EE-A2AA-555B1EA95B13}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{75467DA3-BBF7-4555-81F9-F538EA0F96B0}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{4D270904-2A58-49A5-885B-1474FA8C8A61}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{1CCDA8D9-7A10-4582-968C-40254F71B72B}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{6E036FBA-8D7D-42B2-834B-C2C96D9DED5E}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{51FB183E-3EC7-4328-9783-12819F9396C1}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{8AE3FAEF-6B08-4342-BE45-C54615E52BC8}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{F15B56CE-7F91-4401-A2F4-34B37213E7BC}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1314C-862B-4755-B2FD-D40BE7BE712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DEB4885-AA12-445A-8194-E2B64788C6D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8CF73BD-4E1B-4B20-B871-398FA593E86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66A1D36-F355-48D9-B8FA-906FC0AA657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D160012-C494-456F-A5C6-60E0060EAA0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F084D11-CDBF-4617-A32C-6003EFC22E1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30860F3-4BAA-4717-9940-BA1BBC22587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A2444A3-673D-4B87-ADE9-26A6A74EE6A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FF6525C-31C0-4880-817D-3E12BA2129E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881B472-7425-4185-B932-7FE694C4EA1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4391890-DE42-4BC0-8A76-81CF7416E94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D21493B-DA6E-4420-9812-4B714A49CAD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A027098-AE62-4F0C-93A6-E9080A04B92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C9E967F-DC44-4307-859F-58E1F3D3746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7BA437C-8E7B-4B98-851D-FB7FB78A815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AE5E7B8-95A1-4BAF-A5BF-9F2EDEDBFA7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C47EF6F-FB14-4349-8D29-C9DDB937CFA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8876FF1-33DD-45DA-BFAA-17593EE4FD1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5058F79-D05D-4F68-AB1F-56E4ACDB3DE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092099E-F77A-44B6-B2AA-F17DAB52325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7C001DB-2629-437C-B5EF-AE15135076D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1D9C796-A5C7-4575-A7BA-2D258B25B0C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DA750E0-55B8-43B6-B08A-E60ADD4E0DD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CB1C937-F550-4399-84AF-4AE0D22C7D6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8BC6229-76EF-430E-90FB-DB3B367FC77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368E5E5-842D-47FE-B4B5-F8B4B991C40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BE820BD-1741-42FB-97BE-E78D5B4F2D0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ACC4562-4170-4804-81F9-1232D54D35F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5BD4A1E-D140-4945-8567-AC8CA8FBFFB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7094CA5-9FD5-4E0C-B6E6-DFD2AC8D0F1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173421C-28AD-4798-8E64-D8F6042AAB5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9F7D1A4-6D9F-4AA0-8442-C2A5658555D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5BB61EC-B448-4977-921E-D8809D9D7D3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D4DECD9-3059-4524-B50C-B3F8BA98C30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A34F412-0307-4A2D-B479-71446907A9B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DC84A4B-C89C-4902-A30F-FDC7E20FC3D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4F78EC1-A976-4481-AD80-40F1F29E336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416BB2A-2755-4620-A286-BA156F1B13D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4547229-31A9-4D73-B0FD-64D2F66CA9B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486F5AE-A49F-4985-AF9A-384F5F0B6B1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C109432-FC77-4379-B581-A208097CA21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9ABEB87-4E06-4C84-A124-D7B6C6843BE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38566CF-800E-4D04-8614-78075A548CF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A35E55D-C07D-4BA3-A8D0-3E3757856F3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8B417AE-0CD1-4292-8B51-B1AB3960D13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5E88451-5B1E-43BC-8CAB-F79A20851F9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83013A8-C1FB-45DD-A8EE-2364D7AE9BD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A98E25B-053D-4264-8D31-DE28B2CC16E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603BE0E-997E-420C-9636-8BB15BC1BEC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592931E-9FD3-46B9-BF1D-66924AEDDCD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4144C77-59FC-49CD-B358-CA0FE34D611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01B7ABE-BDE5-4F78-80DA-D6B68A93B5A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D23C394-DB11-44AC-8095-E3284A58BF8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EDDFDA9-33FF-40EE-A2AA-555B1EA95B1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5467DA3-BBF7-4555-81F9-F538EA0F96B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D270904-2A58-49A5-885B-1474FA8C8A6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CCDA8D9-7A10-4582-968C-40254F71B72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E036FBA-8D7D-42B2-834B-C2C96D9DED5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1FB183E-3EC7-4328-9783-12819F9396C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AE3FAEF-6B08-4342-BE45-C54615E52BC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15B56CE-7F91-4401-A2F4-34B37213E7B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2DED-8811-49AB-B0CD-938C076F7317}">
  <dimension ref="A1:AR267"/>
  <sheetViews>
    <sheetView rightToLeft="1" topLeftCell="G31" zoomScale="70" zoomScaleNormal="70" workbookViewId="0">
      <selection activeCell="M41" sqref="M4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21875" style="28" bestFit="1" customWidth="1"/>
    <col min="9" max="9" width="22.2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0.88671875" style="24" bestFit="1" customWidth="1"/>
    <col min="28" max="28" width="106.77734375" style="24" bestFit="1" customWidth="1"/>
    <col min="29" max="29" width="15.77734375" style="31" bestFit="1" customWidth="1"/>
    <col min="30" max="30" width="13.6640625" style="32" bestFit="1" customWidth="1"/>
    <col min="31" max="31" width="44.109375" style="24" customWidth="1"/>
    <col min="32" max="32" width="28.33203125" style="24" customWidth="1"/>
    <col min="33" max="33" width="13.44140625" style="24" bestFit="1" customWidth="1"/>
    <col min="34" max="34" width="132.8867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139</v>
      </c>
      <c r="I2" s="66" t="s">
        <v>1698</v>
      </c>
      <c r="J2" s="9" t="s">
        <v>76</v>
      </c>
      <c r="K2" s="11" t="str">
        <f t="shared" ref="K2:K65" ca="1" si="0">IF(C2, TODAY(), "" )</f>
        <v/>
      </c>
      <c r="L2" s="12" t="s">
        <v>141</v>
      </c>
      <c r="M2" s="12" t="s">
        <v>142</v>
      </c>
      <c r="N2" s="12" t="s">
        <v>143</v>
      </c>
      <c r="O2" s="9">
        <v>5525.2</v>
      </c>
      <c r="P2" s="9">
        <v>8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750</v>
      </c>
      <c r="T2" s="14">
        <f>VLOOKUP(O2, '[1]لیست محصولات شهریور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8</v>
      </c>
      <c r="X2" s="14">
        <f t="shared" ref="X2:X65" si="3">P2*T2</f>
        <v>106800000</v>
      </c>
      <c r="Y2" s="17"/>
      <c r="Z2" s="14">
        <f t="shared" ref="Z2:Z65" si="4">X2-Y2</f>
        <v>106800000</v>
      </c>
      <c r="AA2" s="18" t="s">
        <v>79</v>
      </c>
      <c r="AB2" s="13" t="s">
        <v>70</v>
      </c>
      <c r="AC2" s="19" t="s">
        <v>144</v>
      </c>
      <c r="AD2" s="20"/>
      <c r="AE2" s="85" t="s">
        <v>1776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399182</v>
      </c>
      <c r="I3" s="9" t="s">
        <v>1698</v>
      </c>
      <c r="J3" s="9"/>
      <c r="K3" s="11" t="str">
        <f t="shared" ca="1" si="0"/>
        <v/>
      </c>
      <c r="L3" s="12" t="s">
        <v>1715</v>
      </c>
      <c r="M3" s="12" t="s">
        <v>1716</v>
      </c>
      <c r="N3" s="12"/>
      <c r="O3" s="9">
        <v>3329.1</v>
      </c>
      <c r="P3" s="9">
        <v>1</v>
      </c>
      <c r="Q3" s="13" t="str">
        <f>VLOOKUP(O3, '[1]لیست محصولات شهریور ۱۴۰۳'!B:C,2,0)</f>
        <v>بنتی ننکا | Benti Nenka</v>
      </c>
      <c r="R3" s="9"/>
      <c r="S3" s="12">
        <f>VLOOKUP(O3, '[1]لیست محصولات شهریور ۱۴۰۳'!B:F,5,0)</f>
        <v>150</v>
      </c>
      <c r="T3" s="14">
        <f>VLOOKUP(O3, '[1]لیست محصولات شهریور ۱۴۰۳'!B:G,6,0)</f>
        <v>9850000</v>
      </c>
      <c r="U3" s="15"/>
      <c r="V3" s="16">
        <f t="shared" si="1"/>
        <v>0</v>
      </c>
      <c r="W3" s="12">
        <f t="shared" si="2"/>
        <v>1</v>
      </c>
      <c r="X3" s="14">
        <f t="shared" si="3"/>
        <v>9850000</v>
      </c>
      <c r="Y3" s="17"/>
      <c r="Z3" s="14">
        <f t="shared" si="4"/>
        <v>9850000</v>
      </c>
      <c r="AA3" s="18" t="s">
        <v>79</v>
      </c>
      <c r="AB3" s="13" t="s">
        <v>1717</v>
      </c>
      <c r="AC3" s="19" t="s">
        <v>1718</v>
      </c>
      <c r="AD3" s="20" t="s">
        <v>132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شریعتی ظفر کوچه صبر انتهای مطهری نبش مهشید پلاک ۲ طبقه دوم واحد ۴  - مژگان یزدان شناس 09128402440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226">
        <v>3</v>
      </c>
      <c r="H4" s="228">
        <v>287861878983</v>
      </c>
      <c r="I4" s="226" t="s">
        <v>1698</v>
      </c>
      <c r="J4" s="226" t="s">
        <v>76</v>
      </c>
      <c r="K4" s="11" t="str">
        <f t="shared" ca="1" si="0"/>
        <v/>
      </c>
      <c r="L4" s="224" t="s">
        <v>184</v>
      </c>
      <c r="M4" s="224" t="s">
        <v>514</v>
      </c>
      <c r="N4" s="224" t="s">
        <v>515</v>
      </c>
      <c r="O4" s="9">
        <v>3328.1</v>
      </c>
      <c r="P4" s="9">
        <v>1</v>
      </c>
      <c r="Q4" s="13" t="str">
        <f>VLOOKUP(O4, '[1]لیست محصولات شهریور ۱۴۰۳'!B:C,2,0)</f>
        <v>اینماکولادا مزارع فلو | Inmaculada Fellows Farms</v>
      </c>
      <c r="R4" s="9"/>
      <c r="S4" s="12">
        <f>VLOOKUP(O4, '[1]لیست محصولات شهریور ۱۴۰۳'!B:F,5,0)</f>
        <v>150</v>
      </c>
      <c r="T4" s="14">
        <f>VLOOKUP(O4, '[1]لیست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222" t="s">
        <v>79</v>
      </c>
      <c r="AB4" s="220" t="s">
        <v>1719</v>
      </c>
      <c r="AC4" s="218" t="s">
        <v>517</v>
      </c>
      <c r="AD4" s="216" t="s">
        <v>92</v>
      </c>
      <c r="AE4" s="19"/>
      <c r="AF4" s="21"/>
      <c r="AG4" s="22" t="str">
        <f t="shared" si="5"/>
        <v>TRUE</v>
      </c>
      <c r="AH4" s="23" t="str">
        <f t="shared" si="6"/>
        <v>تهران شهرک غرب میدان صنعت پاساژ پلاتین حیاط  کافه تنتو - محمدرضا علی جمشید 09123449771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244"/>
      <c r="H5" s="248"/>
      <c r="I5" s="244"/>
      <c r="J5" s="244"/>
      <c r="K5" s="11" t="str">
        <f t="shared" ca="1" si="0"/>
        <v/>
      </c>
      <c r="L5" s="243"/>
      <c r="M5" s="243"/>
      <c r="N5" s="243"/>
      <c r="O5" s="9">
        <v>3327.1</v>
      </c>
      <c r="P5" s="9">
        <v>1</v>
      </c>
      <c r="Q5" s="13" t="str">
        <f>VLOOKUP(O5, '[1]لیست محصولات شهریور ۱۴۰۳'!B:C,2,0)</f>
        <v>پامپوجیلا | pampojila</v>
      </c>
      <c r="R5" s="9"/>
      <c r="S5" s="12">
        <f>VLOOKUP(O5, '[1]لیست محصولات شهریور ۱۴۰۳'!B:F,5,0)</f>
        <v>150</v>
      </c>
      <c r="T5" s="14">
        <f>VLOOKUP(O5, '[1]لیست محصولات شهریور ۱۴۰۳'!B:G,6,0)</f>
        <v>5950000</v>
      </c>
      <c r="U5" s="15"/>
      <c r="V5" s="16">
        <f t="shared" si="1"/>
        <v>0</v>
      </c>
      <c r="W5" s="12">
        <f t="shared" si="2"/>
        <v>1</v>
      </c>
      <c r="X5" s="14">
        <f t="shared" si="3"/>
        <v>5950000</v>
      </c>
      <c r="Y5" s="17"/>
      <c r="Z5" s="14">
        <f t="shared" si="4"/>
        <v>5950000</v>
      </c>
      <c r="AA5" s="242"/>
      <c r="AB5" s="241"/>
      <c r="AC5" s="240"/>
      <c r="AD5" s="239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227"/>
      <c r="H6" s="229"/>
      <c r="I6" s="227"/>
      <c r="J6" s="227"/>
      <c r="K6" s="11" t="str">
        <f t="shared" ca="1" si="0"/>
        <v/>
      </c>
      <c r="L6" s="225"/>
      <c r="M6" s="225"/>
      <c r="N6" s="225"/>
      <c r="O6" s="9">
        <v>3329.1</v>
      </c>
      <c r="P6" s="9">
        <v>1</v>
      </c>
      <c r="Q6" s="13" t="str">
        <f>VLOOKUP(O6, '[1]لیست محصولات شهریور ۱۴۰۳'!B:C,2,0)</f>
        <v>بنتی ننکا | Benti Nenka</v>
      </c>
      <c r="R6" s="9"/>
      <c r="S6" s="12">
        <f>VLOOKUP(O6, '[1]لیست محصولات شهریور ۱۴۰۳'!B:F,5,0)</f>
        <v>150</v>
      </c>
      <c r="T6" s="14">
        <f>VLOOKUP(O6, '[1]لیست محصولات شهریور ۱۴۰۳'!B:G,6,0)</f>
        <v>9850000</v>
      </c>
      <c r="U6" s="15"/>
      <c r="V6" s="16">
        <f t="shared" si="1"/>
        <v>0</v>
      </c>
      <c r="W6" s="12">
        <f t="shared" si="2"/>
        <v>1</v>
      </c>
      <c r="X6" s="14">
        <f t="shared" si="3"/>
        <v>9850000</v>
      </c>
      <c r="Y6" s="17"/>
      <c r="Z6" s="14">
        <f t="shared" si="4"/>
        <v>9850000</v>
      </c>
      <c r="AA6" s="223"/>
      <c r="AB6" s="221"/>
      <c r="AC6" s="219"/>
      <c r="AD6" s="217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618778</v>
      </c>
      <c r="I7" s="9" t="s">
        <v>1698</v>
      </c>
      <c r="J7" s="9"/>
      <c r="K7" s="11" t="str">
        <f t="shared" ca="1" si="0"/>
        <v/>
      </c>
      <c r="L7" s="12" t="s">
        <v>737</v>
      </c>
      <c r="M7" s="12" t="s">
        <v>1720</v>
      </c>
      <c r="N7" s="12"/>
      <c r="O7" s="9">
        <v>5501.1</v>
      </c>
      <c r="P7" s="9">
        <v>1</v>
      </c>
      <c r="Q7" s="13" t="str">
        <f>VLOOKUP(O7, '[1]لیست محصولات شهریور ۱۴۰۳'!B:C,2,0)</f>
        <v>ورتکس | Vortex</v>
      </c>
      <c r="R7" s="9" t="s">
        <v>349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2300000</v>
      </c>
      <c r="U7" s="26"/>
      <c r="V7" s="16">
        <f t="shared" si="1"/>
        <v>0</v>
      </c>
      <c r="W7" s="12">
        <f t="shared" si="2"/>
        <v>1</v>
      </c>
      <c r="X7" s="14">
        <f t="shared" si="3"/>
        <v>2300000</v>
      </c>
      <c r="Y7" s="17"/>
      <c r="Z7" s="14">
        <f t="shared" si="4"/>
        <v>2300000</v>
      </c>
      <c r="AA7" s="18" t="s">
        <v>273</v>
      </c>
      <c r="AB7" s="13" t="s">
        <v>1721</v>
      </c>
      <c r="AC7" s="19" t="s">
        <v>1722</v>
      </c>
      <c r="AD7" s="20"/>
      <c r="AE7" s="19"/>
      <c r="AF7" s="21"/>
      <c r="AG7" s="22" t="str">
        <f t="shared" si="5"/>
        <v>TRUE</v>
      </c>
      <c r="AH7" s="23" t="str">
        <f t="shared" si="6"/>
        <v>کرج جهانشهر خیابان استانداری کوچه ششم غربی پلاک ۱۷ واحد ۹  - امیررضا گنجی 09128042932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226">
        <v>5</v>
      </c>
      <c r="H8" s="228">
        <v>856882</v>
      </c>
      <c r="I8" s="226" t="s">
        <v>1698</v>
      </c>
      <c r="J8" s="226"/>
      <c r="K8" s="11" t="str">
        <f t="shared" ca="1" si="0"/>
        <v/>
      </c>
      <c r="L8" s="224" t="s">
        <v>193</v>
      </c>
      <c r="M8" s="224" t="s">
        <v>1723</v>
      </c>
      <c r="N8" s="224" t="s">
        <v>1724</v>
      </c>
      <c r="O8" s="9">
        <v>5501.2</v>
      </c>
      <c r="P8" s="9">
        <v>4</v>
      </c>
      <c r="Q8" s="13" t="str">
        <f>VLOOKUP(O8, '[1]لیست محصولات شهریور ۱۴۰۳'!B:C,2,0)</f>
        <v>ورتکس | Vortex</v>
      </c>
      <c r="R8" s="9"/>
      <c r="S8" s="12">
        <f>VLOOKUP(O8, '[1]لیست محصولات شهریور ۱۴۰۳'!B:F,5,0)</f>
        <v>750</v>
      </c>
      <c r="T8" s="14">
        <f>VLOOKUP(O8, '[1]لیست محصولات شهریور ۱۴۰۳'!B:G,6,0)</f>
        <v>11100000</v>
      </c>
      <c r="U8" s="15"/>
      <c r="V8" s="16">
        <f t="shared" si="1"/>
        <v>0</v>
      </c>
      <c r="W8" s="12">
        <f t="shared" si="2"/>
        <v>4</v>
      </c>
      <c r="X8" s="14">
        <f t="shared" si="3"/>
        <v>44400000</v>
      </c>
      <c r="Y8" s="17"/>
      <c r="Z8" s="14">
        <f t="shared" si="4"/>
        <v>44400000</v>
      </c>
      <c r="AA8" s="222" t="s">
        <v>1485</v>
      </c>
      <c r="AB8" s="220" t="s">
        <v>1725</v>
      </c>
      <c r="AC8" s="218" t="s">
        <v>1726</v>
      </c>
      <c r="AD8" s="216"/>
      <c r="AE8" s="19"/>
      <c r="AF8" s="21"/>
      <c r="AG8" s="22" t="str">
        <f t="shared" si="5"/>
        <v>TRUE</v>
      </c>
      <c r="AH8" s="23" t="str">
        <f t="shared" si="6"/>
        <v>بجنورد امیریه شمالی-ابتدای.خیابان نامجو-قبل گل اردیبهشت. پلاک 4. روبروی پارکینگ کافه هوم - حسین رحیمی 09371004799</v>
      </c>
    </row>
    <row r="9" spans="1:34" ht="22.2" customHeight="1">
      <c r="A9" s="7"/>
      <c r="B9" s="7"/>
      <c r="C9" s="7" t="b">
        <v>0</v>
      </c>
      <c r="D9" s="7"/>
      <c r="E9" s="7"/>
      <c r="F9" s="8"/>
      <c r="G9" s="244"/>
      <c r="H9" s="248"/>
      <c r="I9" s="244"/>
      <c r="J9" s="244"/>
      <c r="K9" s="11" t="str">
        <f t="shared" ca="1" si="0"/>
        <v/>
      </c>
      <c r="L9" s="243"/>
      <c r="M9" s="243"/>
      <c r="N9" s="243"/>
      <c r="O9" s="9">
        <v>3329.1</v>
      </c>
      <c r="P9" s="9">
        <v>1</v>
      </c>
      <c r="Q9" s="13" t="str">
        <f>VLOOKUP(O9, '[1]لیست محصولات شهریور ۱۴۰۳'!B:C,2,0)</f>
        <v>بنتی ننکا | Benti Nenka</v>
      </c>
      <c r="R9" s="9"/>
      <c r="S9" s="12">
        <f>VLOOKUP(O9, '[1]لیست محصولات شهریور ۱۴۰۳'!B:F,5,0)</f>
        <v>150</v>
      </c>
      <c r="T9" s="14">
        <f>VLOOKUP(O9, '[1]لیست محصولات شهریور ۱۴۰۳'!B:G,6,0)</f>
        <v>9850000</v>
      </c>
      <c r="U9" s="15"/>
      <c r="V9" s="16">
        <f t="shared" si="1"/>
        <v>0</v>
      </c>
      <c r="W9" s="12">
        <f t="shared" si="2"/>
        <v>1</v>
      </c>
      <c r="X9" s="14">
        <f t="shared" si="3"/>
        <v>9850000</v>
      </c>
      <c r="Y9" s="17"/>
      <c r="Z9" s="14">
        <f t="shared" si="4"/>
        <v>9850000</v>
      </c>
      <c r="AA9" s="242"/>
      <c r="AB9" s="241"/>
      <c r="AC9" s="240"/>
      <c r="AD9" s="239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7"/>
      <c r="H10" s="229"/>
      <c r="I10" s="227"/>
      <c r="J10" s="227"/>
      <c r="K10" s="11" t="str">
        <f t="shared" ca="1" si="0"/>
        <v/>
      </c>
      <c r="L10" s="225"/>
      <c r="M10" s="225"/>
      <c r="N10" s="225"/>
      <c r="O10" s="9">
        <v>5524.1</v>
      </c>
      <c r="P10" s="9">
        <v>3</v>
      </c>
      <c r="Q10" s="13" t="str">
        <f>VLOOKUP(O10, '[1]لیست محصولات شهریور ۱۴۰۳'!B:C,2,0)</f>
        <v>برزیل کوکاپیل کاناریو | Brazil Cocapil Canario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2550000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7650000</v>
      </c>
      <c r="Y10" s="17"/>
      <c r="Z10" s="14">
        <f t="shared" si="4"/>
        <v>7650000</v>
      </c>
      <c r="AA10" s="223"/>
      <c r="AB10" s="221"/>
      <c r="AC10" s="219"/>
      <c r="AD10" s="217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6">
        <v>6</v>
      </c>
      <c r="H11" s="228">
        <v>287905256107</v>
      </c>
      <c r="I11" s="226" t="s">
        <v>1727</v>
      </c>
      <c r="J11" s="226"/>
      <c r="K11" s="11" t="str">
        <f t="shared" ca="1" si="0"/>
        <v/>
      </c>
      <c r="L11" s="224" t="s">
        <v>88</v>
      </c>
      <c r="M11" s="224" t="s">
        <v>1728</v>
      </c>
      <c r="N11" s="224"/>
      <c r="O11" s="9">
        <v>3327.1</v>
      </c>
      <c r="P11" s="9">
        <v>1</v>
      </c>
      <c r="Q11" s="13" t="str">
        <f>VLOOKUP(O11, '[1]لیست محصولات شهریور ۱۴۰۳'!B:C,2,0)</f>
        <v>پامپوجیلا | pampojila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5950000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5950000</v>
      </c>
      <c r="Y11" s="17"/>
      <c r="Z11" s="14">
        <f t="shared" si="4"/>
        <v>5950000</v>
      </c>
      <c r="AA11" s="222" t="s">
        <v>123</v>
      </c>
      <c r="AB11" s="220" t="s">
        <v>1730</v>
      </c>
      <c r="AC11" s="218" t="s">
        <v>1729</v>
      </c>
      <c r="AD11" s="216"/>
      <c r="AE11" s="236" t="s">
        <v>638</v>
      </c>
      <c r="AF11" s="21"/>
      <c r="AG11" s="22" t="str">
        <f t="shared" si="5"/>
        <v>TRUE</v>
      </c>
      <c r="AH11" s="23" t="str">
        <f t="shared" si="6"/>
        <v>اصفهان خ حکیم نظامی خ حسین آباد بن بست نوری پلاک 203 - کدپستی: 8175976496  - امیر میرزاباقریان 09120756982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44"/>
      <c r="H12" s="248"/>
      <c r="I12" s="244"/>
      <c r="J12" s="244"/>
      <c r="K12" s="11" t="str">
        <f t="shared" ca="1" si="0"/>
        <v/>
      </c>
      <c r="L12" s="243"/>
      <c r="M12" s="243"/>
      <c r="N12" s="243"/>
      <c r="O12" s="9">
        <v>5525.1</v>
      </c>
      <c r="P12" s="9">
        <v>1</v>
      </c>
      <c r="Q12" s="13" t="str">
        <f>VLOOKUP(O12, '[1]لیست محصولات شهریور ۱۴۰۳'!B:C,2,0)</f>
        <v>اتیوپی آناسورا | Ethiopia Anasora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2750000</v>
      </c>
      <c r="Y12" s="17"/>
      <c r="Z12" s="14">
        <f t="shared" si="4"/>
        <v>2750000</v>
      </c>
      <c r="AA12" s="242"/>
      <c r="AB12" s="241"/>
      <c r="AC12" s="240"/>
      <c r="AD12" s="239"/>
      <c r="AE12" s="237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5524.1</v>
      </c>
      <c r="P13" s="9">
        <v>1</v>
      </c>
      <c r="Q13" s="13" t="str">
        <f>VLOOKUP(O13, '[1]لیست محصولات شهریور ۱۴۰۳'!B:C,2,0)</f>
        <v>برزیل کوکاپیل کاناریو | Brazil Cocapil Canario</v>
      </c>
      <c r="R13" s="9" t="s">
        <v>1640</v>
      </c>
      <c r="S13" s="12">
        <f>VLOOKUP(O13, '[1]لیست محصولات شهریور ۱۴۰۳'!B:F,5,0)</f>
        <v>150</v>
      </c>
      <c r="T13" s="14">
        <f>VLOOKUP(O13, '[1]لیست محصولات شهریور ۱۴۰۳'!B:G,6,0)</f>
        <v>2550000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2550000</v>
      </c>
      <c r="Y13" s="17"/>
      <c r="Z13" s="14">
        <f t="shared" si="4"/>
        <v>2550000</v>
      </c>
      <c r="AA13" s="223"/>
      <c r="AB13" s="221"/>
      <c r="AC13" s="219"/>
      <c r="AD13" s="217"/>
      <c r="AE13" s="238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287935103203</v>
      </c>
      <c r="I14" s="9" t="s">
        <v>1727</v>
      </c>
      <c r="J14" s="9" t="s">
        <v>76</v>
      </c>
      <c r="K14" s="11" t="str">
        <f t="shared" ca="1" si="0"/>
        <v/>
      </c>
      <c r="L14" s="12" t="s">
        <v>818</v>
      </c>
      <c r="M14" s="12" t="s">
        <v>819</v>
      </c>
      <c r="N14" s="12" t="s">
        <v>820</v>
      </c>
      <c r="O14" s="9">
        <v>5501.3</v>
      </c>
      <c r="P14" s="9">
        <v>3</v>
      </c>
      <c r="Q14" s="13" t="str">
        <f>VLOOKUP(O14, '[1]لیست محصولات شهریور ۱۴۰۳'!B:C,2,0)</f>
        <v>ورتکس | Vortex</v>
      </c>
      <c r="R14" s="9"/>
      <c r="S14" s="12">
        <f>VLOOKUP(O14, '[1]لیست محصولات شهریور ۱۴۰۳'!B:F,5,0)</f>
        <v>4000</v>
      </c>
      <c r="T14" s="14">
        <f>VLOOKUP(O14, '[1]لیست محصولات شهریور ۱۴۰۳'!B:G,6,0)</f>
        <v>51200000</v>
      </c>
      <c r="U14" s="15"/>
      <c r="V14" s="16">
        <f t="shared" si="1"/>
        <v>0</v>
      </c>
      <c r="W14" s="12">
        <f t="shared" si="2"/>
        <v>3</v>
      </c>
      <c r="X14" s="14">
        <f t="shared" si="3"/>
        <v>153600000</v>
      </c>
      <c r="Y14" s="17"/>
      <c r="Z14" s="14">
        <f t="shared" si="4"/>
        <v>153600000</v>
      </c>
      <c r="AA14" s="18" t="s">
        <v>79</v>
      </c>
      <c r="AB14" s="13" t="s">
        <v>821</v>
      </c>
      <c r="AC14" s="19" t="s">
        <v>822</v>
      </c>
      <c r="AD14" s="20"/>
      <c r="AE14" s="19"/>
      <c r="AF14" s="21"/>
      <c r="AG14" s="22" t="str">
        <f t="shared" si="5"/>
        <v>TRUE</v>
      </c>
      <c r="AH14" s="23" t="str">
        <f t="shared" si="6"/>
        <v>تهران مرزداران-خ ابوالفضل - پ ۸ کافه فلورانس - میثم الهی 09121381407</v>
      </c>
    </row>
    <row r="15" spans="1:34" ht="22.2" customHeight="1">
      <c r="A15" s="7"/>
      <c r="B15" s="7"/>
      <c r="C15" s="7"/>
      <c r="D15" s="7"/>
      <c r="E15" s="7"/>
      <c r="F15" s="8"/>
      <c r="G15" s="9">
        <v>8</v>
      </c>
      <c r="H15" s="10">
        <v>287935221423</v>
      </c>
      <c r="I15" s="9" t="s">
        <v>1727</v>
      </c>
      <c r="J15" s="9" t="s">
        <v>76</v>
      </c>
      <c r="K15" s="11" t="str">
        <f t="shared" ca="1" si="0"/>
        <v/>
      </c>
      <c r="L15" s="12" t="s">
        <v>818</v>
      </c>
      <c r="M15" s="12" t="s">
        <v>819</v>
      </c>
      <c r="N15" s="12" t="s">
        <v>820</v>
      </c>
      <c r="O15" s="9">
        <v>5501.3</v>
      </c>
      <c r="P15" s="9">
        <v>3</v>
      </c>
      <c r="Q15" s="13" t="str">
        <f>VLOOKUP(O15, '[1]لیست محصولات شهریور ۱۴۰۳'!B:C,2,0)</f>
        <v>ورتکس | Vortex</v>
      </c>
      <c r="R15" s="9"/>
      <c r="S15" s="12">
        <f>VLOOKUP(O15, '[1]لیست محصولات شهریور ۱۴۰۳'!B:F,5,0)</f>
        <v>4000</v>
      </c>
      <c r="T15" s="14">
        <f>VLOOKUP(O15, '[1]لیست محصولات شهریور ۱۴۰۳'!B:G,6,0)</f>
        <v>51200000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153600000</v>
      </c>
      <c r="Y15" s="17"/>
      <c r="Z15" s="14">
        <f t="shared" si="4"/>
        <v>153600000</v>
      </c>
      <c r="AA15" s="18" t="s">
        <v>79</v>
      </c>
      <c r="AB15" s="13" t="s">
        <v>821</v>
      </c>
      <c r="AC15" s="19" t="s">
        <v>822</v>
      </c>
      <c r="AD15" s="20"/>
      <c r="AE15" s="85" t="s">
        <v>1770</v>
      </c>
      <c r="AF15" s="21"/>
      <c r="AG15" s="22" t="str">
        <f t="shared" si="5"/>
        <v>TRUE</v>
      </c>
      <c r="AH15" s="23" t="str">
        <f t="shared" si="6"/>
        <v>تهران مرزداران-خ ابوالفضل - پ ۸ کافه فلورانس - میثم الهی 09121381407</v>
      </c>
    </row>
    <row r="16" spans="1:34" ht="22.2" customHeight="1">
      <c r="A16" s="7"/>
      <c r="B16" s="7"/>
      <c r="C16" s="7"/>
      <c r="D16" s="7"/>
      <c r="E16" s="7"/>
      <c r="F16" s="8"/>
      <c r="G16" s="9">
        <v>9</v>
      </c>
      <c r="H16" s="10">
        <v>287936924764</v>
      </c>
      <c r="I16" s="9" t="s">
        <v>1727</v>
      </c>
      <c r="J16" s="9"/>
      <c r="K16" s="11" t="str">
        <f t="shared" ca="1" si="0"/>
        <v/>
      </c>
      <c r="L16" s="12" t="s">
        <v>758</v>
      </c>
      <c r="M16" s="12" t="s">
        <v>1736</v>
      </c>
      <c r="N16" s="12" t="s">
        <v>1737</v>
      </c>
      <c r="O16" s="9">
        <v>5525.3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4000</v>
      </c>
      <c r="T16" s="14">
        <f>VLOOKUP(O16, '[1]لیست محصولات شهریور ۱۴۰۳'!B:G,6,0)</f>
        <v>63200000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63200000</v>
      </c>
      <c r="Y16" s="17"/>
      <c r="Z16" s="14">
        <f t="shared" si="4"/>
        <v>63200000</v>
      </c>
      <c r="AA16" s="18" t="s">
        <v>181</v>
      </c>
      <c r="AB16" s="13" t="s">
        <v>1738</v>
      </c>
      <c r="AC16" s="19" t="s">
        <v>1739</v>
      </c>
      <c r="AD16" s="20"/>
      <c r="AE16" s="19"/>
      <c r="AF16" s="21"/>
      <c r="AG16" s="22" t="str">
        <f t="shared" si="5"/>
        <v>TRUE</v>
      </c>
      <c r="AH16" s="23" t="str">
        <f t="shared" si="6"/>
        <v>اردبیل چهارراه حافظ ورودی شهرک آزادی نرسیده به سه راه آذربایجان قبل از کوچه رز ۱  خانه قهوه ی مونو - فرشاد بذنیان 09101598707</v>
      </c>
    </row>
    <row r="17" spans="1:34" ht="22.2" customHeight="1">
      <c r="A17" s="7"/>
      <c r="B17" s="7"/>
      <c r="C17" s="7"/>
      <c r="D17" s="7"/>
      <c r="E17" s="7"/>
      <c r="F17" s="8"/>
      <c r="G17" s="9">
        <v>10</v>
      </c>
      <c r="H17" s="10">
        <v>287947250865</v>
      </c>
      <c r="I17" s="9" t="s">
        <v>1727</v>
      </c>
      <c r="J17" s="9"/>
      <c r="K17" s="11" t="str">
        <f t="shared" ca="1" si="0"/>
        <v/>
      </c>
      <c r="L17" s="12" t="s">
        <v>415</v>
      </c>
      <c r="M17" s="12" t="s">
        <v>1740</v>
      </c>
      <c r="N17" s="12"/>
      <c r="O17" s="9">
        <v>5501.2</v>
      </c>
      <c r="P17" s="9">
        <v>1</v>
      </c>
      <c r="Q17" s="13" t="str">
        <f>VLOOKUP(O17, '[1]لیست محصولات شهریور ۱۴۰۳'!B:C,2,0)</f>
        <v>ورتکس | Vortex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11100000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11100000</v>
      </c>
      <c r="Y17" s="17"/>
      <c r="Z17" s="14">
        <f t="shared" si="4"/>
        <v>11100000</v>
      </c>
      <c r="AA17" s="18" t="s">
        <v>224</v>
      </c>
      <c r="AB17" s="13" t="s">
        <v>1741</v>
      </c>
      <c r="AC17" s="19" t="s">
        <v>1742</v>
      </c>
      <c r="AD17" s="20"/>
      <c r="AE17" s="19"/>
      <c r="AF17" s="21"/>
      <c r="AG17" s="22" t="str">
        <f t="shared" si="5"/>
        <v>TRUE</v>
      </c>
      <c r="AH17" s="23" t="str">
        <f t="shared" si="6"/>
        <v>کرمان خیابان شهدا، کوچه ۹، کوچه شرقی ۱، روبروی شمالی ۴  - محمد عزیزان 09132417548</v>
      </c>
    </row>
    <row r="18" spans="1:34" ht="22.2" customHeight="1">
      <c r="A18" s="7"/>
      <c r="B18" s="7"/>
      <c r="C18" s="7"/>
      <c r="D18" s="7"/>
      <c r="E18" s="7"/>
      <c r="F18" s="8"/>
      <c r="G18" s="9">
        <v>11</v>
      </c>
      <c r="H18" s="10">
        <v>287962758959</v>
      </c>
      <c r="I18" s="9" t="s">
        <v>1727</v>
      </c>
      <c r="J18" s="9"/>
      <c r="K18" s="11" t="str">
        <f t="shared" ca="1" si="0"/>
        <v/>
      </c>
      <c r="L18" s="12" t="s">
        <v>1743</v>
      </c>
      <c r="M18" s="12" t="s">
        <v>910</v>
      </c>
      <c r="N18" s="12" t="s">
        <v>1744</v>
      </c>
      <c r="O18" s="9">
        <v>3329.1</v>
      </c>
      <c r="P18" s="9">
        <v>1</v>
      </c>
      <c r="Q18" s="13" t="str">
        <f>VLOOKUP(O18, '[1]لیست محصولات شهریور ۱۴۰۳'!B:C,2,0)</f>
        <v>بنتی ننکا | Benti Nenka</v>
      </c>
      <c r="R18" s="9"/>
      <c r="S18" s="12">
        <f>VLOOKUP(O18, '[1]لیست محصولات شهریور ۱۴۰۳'!B:F,5,0)</f>
        <v>150</v>
      </c>
      <c r="T18" s="14">
        <f>VLOOKUP(O18, '[1]لیست محصولات شهریور ۱۴۰۳'!B:G,6,0)</f>
        <v>9850000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9850000</v>
      </c>
      <c r="Y18" s="17"/>
      <c r="Z18" s="14">
        <f t="shared" si="4"/>
        <v>9850000</v>
      </c>
      <c r="AA18" s="18" t="s">
        <v>79</v>
      </c>
      <c r="AB18" s="13" t="s">
        <v>1745</v>
      </c>
      <c r="AC18" s="19" t="s">
        <v>1746</v>
      </c>
      <c r="AD18" s="20" t="s">
        <v>92</v>
      </c>
      <c r="AE18" s="19"/>
      <c r="AF18" s="21"/>
      <c r="AG18" s="22" t="str">
        <f t="shared" si="5"/>
        <v>TRUE</v>
      </c>
      <c r="AH18" s="23" t="str">
        <f t="shared" si="6"/>
        <v>تهران خ ولیعصر، زالاتر از دستگردی نبش ناصری، برج کیان، طبقه ۱۹ شرکت سامسونگ - هادی بقایی 09121814755</v>
      </c>
    </row>
    <row r="19" spans="1:34" ht="22.2" customHeight="1">
      <c r="A19" s="7"/>
      <c r="B19" s="7"/>
      <c r="C19" s="7"/>
      <c r="D19" s="7"/>
      <c r="E19" s="7"/>
      <c r="F19" s="8"/>
      <c r="G19" s="226">
        <v>12</v>
      </c>
      <c r="H19" s="228">
        <v>287966274391</v>
      </c>
      <c r="I19" s="226" t="s">
        <v>1727</v>
      </c>
      <c r="J19" s="226"/>
      <c r="K19" s="11" t="str">
        <f t="shared" ca="1" si="0"/>
        <v/>
      </c>
      <c r="L19" s="224" t="s">
        <v>262</v>
      </c>
      <c r="M19" s="224" t="s">
        <v>843</v>
      </c>
      <c r="N19" s="224" t="s">
        <v>1040</v>
      </c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222" t="s">
        <v>948</v>
      </c>
      <c r="AB19" s="220" t="s">
        <v>1041</v>
      </c>
      <c r="AC19" s="218" t="s">
        <v>1042</v>
      </c>
      <c r="AD19" s="216"/>
      <c r="AE19" s="19"/>
      <c r="AF19" s="21"/>
      <c r="AG19" s="22" t="str">
        <f t="shared" si="5"/>
        <v>TRUE</v>
      </c>
      <c r="AH19" s="23" t="str">
        <f t="shared" si="6"/>
        <v>تبریز ولیعصر خیابان رودکی انتهای خیابان خوارزمی بعد از دونر درنا پلاک ۱ کافه پی - امین کیانی 09144146711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27"/>
      <c r="H20" s="229"/>
      <c r="I20" s="227"/>
      <c r="J20" s="227"/>
      <c r="K20" s="11" t="str">
        <f t="shared" ca="1" si="0"/>
        <v/>
      </c>
      <c r="L20" s="225"/>
      <c r="M20" s="225"/>
      <c r="N20" s="225"/>
      <c r="O20" s="9">
        <v>5501.2</v>
      </c>
      <c r="P20" s="9">
        <v>1</v>
      </c>
      <c r="Q20" s="13" t="str">
        <f>VLOOKUP(O20, '[1]لیست محصولات شهریور ۱۴۰۳'!B:C,2,0)</f>
        <v>ورتکس | Vortex</v>
      </c>
      <c r="R20" s="9"/>
      <c r="S20" s="12">
        <f>VLOOKUP(O20, '[1]لیست محصولات شهریور ۱۴۰۳'!B:F,5,0)</f>
        <v>750</v>
      </c>
      <c r="T20" s="14">
        <f>VLOOKUP(O20, '[1]لیست محصولات شهریور ۱۴۰۳'!B:G,6,0)</f>
        <v>11100000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11100000</v>
      </c>
      <c r="Y20" s="17"/>
      <c r="Z20" s="14">
        <f t="shared" si="4"/>
        <v>11100000</v>
      </c>
      <c r="AA20" s="223"/>
      <c r="AB20" s="221"/>
      <c r="AC20" s="219"/>
      <c r="AD20" s="217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14">
        <v>13</v>
      </c>
      <c r="H21" s="212"/>
      <c r="I21" s="214" t="s">
        <v>1712</v>
      </c>
      <c r="J21" s="226" t="s">
        <v>76</v>
      </c>
      <c r="K21" s="11" t="str">
        <f t="shared" ca="1" si="0"/>
        <v/>
      </c>
      <c r="L21" s="224" t="s">
        <v>155</v>
      </c>
      <c r="M21" s="224" t="s">
        <v>876</v>
      </c>
      <c r="N21" s="224" t="s">
        <v>877</v>
      </c>
      <c r="O21" s="9">
        <v>5501.3</v>
      </c>
      <c r="P21" s="9">
        <v>4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4000</v>
      </c>
      <c r="T21" s="14">
        <f>VLOOKUP(O21, '[1]لیست محصولات شهریور ۱۴۰۳'!B:G,6,0)</f>
        <v>51200000</v>
      </c>
      <c r="U21" s="15"/>
      <c r="V21" s="16">
        <f t="shared" si="1"/>
        <v>0</v>
      </c>
      <c r="W21" s="12">
        <f t="shared" si="2"/>
        <v>4</v>
      </c>
      <c r="X21" s="14">
        <f t="shared" si="3"/>
        <v>204800000</v>
      </c>
      <c r="Y21" s="17"/>
      <c r="Z21" s="14">
        <f t="shared" si="4"/>
        <v>204800000</v>
      </c>
      <c r="AA21" s="222" t="s">
        <v>79</v>
      </c>
      <c r="AB21" s="220" t="s">
        <v>70</v>
      </c>
      <c r="AC21" s="218" t="s">
        <v>878</v>
      </c>
      <c r="AD21" s="216"/>
      <c r="AE21" s="19"/>
      <c r="AF21" s="21"/>
      <c r="AG21" s="22" t="str">
        <f t="shared" si="5"/>
        <v>TRUE</v>
      </c>
      <c r="AH21" s="23" t="str">
        <f t="shared" si="6"/>
        <v>تهران - کافه نولان ونک - علیرضا متقی 09331770320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15"/>
      <c r="H22" s="213"/>
      <c r="I22" s="215"/>
      <c r="J22" s="227"/>
      <c r="K22" s="11" t="str">
        <f t="shared" ca="1" si="0"/>
        <v/>
      </c>
      <c r="L22" s="225"/>
      <c r="M22" s="225"/>
      <c r="N22" s="225"/>
      <c r="O22" s="9">
        <v>3327.2</v>
      </c>
      <c r="P22" s="9">
        <v>2</v>
      </c>
      <c r="Q22" s="13" t="str">
        <f>VLOOKUP(O22, '[1]لیست محصولات شهریور ۱۴۰۳'!B:C,2,0)</f>
        <v>پامپوجیلا | pampojila</v>
      </c>
      <c r="R22" s="9"/>
      <c r="S22" s="12">
        <f>VLOOKUP(O22, '[1]لیست محصولات شهریور ۱۴۰۳'!B:F,5,0)</f>
        <v>750</v>
      </c>
      <c r="T22" s="14">
        <f>VLOOKUP(O22, '[1]لیست محصولات شهریور ۱۴۰۳'!B:G,6,0)</f>
        <v>29250000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58500000</v>
      </c>
      <c r="Y22" s="17"/>
      <c r="Z22" s="14">
        <f t="shared" si="4"/>
        <v>58500000</v>
      </c>
      <c r="AA22" s="223"/>
      <c r="AB22" s="221"/>
      <c r="AC22" s="219"/>
      <c r="AD22" s="217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287984725073</v>
      </c>
      <c r="I23" s="9" t="s">
        <v>1712</v>
      </c>
      <c r="J23" s="9"/>
      <c r="K23" s="11" t="str">
        <f t="shared" ca="1" si="0"/>
        <v/>
      </c>
      <c r="L23" s="12" t="s">
        <v>395</v>
      </c>
      <c r="M23" s="12" t="s">
        <v>1113</v>
      </c>
      <c r="N23" s="12"/>
      <c r="O23" s="9">
        <v>5501.2</v>
      </c>
      <c r="P23" s="9">
        <v>1</v>
      </c>
      <c r="Q23" s="13" t="str">
        <f>VLOOKUP(O23, '[1]لیست محصولات شهریور ۱۴۰۳'!B:C,2,0)</f>
        <v>ورتکس | Vortex</v>
      </c>
      <c r="R23" s="9" t="s">
        <v>976</v>
      </c>
      <c r="S23" s="12">
        <f>VLOOKUP(O23, '[1]لیست محصولات شهریور ۱۴۰۳'!B:F,5,0)</f>
        <v>750</v>
      </c>
      <c r="T23" s="14">
        <f>VLOOKUP(O23, '[1]لیست محصولات شهریور ۱۴۰۳'!B:G,6,0)</f>
        <v>11100000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11100000</v>
      </c>
      <c r="Y23" s="17"/>
      <c r="Z23" s="14">
        <f t="shared" si="4"/>
        <v>11100000</v>
      </c>
      <c r="AA23" s="18" t="s">
        <v>79</v>
      </c>
      <c r="AB23" s="13" t="s">
        <v>1114</v>
      </c>
      <c r="AC23" s="19" t="s">
        <v>1115</v>
      </c>
      <c r="AD23" s="20" t="s">
        <v>132</v>
      </c>
      <c r="AE23" s="19"/>
      <c r="AF23" s="21"/>
      <c r="AG23" s="22" t="str">
        <f t="shared" si="5"/>
        <v>TRUE</v>
      </c>
      <c r="AH23" s="23" t="str">
        <f t="shared" si="6"/>
        <v>تهران قلهک، خ کلاهدوز، خ اخلاقی غربی،خ مطلبی نژاد،بن بست ندیمی، داخل بن بست دست راست، پ9، واحد ۱ و ۲  - محمدصادق اکرامی 09128889558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6">
        <v>15</v>
      </c>
      <c r="H24" s="228">
        <v>287985719997</v>
      </c>
      <c r="I24" s="226" t="s">
        <v>1712</v>
      </c>
      <c r="J24" s="226"/>
      <c r="K24" s="11" t="str">
        <f t="shared" ca="1" si="0"/>
        <v/>
      </c>
      <c r="L24" s="224" t="s">
        <v>1747</v>
      </c>
      <c r="M24" s="224" t="s">
        <v>1748</v>
      </c>
      <c r="N24" s="224"/>
      <c r="O24" s="9">
        <v>5525.1</v>
      </c>
      <c r="P24" s="9">
        <v>2</v>
      </c>
      <c r="Q24" s="13" t="str">
        <f>VLOOKUP(O24, '[1]لیست محصولات شهریور ۱۴۰۳'!B:C,2,0)</f>
        <v>اتیوپی آناسورا | Ethiopia Anasora</v>
      </c>
      <c r="R24" s="9" t="s">
        <v>102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2750000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5500000</v>
      </c>
      <c r="Y24" s="17"/>
      <c r="Z24" s="14">
        <f t="shared" si="4"/>
        <v>5500000</v>
      </c>
      <c r="AA24" s="222" t="s">
        <v>79</v>
      </c>
      <c r="AB24" s="220" t="s">
        <v>1749</v>
      </c>
      <c r="AC24" s="218" t="s">
        <v>1750</v>
      </c>
      <c r="AD24" s="216" t="s">
        <v>132</v>
      </c>
      <c r="AE24" s="19"/>
      <c r="AF24" s="21"/>
      <c r="AG24" s="22" t="str">
        <f t="shared" si="5"/>
        <v>TRUE</v>
      </c>
      <c r="AH24" s="23" t="str">
        <f t="shared" si="6"/>
        <v>تهران میدان شیخ بهایی سئول پلاک ۱۹ بانک مشترک ایران و ونزوئلا  - آرزو قلی زاد 09387342781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227"/>
      <c r="H25" s="229"/>
      <c r="I25" s="227"/>
      <c r="J25" s="227"/>
      <c r="K25" s="11" t="str">
        <f t="shared" ca="1" si="0"/>
        <v/>
      </c>
      <c r="L25" s="225"/>
      <c r="M25" s="225"/>
      <c r="N25" s="225"/>
      <c r="O25" s="9">
        <v>5524.1</v>
      </c>
      <c r="P25" s="9">
        <v>1</v>
      </c>
      <c r="Q25" s="13" t="str">
        <f>VLOOKUP(O25, '[1]لیست محصولات شهریور ۱۴۰۳'!B:C,2,0)</f>
        <v>برزیل کوکاپیل کاناریو | Brazil Cocapil Canario</v>
      </c>
      <c r="R25" s="9" t="s">
        <v>102</v>
      </c>
      <c r="S25" s="12">
        <f>VLOOKUP(O25, '[1]لیست محصولات شهریور ۱۴۰۳'!B:F,5,0)</f>
        <v>150</v>
      </c>
      <c r="T25" s="14">
        <f>VLOOKUP(O25, '[1]لیست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223"/>
      <c r="AB25" s="221"/>
      <c r="AC25" s="219"/>
      <c r="AD25" s="217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16</v>
      </c>
      <c r="H26" s="10">
        <v>287991610831</v>
      </c>
      <c r="I26" s="9" t="s">
        <v>1712</v>
      </c>
      <c r="J26" s="9"/>
      <c r="K26" s="11" t="str">
        <f t="shared" ca="1" si="0"/>
        <v/>
      </c>
      <c r="L26" s="12" t="s">
        <v>1751</v>
      </c>
      <c r="M26" s="12" t="s">
        <v>1752</v>
      </c>
      <c r="N26" s="12"/>
      <c r="O26" s="9">
        <v>3328.1</v>
      </c>
      <c r="P26" s="9">
        <v>1</v>
      </c>
      <c r="Q26" s="13" t="str">
        <f>VLOOKUP(O26, '[1]لیست محصولات شهریور ۱۴۰۳'!B:C,2,0)</f>
        <v>اینماکولادا مزارع فلو | Inmaculada Fellows Farms</v>
      </c>
      <c r="R26" s="9"/>
      <c r="S26" s="12">
        <f>VLOOKUP(O26, '[1]لیست محصولات شهریور ۱۴۰۳'!B:F,5,0)</f>
        <v>150</v>
      </c>
      <c r="T26" s="14">
        <f>VLOOKUP(O26, '[1]لیست محصولات شهریور ۱۴۰۳'!B:G,6,0)</f>
        <v>7900000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7900000</v>
      </c>
      <c r="Y26" s="17"/>
      <c r="Z26" s="14">
        <f t="shared" si="4"/>
        <v>7900000</v>
      </c>
      <c r="AA26" s="18" t="s">
        <v>79</v>
      </c>
      <c r="AB26" s="13" t="s">
        <v>1753</v>
      </c>
      <c r="AC26" s="19" t="s">
        <v>1754</v>
      </c>
      <c r="AD26" s="20" t="s">
        <v>132</v>
      </c>
      <c r="AE26" s="19"/>
      <c r="AF26" s="21"/>
      <c r="AG26" s="22" t="str">
        <f t="shared" si="5"/>
        <v>TRUE</v>
      </c>
      <c r="AH26" s="23" t="str">
        <f t="shared" si="6"/>
        <v>تهران خیابان جمالزاده شمالی بالاتر از بلوار کشاورز نبش کوچه نادری پلاک ۳۴۵ واحد ۱۰۱  - صالح قانعی نژاد 09121350942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17</v>
      </c>
      <c r="H27" s="10">
        <v>901365</v>
      </c>
      <c r="I27" s="9" t="s">
        <v>1712</v>
      </c>
      <c r="J27" s="9"/>
      <c r="K27" s="11" t="str">
        <f t="shared" ca="1" si="0"/>
        <v/>
      </c>
      <c r="L27" s="12" t="s">
        <v>205</v>
      </c>
      <c r="M27" s="12" t="s">
        <v>1082</v>
      </c>
      <c r="N27" s="12" t="s">
        <v>1755</v>
      </c>
      <c r="O27" s="9">
        <v>5501.3</v>
      </c>
      <c r="P27" s="9">
        <v>1</v>
      </c>
      <c r="Q27" s="13" t="str">
        <f>VLOOKUP(O27, '[1]لیست محصولات شهریور ۱۴۰۳'!B:C,2,0)</f>
        <v>ورتکس | Vortex</v>
      </c>
      <c r="R27" s="9"/>
      <c r="S27" s="12">
        <f>VLOOKUP(O27, '[1]لیست محصولات شهریور ۱۴۰۳'!B:F,5,0)</f>
        <v>4000</v>
      </c>
      <c r="T27" s="14">
        <f>VLOOKUP(O27, '[1]لیست محصولات شهریور ۱۴۰۳'!B:G,6,0)</f>
        <v>51200000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51200000</v>
      </c>
      <c r="Y27" s="17"/>
      <c r="Z27" s="14">
        <f t="shared" si="4"/>
        <v>51200000</v>
      </c>
      <c r="AA27" s="18" t="s">
        <v>108</v>
      </c>
      <c r="AB27" s="13" t="s">
        <v>1756</v>
      </c>
      <c r="AC27" s="19" t="s">
        <v>1757</v>
      </c>
      <c r="AD27" s="20"/>
      <c r="AE27" s="19"/>
      <c r="AF27" s="21"/>
      <c r="AG27" s="22" t="str">
        <f t="shared" si="5"/>
        <v>TRUE</v>
      </c>
      <c r="AH27" s="23" t="str">
        <f t="shared" si="6"/>
        <v>مشهد بلوار وکیل آباد، خیابان هاشمیه ، هاشمیه ۲۸ ، مقابل ۲۸/۵ ، جنب پلاک ۷ قهوه بی‌سان - روزبه دشتی 09354353912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18</v>
      </c>
      <c r="H28" s="10">
        <v>287991191036</v>
      </c>
      <c r="I28" s="9" t="s">
        <v>1712</v>
      </c>
      <c r="J28" s="9"/>
      <c r="K28" s="11" t="str">
        <f t="shared" ca="1" si="0"/>
        <v/>
      </c>
      <c r="L28" s="12" t="s">
        <v>585</v>
      </c>
      <c r="M28" s="12" t="s">
        <v>586</v>
      </c>
      <c r="N28" s="12"/>
      <c r="O28" s="9">
        <v>5525.2</v>
      </c>
      <c r="P28" s="9">
        <v>2</v>
      </c>
      <c r="Q28" s="13" t="str">
        <f>VLOOKUP(O28, '[1]لیست محصولات شهریور ۱۴۰۳'!B:C,2,0)</f>
        <v>اتیوپی آناسورا | Ethiopia Anasora</v>
      </c>
      <c r="R28" s="9" t="s">
        <v>297</v>
      </c>
      <c r="S28" s="12">
        <f>VLOOKUP(O28, '[1]لیست محصولات شهریور ۱۴۰۳'!B:F,5,0)</f>
        <v>750</v>
      </c>
      <c r="T28" s="14">
        <f>VLOOKUP(O28, '[1]لیست محصولات شهریور ۱۴۰۳'!B:G,6,0)</f>
        <v>13350000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26700000</v>
      </c>
      <c r="Y28" s="17"/>
      <c r="Z28" s="14">
        <f t="shared" si="4"/>
        <v>26700000</v>
      </c>
      <c r="AA28" s="18" t="s">
        <v>79</v>
      </c>
      <c r="AB28" s="13" t="s">
        <v>1758</v>
      </c>
      <c r="AC28" s="19" t="s">
        <v>589</v>
      </c>
      <c r="AD28" s="20" t="s">
        <v>92</v>
      </c>
      <c r="AE28" s="19"/>
      <c r="AF28" s="21"/>
      <c r="AG28" s="22" t="str">
        <f t="shared" si="5"/>
        <v>TRUE</v>
      </c>
      <c r="AH28" s="23" t="str">
        <f t="shared" si="6"/>
        <v>تهران انتهای کارگرشمالی- خیابان نوزدهم 19- پلاک 59 ( پلاک ۵۹ واقع در خیابان نوزدهم و تقاطع والفجر۲ می‌باشد)- زنگ 4  - شهاب حشمت 09905544965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19</v>
      </c>
      <c r="H29" s="10">
        <v>288007428605</v>
      </c>
      <c r="I29" s="9" t="s">
        <v>1712</v>
      </c>
      <c r="J29" s="9"/>
      <c r="K29" s="11" t="str">
        <f t="shared" ca="1" si="0"/>
        <v/>
      </c>
      <c r="L29" s="12" t="s">
        <v>147</v>
      </c>
      <c r="M29" s="12" t="s">
        <v>1759</v>
      </c>
      <c r="N29" s="12"/>
      <c r="O29" s="9">
        <v>5501.3</v>
      </c>
      <c r="P29" s="9">
        <v>1</v>
      </c>
      <c r="Q29" s="13" t="str">
        <f>VLOOKUP(O29, '[1]لیست محصولات شهریور ۱۴۰۳'!B:C,2,0)</f>
        <v>ورتکس | Vortex</v>
      </c>
      <c r="R29" s="9"/>
      <c r="S29" s="12">
        <f>VLOOKUP(O29, '[1]لیست محصولات شهریور ۱۴۰۳'!B:F,5,0)</f>
        <v>4000</v>
      </c>
      <c r="T29" s="14">
        <f>VLOOKUP(O29, '[1]لیست محصولات شهریور ۱۴۰۳'!B:G,6,0)</f>
        <v>51200000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51200000</v>
      </c>
      <c r="Y29" s="17"/>
      <c r="Z29" s="14">
        <f t="shared" si="4"/>
        <v>51200000</v>
      </c>
      <c r="AA29" s="18" t="s">
        <v>1760</v>
      </c>
      <c r="AB29" s="13" t="s">
        <v>1762</v>
      </c>
      <c r="AC29" s="19" t="s">
        <v>1761</v>
      </c>
      <c r="AD29" s="20"/>
      <c r="AE29" s="85" t="s">
        <v>638</v>
      </c>
      <c r="AF29" s="21"/>
      <c r="AG29" s="22" t="str">
        <f t="shared" si="5"/>
        <v>TRUE</v>
      </c>
      <c r="AH29" s="23" t="str">
        <f t="shared" si="6"/>
        <v>سیستان و بلوچستان ایرانشهر _ خیابان فردوسی _ رو به روی مدرسه رازی _ درمانگاه تامین اجتماعی امام علی _ کدپستی: 9914816631  - ایمان پورکیخایی 09155435300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>
        <v>20</v>
      </c>
      <c r="H30" s="10">
        <v>288008828373</v>
      </c>
      <c r="I30" s="9" t="s">
        <v>1712</v>
      </c>
      <c r="J30" s="9"/>
      <c r="K30" s="11" t="str">
        <f t="shared" ca="1" si="0"/>
        <v/>
      </c>
      <c r="L30" s="12" t="s">
        <v>818</v>
      </c>
      <c r="M30" s="12" t="s">
        <v>1763</v>
      </c>
      <c r="N30" s="12"/>
      <c r="O30" s="9">
        <v>3327.1</v>
      </c>
      <c r="P30" s="9">
        <v>1</v>
      </c>
      <c r="Q30" s="13" t="str">
        <f>VLOOKUP(O30, '[1]لیست محصولات شهریور ۱۴۰۳'!B:C,2,0)</f>
        <v>پامپوجیلا | pampojila</v>
      </c>
      <c r="R30" s="9" t="s">
        <v>297</v>
      </c>
      <c r="S30" s="12">
        <f>VLOOKUP(O30, '[1]لیست محصولات شهریور ۱۴۰۳'!B:F,5,0)</f>
        <v>150</v>
      </c>
      <c r="T30" s="14">
        <f>VLOOKUP(O30, '[1]لیست محصولات شهریور ۱۴۰۳'!B:G,6,0)</f>
        <v>5950000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5950000</v>
      </c>
      <c r="Y30" s="17"/>
      <c r="Z30" s="14">
        <f t="shared" si="4"/>
        <v>5950000</v>
      </c>
      <c r="AA30" s="18" t="s">
        <v>79</v>
      </c>
      <c r="AB30" s="13" t="s">
        <v>1764</v>
      </c>
      <c r="AC30" s="19" t="s">
        <v>1765</v>
      </c>
      <c r="AD30" s="20" t="s">
        <v>92</v>
      </c>
      <c r="AE30" s="19"/>
      <c r="AF30" s="21"/>
      <c r="AG30" s="22" t="str">
        <f t="shared" si="5"/>
        <v>TRUE</v>
      </c>
      <c r="AH30" s="23" t="str">
        <f t="shared" si="6"/>
        <v>تهران خیابان اتحاد خیابان پنجم شرقی روبروی نمایندگی مدیران خودرو کوچه معرابیان پلاک 28  - میثم کاتوزیان 09125409792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21</v>
      </c>
      <c r="H31" s="67"/>
      <c r="I31" s="66" t="s">
        <v>1712</v>
      </c>
      <c r="J31" s="9" t="s">
        <v>76</v>
      </c>
      <c r="K31" s="11" t="str">
        <f t="shared" ca="1" si="0"/>
        <v/>
      </c>
      <c r="L31" s="12" t="s">
        <v>640</v>
      </c>
      <c r="M31" s="12" t="s">
        <v>641</v>
      </c>
      <c r="N31" s="12" t="s">
        <v>642</v>
      </c>
      <c r="O31" s="9">
        <v>5501.3</v>
      </c>
      <c r="P31" s="9">
        <v>2</v>
      </c>
      <c r="Q31" s="13" t="str">
        <f>VLOOKUP(O31, '[1]لیست محصولات شهریور ۱۴۰۳'!B:C,2,0)</f>
        <v>ورتکس | Vortex</v>
      </c>
      <c r="R31" s="9"/>
      <c r="S31" s="12">
        <f>VLOOKUP(O31, '[1]لیست محصولات شهریور ۱۴۰۳'!B:F,5,0)</f>
        <v>4000</v>
      </c>
      <c r="T31" s="14">
        <f>VLOOKUP(O31, '[1]لیست محصولات شهریور ۱۴۰۳'!B:G,6,0)</f>
        <v>51200000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102400000</v>
      </c>
      <c r="Y31" s="17"/>
      <c r="Z31" s="14">
        <f t="shared" si="4"/>
        <v>102400000</v>
      </c>
      <c r="AA31" s="18" t="s">
        <v>948</v>
      </c>
      <c r="AB31" s="13" t="s">
        <v>1768</v>
      </c>
      <c r="AC31" s="19" t="s">
        <v>644</v>
      </c>
      <c r="AD31" s="20"/>
      <c r="AE31" s="19"/>
      <c r="AF31" s="21"/>
      <c r="AG31" s="22" t="str">
        <f t="shared" si="5"/>
        <v>TRUE</v>
      </c>
      <c r="AH31" s="23" t="str">
        <f t="shared" si="6"/>
        <v>تبریز وليعصر ،چهارراه شريعتي به سمت رازي کافه پرکو - سالار درنگ 09125006328</v>
      </c>
    </row>
    <row r="32" spans="1:34" ht="22.2" customHeight="1">
      <c r="A32" s="7"/>
      <c r="B32" s="7"/>
      <c r="C32" s="7"/>
      <c r="D32" s="7"/>
      <c r="E32" s="7"/>
      <c r="F32" s="8"/>
      <c r="G32" s="9">
        <v>22</v>
      </c>
      <c r="H32" s="10">
        <v>288017673809</v>
      </c>
      <c r="I32" s="9" t="s">
        <v>1712</v>
      </c>
      <c r="J32" s="9" t="s">
        <v>76</v>
      </c>
      <c r="K32" s="11" t="str">
        <f t="shared" ca="1" si="0"/>
        <v/>
      </c>
      <c r="L32" s="12" t="s">
        <v>741</v>
      </c>
      <c r="M32" s="12" t="s">
        <v>1282</v>
      </c>
      <c r="N32" s="12" t="s">
        <v>1283</v>
      </c>
      <c r="O32" s="9">
        <v>5501.3</v>
      </c>
      <c r="P32" s="9">
        <v>2</v>
      </c>
      <c r="Q32" s="13" t="str">
        <f>VLOOKUP(O32, '[1]لیست محصولات شهریور ۱۴۰۳'!B:C,2,0)</f>
        <v>ورتکس | Vortex</v>
      </c>
      <c r="R32" s="9"/>
      <c r="S32" s="12">
        <f>VLOOKUP(O32, '[1]لیست محصولات شهریور ۱۴۰۳'!B:F,5,0)</f>
        <v>4000</v>
      </c>
      <c r="T32" s="14">
        <f>VLOOKUP(O32, '[1]لیست محصولات شهریور ۱۴۰۳'!B:G,6,0)</f>
        <v>51200000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102400000</v>
      </c>
      <c r="Y32" s="17"/>
      <c r="Z32" s="14">
        <f t="shared" si="4"/>
        <v>102400000</v>
      </c>
      <c r="AA32" s="18" t="s">
        <v>79</v>
      </c>
      <c r="AB32" s="13" t="s">
        <v>1769</v>
      </c>
      <c r="AC32" s="19" t="s">
        <v>1285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بزرگراه حقانى بلوار کتابخانه ملى ضلع جنوبى پردیس تئاتر موسیقى کافه کُر - فهیمه قدم یاری 09124431359</v>
      </c>
    </row>
    <row r="33" spans="1:34" ht="22.2" customHeight="1">
      <c r="A33" s="7"/>
      <c r="B33" s="7"/>
      <c r="C33" s="7"/>
      <c r="D33" s="7"/>
      <c r="E33" s="7"/>
      <c r="F33" s="8"/>
      <c r="G33" s="214">
        <v>23</v>
      </c>
      <c r="H33" s="212"/>
      <c r="I33" s="214" t="s">
        <v>1712</v>
      </c>
      <c r="J33" s="226" t="s">
        <v>76</v>
      </c>
      <c r="K33" s="11" t="str">
        <f t="shared" ca="1" si="0"/>
        <v/>
      </c>
      <c r="L33" s="224" t="s">
        <v>290</v>
      </c>
      <c r="M33" s="224" t="s">
        <v>1232</v>
      </c>
      <c r="N33" s="224" t="s">
        <v>1233</v>
      </c>
      <c r="O33" s="9">
        <v>5525.2</v>
      </c>
      <c r="P33" s="9">
        <v>15</v>
      </c>
      <c r="Q33" s="13" t="str">
        <f>VLOOKUP(O33, '[1]لیست محصولات شهریور ۱۴۰۳'!B:C,2,0)</f>
        <v>اتیوپی آناسورا | Ethiopia Anasora</v>
      </c>
      <c r="R33" s="9"/>
      <c r="S33" s="12">
        <f>VLOOKUP(O33, '[1]لیست محصولات شهریور ۱۴۰۳'!B:F,5,0)</f>
        <v>750</v>
      </c>
      <c r="T33" s="14">
        <f>VLOOKUP(O33, '[1]لیست محصولات شهریور ۱۴۰۳'!B:G,6,0)</f>
        <v>13350000</v>
      </c>
      <c r="U33" s="15"/>
      <c r="V33" s="16">
        <f t="shared" si="1"/>
        <v>0</v>
      </c>
      <c r="W33" s="12">
        <f t="shared" si="2"/>
        <v>15</v>
      </c>
      <c r="X33" s="14">
        <f t="shared" si="3"/>
        <v>200250000</v>
      </c>
      <c r="Y33" s="17"/>
      <c r="Z33" s="14">
        <f t="shared" si="4"/>
        <v>200250000</v>
      </c>
      <c r="AA33" s="222" t="s">
        <v>948</v>
      </c>
      <c r="AB33" s="220" t="s">
        <v>1234</v>
      </c>
      <c r="AC33" s="218" t="s">
        <v>1235</v>
      </c>
      <c r="AD33" s="216"/>
      <c r="AE33" s="19"/>
      <c r="AF33" s="21"/>
      <c r="AG33" s="22" t="str">
        <f t="shared" si="5"/>
        <v>TRUE</v>
      </c>
      <c r="AH33" s="23" t="str">
        <f t="shared" si="6"/>
        <v>تبریز بارون آواك روبه روي درب پشتي پاساژ ضرغامي دکان قهوه نوزده دو صفر - رضا ظریف 09142155595</v>
      </c>
    </row>
    <row r="34" spans="1:34" ht="22.2" customHeight="1">
      <c r="A34" s="7"/>
      <c r="B34" s="7"/>
      <c r="C34" s="7"/>
      <c r="D34" s="7"/>
      <c r="E34" s="7"/>
      <c r="F34" s="8"/>
      <c r="G34" s="235"/>
      <c r="H34" s="234"/>
      <c r="I34" s="235"/>
      <c r="J34" s="244"/>
      <c r="K34" s="11" t="str">
        <f t="shared" ca="1" si="0"/>
        <v/>
      </c>
      <c r="L34" s="243"/>
      <c r="M34" s="243"/>
      <c r="N34" s="243"/>
      <c r="O34" s="9">
        <v>5525.1</v>
      </c>
      <c r="P34" s="9">
        <v>20</v>
      </c>
      <c r="Q34" s="13" t="str">
        <f>VLOOKUP(O34, '[1]لیست محصولات شهریور ۱۴۰۳'!B:C,2,0)</f>
        <v>اتیوپی آناسورا | Ethiopia Anasora</v>
      </c>
      <c r="R34" s="9"/>
      <c r="S34" s="12">
        <f>VLOOKUP(O34, '[1]لیست محصولات شهریور ۱۴۰۳'!B:F,5,0)</f>
        <v>150</v>
      </c>
      <c r="T34" s="14">
        <f>VLOOKUP(O34, '[1]لیست محصولات شهریور ۱۴۰۳'!B:G,6,0)</f>
        <v>2750000</v>
      </c>
      <c r="U34" s="15"/>
      <c r="V34" s="16">
        <f t="shared" si="1"/>
        <v>0</v>
      </c>
      <c r="W34" s="12">
        <f t="shared" si="2"/>
        <v>20</v>
      </c>
      <c r="X34" s="14">
        <f t="shared" si="3"/>
        <v>55000000</v>
      </c>
      <c r="Y34" s="17"/>
      <c r="Z34" s="14">
        <f t="shared" si="4"/>
        <v>55000000</v>
      </c>
      <c r="AA34" s="242"/>
      <c r="AB34" s="241"/>
      <c r="AC34" s="240"/>
      <c r="AD34" s="239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235"/>
      <c r="H35" s="234"/>
      <c r="I35" s="235"/>
      <c r="J35" s="244"/>
      <c r="K35" s="11" t="str">
        <f t="shared" ca="1" si="0"/>
        <v/>
      </c>
      <c r="L35" s="243"/>
      <c r="M35" s="243"/>
      <c r="N35" s="243"/>
      <c r="O35" s="9">
        <v>5501.2</v>
      </c>
      <c r="P35" s="9">
        <v>10</v>
      </c>
      <c r="Q35" s="13" t="str">
        <f>VLOOKUP(O35, '[1]لیست محصولات شهریور ۱۴۰۳'!B:C,2,0)</f>
        <v>ورتکس | Vortex</v>
      </c>
      <c r="R35" s="9"/>
      <c r="S35" s="12">
        <f>VLOOKUP(O35, '[1]لیست محصولات شهریور ۱۴۰۳'!B:F,5,0)</f>
        <v>750</v>
      </c>
      <c r="T35" s="14">
        <f>VLOOKUP(O35, '[1]لیست محصولات شهریور ۱۴۰۳'!B:G,6,0)</f>
        <v>11100000</v>
      </c>
      <c r="U35" s="15"/>
      <c r="V35" s="16">
        <f t="shared" si="1"/>
        <v>0</v>
      </c>
      <c r="W35" s="12">
        <f t="shared" si="2"/>
        <v>10</v>
      </c>
      <c r="X35" s="14">
        <f t="shared" si="3"/>
        <v>111000000</v>
      </c>
      <c r="Y35" s="17"/>
      <c r="Z35" s="14">
        <f t="shared" si="4"/>
        <v>111000000</v>
      </c>
      <c r="AA35" s="242"/>
      <c r="AB35" s="241"/>
      <c r="AC35" s="240"/>
      <c r="AD35" s="239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235"/>
      <c r="H36" s="234"/>
      <c r="I36" s="235"/>
      <c r="J36" s="244"/>
      <c r="K36" s="11" t="str">
        <f t="shared" ca="1" si="0"/>
        <v/>
      </c>
      <c r="L36" s="243"/>
      <c r="M36" s="243"/>
      <c r="N36" s="243"/>
      <c r="O36" s="9">
        <v>5501.1</v>
      </c>
      <c r="P36" s="9">
        <v>20</v>
      </c>
      <c r="Q36" s="13" t="str">
        <f>VLOOKUP(O36, '[1]لیست محصولات شهریور ۱۴۰۳'!B:C,2,0)</f>
        <v>ورتکس | Vortex</v>
      </c>
      <c r="R36" s="9"/>
      <c r="S36" s="12">
        <f>VLOOKUP(O36, '[1]لیست محصولات شهریور ۱۴۰۳'!B:F,5,0)</f>
        <v>150</v>
      </c>
      <c r="T36" s="14">
        <f>VLOOKUP(O36, '[1]لیست محصولات شهریور ۱۴۰۳'!B:G,6,0)</f>
        <v>2300000</v>
      </c>
      <c r="U36" s="15"/>
      <c r="V36" s="16">
        <f t="shared" si="1"/>
        <v>0</v>
      </c>
      <c r="W36" s="12">
        <f t="shared" si="2"/>
        <v>20</v>
      </c>
      <c r="X36" s="14">
        <f t="shared" si="3"/>
        <v>46000000</v>
      </c>
      <c r="Y36" s="17"/>
      <c r="Z36" s="14">
        <f t="shared" si="4"/>
        <v>46000000</v>
      </c>
      <c r="AA36" s="242"/>
      <c r="AB36" s="241"/>
      <c r="AC36" s="240"/>
      <c r="AD36" s="239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235"/>
      <c r="H37" s="234"/>
      <c r="I37" s="235"/>
      <c r="J37" s="244"/>
      <c r="K37" s="11" t="str">
        <f t="shared" ca="1" si="0"/>
        <v/>
      </c>
      <c r="L37" s="243"/>
      <c r="M37" s="243"/>
      <c r="N37" s="243"/>
      <c r="O37" s="9">
        <v>3328.1</v>
      </c>
      <c r="P37" s="9">
        <v>5</v>
      </c>
      <c r="Q37" s="13" t="str">
        <f>VLOOKUP(O37, '[1]لیست محصولات شهریور ۱۴۰۳'!B:C,2,0)</f>
        <v>اینماکولادا مزارع فلو | Inmaculada Fellows Farms</v>
      </c>
      <c r="R37" s="9"/>
      <c r="S37" s="12">
        <f>VLOOKUP(O37, '[1]لیست محصولات شهریور ۱۴۰۳'!B:F,5,0)</f>
        <v>150</v>
      </c>
      <c r="T37" s="14">
        <f>VLOOKUP(O37, '[1]لیست محصولات شهریور ۱۴۰۳'!B:G,6,0)</f>
        <v>7900000</v>
      </c>
      <c r="U37" s="15"/>
      <c r="V37" s="16">
        <f t="shared" si="1"/>
        <v>0</v>
      </c>
      <c r="W37" s="12">
        <f t="shared" si="2"/>
        <v>5</v>
      </c>
      <c r="X37" s="14">
        <f t="shared" si="3"/>
        <v>39500000</v>
      </c>
      <c r="Y37" s="17"/>
      <c r="Z37" s="14">
        <f t="shared" si="4"/>
        <v>39500000</v>
      </c>
      <c r="AA37" s="242"/>
      <c r="AB37" s="241"/>
      <c r="AC37" s="240"/>
      <c r="AD37" s="239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235"/>
      <c r="H38" s="234"/>
      <c r="I38" s="235"/>
      <c r="J38" s="244"/>
      <c r="K38" s="11" t="str">
        <f t="shared" ca="1" si="0"/>
        <v/>
      </c>
      <c r="L38" s="243"/>
      <c r="M38" s="243"/>
      <c r="N38" s="243"/>
      <c r="O38" s="9">
        <v>3329.1</v>
      </c>
      <c r="P38" s="9">
        <v>4</v>
      </c>
      <c r="Q38" s="13" t="str">
        <f>VLOOKUP(O38, '[1]لیست محصولات شهریور ۱۴۰۳'!B:C,2,0)</f>
        <v>بنتی ننکا | Benti Nenka</v>
      </c>
      <c r="R38" s="9"/>
      <c r="S38" s="12">
        <f>VLOOKUP(O38, '[1]لیست محصولات شهریور ۱۴۰۳'!B:F,5,0)</f>
        <v>150</v>
      </c>
      <c r="T38" s="14">
        <f>VLOOKUP(O38, '[1]لیست محصولات شهریور ۱۴۰۳'!B:G,6,0)</f>
        <v>9850000</v>
      </c>
      <c r="U38" s="15"/>
      <c r="V38" s="16">
        <f t="shared" si="1"/>
        <v>0</v>
      </c>
      <c r="W38" s="12">
        <f t="shared" si="2"/>
        <v>4</v>
      </c>
      <c r="X38" s="14">
        <f t="shared" si="3"/>
        <v>39400000</v>
      </c>
      <c r="Y38" s="17"/>
      <c r="Z38" s="14">
        <f t="shared" si="4"/>
        <v>39400000</v>
      </c>
      <c r="AA38" s="242"/>
      <c r="AB38" s="241"/>
      <c r="AC38" s="240"/>
      <c r="AD38" s="239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215"/>
      <c r="H39" s="213"/>
      <c r="I39" s="215"/>
      <c r="J39" s="227"/>
      <c r="K39" s="11" t="str">
        <f t="shared" ca="1" si="0"/>
        <v/>
      </c>
      <c r="L39" s="225"/>
      <c r="M39" s="225"/>
      <c r="N39" s="225"/>
      <c r="O39" s="9">
        <v>3327.1</v>
      </c>
      <c r="P39" s="9">
        <v>5</v>
      </c>
      <c r="Q39" s="13" t="str">
        <f>VLOOKUP(O39, '[1]لیست محصولات شهریور ۱۴۰۳'!B:C,2,0)</f>
        <v>پامپوجیلا | pampojila</v>
      </c>
      <c r="R39" s="9"/>
      <c r="S39" s="12">
        <f>VLOOKUP(O39, '[1]لیست محصولات شهریور ۱۴۰۳'!B:F,5,0)</f>
        <v>150</v>
      </c>
      <c r="T39" s="14">
        <f>VLOOKUP(O39, '[1]لیست محصولات شهریور ۱۴۰۳'!B:G,6,0)</f>
        <v>5950000</v>
      </c>
      <c r="U39" s="15"/>
      <c r="V39" s="16">
        <f t="shared" si="1"/>
        <v>0</v>
      </c>
      <c r="W39" s="12">
        <f t="shared" si="2"/>
        <v>5</v>
      </c>
      <c r="X39" s="14">
        <f t="shared" si="3"/>
        <v>29750000</v>
      </c>
      <c r="Y39" s="17"/>
      <c r="Z39" s="14">
        <f t="shared" si="4"/>
        <v>29750000</v>
      </c>
      <c r="AA39" s="223"/>
      <c r="AB39" s="221"/>
      <c r="AC39" s="219"/>
      <c r="AD39" s="217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>
        <v>24</v>
      </c>
      <c r="H40" s="10">
        <v>288025006692</v>
      </c>
      <c r="I40" s="9" t="s">
        <v>1712</v>
      </c>
      <c r="J40" s="9"/>
      <c r="K40" s="11" t="str">
        <f t="shared" ca="1" si="0"/>
        <v/>
      </c>
      <c r="L40" s="12" t="s">
        <v>151</v>
      </c>
      <c r="M40" s="12" t="s">
        <v>486</v>
      </c>
      <c r="N40" s="12"/>
      <c r="O40" s="9">
        <v>5525.1</v>
      </c>
      <c r="P40" s="9">
        <v>1</v>
      </c>
      <c r="Q40" s="13" t="str">
        <f>VLOOKUP(O40, '[1]لیست محصولات شهریور ۱۴۰۳'!B:C,2,0)</f>
        <v>اتیوپی آناسورا | Ethiopia Anasora</v>
      </c>
      <c r="R40" s="9"/>
      <c r="S40" s="12">
        <f>VLOOKUP(O40, '[1]لیست محصولات شهریور ۱۴۰۳'!B:F,5,0)</f>
        <v>150</v>
      </c>
      <c r="T40" s="14">
        <f>VLOOKUP(O40, '[1]لیست محصولات شهریور ۱۴۰۳'!B:G,6,0)</f>
        <v>2750000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2750000</v>
      </c>
      <c r="Y40" s="17"/>
      <c r="Z40" s="14">
        <f t="shared" si="4"/>
        <v>2750000</v>
      </c>
      <c r="AA40" s="18" t="s">
        <v>79</v>
      </c>
      <c r="AB40" s="13" t="s">
        <v>489</v>
      </c>
      <c r="AC40" s="19" t="s">
        <v>490</v>
      </c>
      <c r="AD40" s="20" t="s">
        <v>132</v>
      </c>
      <c r="AE40" s="85" t="s">
        <v>1771</v>
      </c>
      <c r="AF40" s="21"/>
      <c r="AG40" s="22" t="str">
        <f t="shared" si="5"/>
        <v>TRUE</v>
      </c>
      <c r="AH40" s="23" t="str">
        <f t="shared" si="6"/>
        <v>تهران بلوار فرحزادی؛ خیابان آسمان ها, آسمان سوم شرقی, پلاک ۴۳  - عرفان فرهمند 09912375278</v>
      </c>
    </row>
    <row r="41" spans="1:34" ht="22.2" customHeight="1">
      <c r="A41" s="7"/>
      <c r="B41" s="7"/>
      <c r="C41" s="7"/>
      <c r="D41" s="7"/>
      <c r="E41" s="7"/>
      <c r="F41" s="8"/>
      <c r="G41" s="9">
        <v>25</v>
      </c>
      <c r="H41" s="10">
        <v>288026046755</v>
      </c>
      <c r="I41" s="9" t="s">
        <v>1712</v>
      </c>
      <c r="J41" s="9"/>
      <c r="K41" s="11" t="str">
        <f t="shared" ca="1" si="0"/>
        <v/>
      </c>
      <c r="L41" s="12" t="s">
        <v>1772</v>
      </c>
      <c r="M41" s="12" t="s">
        <v>1773</v>
      </c>
      <c r="N41" s="12"/>
      <c r="O41" s="9">
        <v>5525.1</v>
      </c>
      <c r="P41" s="9">
        <v>1</v>
      </c>
      <c r="Q41" s="13" t="str">
        <f>VLOOKUP(O41, '[1]لیست محصولات شهریور ۱۴۰۳'!B:C,2,0)</f>
        <v>اتیوپی آناسورا | Ethiopia Anasora</v>
      </c>
      <c r="R41" s="9" t="s">
        <v>102</v>
      </c>
      <c r="S41" s="12">
        <f>VLOOKUP(O41, '[1]لیست محصولات شهریور ۱۴۰۳'!B:F,5,0)</f>
        <v>150</v>
      </c>
      <c r="T41" s="14">
        <f>VLOOKUP(O41, '[1]لیست محصولات شهریور ۱۴۰۳'!B:G,6,0)</f>
        <v>2750000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2750000</v>
      </c>
      <c r="Y41" s="17"/>
      <c r="Z41" s="14">
        <f t="shared" si="4"/>
        <v>2750000</v>
      </c>
      <c r="AA41" s="18" t="s">
        <v>1662</v>
      </c>
      <c r="AB41" s="13" t="s">
        <v>1774</v>
      </c>
      <c r="AC41" s="19" t="s">
        <v>1775</v>
      </c>
      <c r="AD41" s="20"/>
      <c r="AE41" s="19"/>
      <c r="AF41" s="21"/>
      <c r="AG41" s="22" t="str">
        <f t="shared" si="5"/>
        <v>TRUE</v>
      </c>
      <c r="AH41" s="23" t="str">
        <f t="shared" si="6"/>
        <v>میانه خ امام کوچه امامزاده جنب سنگک پزی عطاری ناب  - بهمن محمدبیگلو 09149074955</v>
      </c>
    </row>
    <row r="42" spans="1:34" ht="22.2" customHeight="1">
      <c r="A42" s="7"/>
      <c r="B42" s="7"/>
      <c r="C42" s="7"/>
      <c r="D42" s="7"/>
      <c r="E42" s="7"/>
      <c r="F42" s="8"/>
      <c r="G42" s="226">
        <v>26</v>
      </c>
      <c r="H42" s="228">
        <v>288027030646</v>
      </c>
      <c r="I42" s="226" t="s">
        <v>1712</v>
      </c>
      <c r="J42" s="226"/>
      <c r="K42" s="11" t="str">
        <f t="shared" ca="1" si="0"/>
        <v/>
      </c>
      <c r="L42" s="224" t="s">
        <v>789</v>
      </c>
      <c r="M42" s="224" t="s">
        <v>790</v>
      </c>
      <c r="N42" s="224" t="s">
        <v>791</v>
      </c>
      <c r="O42" s="9">
        <v>5501.3</v>
      </c>
      <c r="P42" s="9">
        <v>1</v>
      </c>
      <c r="Q42" s="13" t="str">
        <f>VLOOKUP(O42, '[1]لیست محصولات شهریور ۱۴۰۳'!B:C,2,0)</f>
        <v>ورتکس | Vortex</v>
      </c>
      <c r="R42" s="9"/>
      <c r="S42" s="12">
        <f>VLOOKUP(O42, '[1]لیست محصولات شهریور ۱۴۰۳'!B:F,5,0)</f>
        <v>4000</v>
      </c>
      <c r="T42" s="14">
        <f>VLOOKUP(O42, '[1]لیست محصولات شهریور ۱۴۰۳'!B:G,6,0)</f>
        <v>51200000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51200000</v>
      </c>
      <c r="Y42" s="17"/>
      <c r="Z42" s="14">
        <f t="shared" si="4"/>
        <v>51200000</v>
      </c>
      <c r="AA42" s="222" t="s">
        <v>85</v>
      </c>
      <c r="AB42" s="220" t="s">
        <v>792</v>
      </c>
      <c r="AC42" s="218" t="s">
        <v>793</v>
      </c>
      <c r="AD42" s="216"/>
      <c r="AE42" s="19"/>
      <c r="AF42" s="21"/>
      <c r="AG42" s="22" t="str">
        <f t="shared" si="5"/>
        <v>TRUE</v>
      </c>
      <c r="AH42" s="23" t="str">
        <f t="shared" si="6"/>
        <v>یزد صفاییه-بلوار دانشگاه-مجتمع بهاران جدید کارگاه نور - امیرعلی نوری ماجلان 09100871757</v>
      </c>
    </row>
    <row r="43" spans="1:34" ht="22.2" customHeight="1">
      <c r="A43" s="7"/>
      <c r="B43" s="7"/>
      <c r="C43" s="7"/>
      <c r="D43" s="7"/>
      <c r="E43" s="7"/>
      <c r="F43" s="8"/>
      <c r="G43" s="227"/>
      <c r="H43" s="229"/>
      <c r="I43" s="227"/>
      <c r="J43" s="227"/>
      <c r="K43" s="11" t="str">
        <f t="shared" ca="1" si="0"/>
        <v/>
      </c>
      <c r="L43" s="225"/>
      <c r="M43" s="225"/>
      <c r="N43" s="225"/>
      <c r="O43" s="9">
        <v>5524.3</v>
      </c>
      <c r="P43" s="9">
        <v>1</v>
      </c>
      <c r="Q43" s="13" t="str">
        <f>VLOOKUP(O43, '[1]لیست محصولات شهریور ۱۴۰۳'!B:C,2,0)</f>
        <v>برزیل کوکاپیل کاناریو | Brazil Cocapil Canario</v>
      </c>
      <c r="R43" s="9"/>
      <c r="S43" s="12">
        <f>VLOOKUP(O43, '[1]لیست محصولات شهریور ۱۴۰۳'!B:F,5,0)</f>
        <v>4000</v>
      </c>
      <c r="T43" s="14">
        <f>VLOOKUP(O43, '[1]لیست محصولات شهریور ۱۴۰۳'!B:G,6,0)</f>
        <v>58400000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58400000</v>
      </c>
      <c r="Y43" s="17"/>
      <c r="Z43" s="14">
        <f t="shared" si="4"/>
        <v>58400000</v>
      </c>
      <c r="AA43" s="223"/>
      <c r="AB43" s="221"/>
      <c r="AC43" s="219"/>
      <c r="AD43" s="217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>
        <v>27</v>
      </c>
      <c r="H44" s="10">
        <v>288028394902</v>
      </c>
      <c r="I44" s="9" t="s">
        <v>1712</v>
      </c>
      <c r="J44" s="9"/>
      <c r="K44" s="11" t="str">
        <f t="shared" ca="1" si="0"/>
        <v/>
      </c>
      <c r="L44" s="12" t="s">
        <v>266</v>
      </c>
      <c r="M44" s="12" t="s">
        <v>267</v>
      </c>
      <c r="N44" s="12"/>
      <c r="O44" s="9">
        <v>5501.2</v>
      </c>
      <c r="P44" s="9">
        <v>1</v>
      </c>
      <c r="Q44" s="13" t="str">
        <f>VLOOKUP(O44, '[1]لیست محصولات شهریور ۱۴۰۳'!B:C,2,0)</f>
        <v>ورتکس | Vortex</v>
      </c>
      <c r="R44" s="9"/>
      <c r="S44" s="12">
        <f>VLOOKUP(O44, '[1]لیست محصولات شهریور ۱۴۰۳'!B:F,5,0)</f>
        <v>750</v>
      </c>
      <c r="T44" s="14">
        <f>VLOOKUP(O44, '[1]لیست محصولات شهریور ۱۴۰۳'!B:G,6,0)</f>
        <v>11100000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11100000</v>
      </c>
      <c r="Y44" s="17"/>
      <c r="Z44" s="14">
        <f t="shared" si="4"/>
        <v>11100000</v>
      </c>
      <c r="AA44" s="18" t="s">
        <v>79</v>
      </c>
      <c r="AB44" s="13" t="s">
        <v>268</v>
      </c>
      <c r="AC44" s="19" t="s">
        <v>269</v>
      </c>
      <c r="AD44" s="20" t="s">
        <v>132</v>
      </c>
      <c r="AE44" s="19"/>
      <c r="AF44" s="21"/>
      <c r="AG44" s="22" t="str">
        <f t="shared" si="5"/>
        <v>TRUE</v>
      </c>
      <c r="AH44" s="23" t="str">
        <f t="shared" si="6"/>
        <v>تهران شهرک غرب، بلوار دادمان، خ درختی، خ سپهر، پ ۶۹. کنار لبنیات اخوان یزدی  - فرید باریکانی 09120644906</v>
      </c>
    </row>
    <row r="45" spans="1:34" ht="22.2" customHeight="1">
      <c r="A45" s="7"/>
      <c r="B45" s="7"/>
      <c r="C45" s="7"/>
      <c r="D45" s="7"/>
      <c r="E45" s="7"/>
      <c r="F45" s="8"/>
      <c r="G45" s="9">
        <v>28</v>
      </c>
      <c r="H45" s="10">
        <v>919090</v>
      </c>
      <c r="I45" s="25" t="s">
        <v>1712</v>
      </c>
      <c r="J45" s="9" t="s">
        <v>76</v>
      </c>
      <c r="K45" s="11" t="str">
        <f t="shared" ca="1" si="0"/>
        <v/>
      </c>
      <c r="L45" s="12" t="s">
        <v>134</v>
      </c>
      <c r="M45" s="12" t="s">
        <v>496</v>
      </c>
      <c r="N45" s="12" t="s">
        <v>497</v>
      </c>
      <c r="O45" s="9">
        <v>5501.2</v>
      </c>
      <c r="P45" s="9">
        <v>2</v>
      </c>
      <c r="Q45" s="13" t="str">
        <f>VLOOKUP(O45, '[1]لیست محصولات شهریور ۱۴۰۳'!B:C,2,0)</f>
        <v>ورتکس | Vortex</v>
      </c>
      <c r="R45" s="9"/>
      <c r="S45" s="12">
        <f>VLOOKUP(O45, '[1]لیست محصولات شهریور ۱۴۰۳'!B:F,5,0)</f>
        <v>750</v>
      </c>
      <c r="T45" s="14">
        <f>VLOOKUP(O45, '[1]لیست محصولات شهریور ۱۴۰۳'!B:G,6,0)</f>
        <v>11100000</v>
      </c>
      <c r="U45" s="15"/>
      <c r="V45" s="16">
        <f t="shared" si="1"/>
        <v>0</v>
      </c>
      <c r="W45" s="12">
        <f t="shared" si="2"/>
        <v>2</v>
      </c>
      <c r="X45" s="14">
        <f t="shared" si="3"/>
        <v>22200000</v>
      </c>
      <c r="Y45" s="17"/>
      <c r="Z45" s="14">
        <f t="shared" si="4"/>
        <v>22200000</v>
      </c>
      <c r="AA45" s="193" t="s">
        <v>79</v>
      </c>
      <c r="AB45" s="191" t="s">
        <v>498</v>
      </c>
      <c r="AC45" s="189" t="s">
        <v>499</v>
      </c>
      <c r="AD45" s="187" t="s">
        <v>92</v>
      </c>
      <c r="AE45" s="189"/>
      <c r="AF45" s="21"/>
      <c r="AG45" s="22" t="str">
        <f t="shared" si="5"/>
        <v>TRUE</v>
      </c>
      <c r="AH45" s="23" t="str">
        <f t="shared" si="6"/>
        <v>تهران خ جمهوری خ رازی خ پرتوی پلاک 18/1 کافه والهالا - مهدی محمدی فخر 09376116149</v>
      </c>
    </row>
    <row r="46" spans="1:34" s="82" customFormat="1" ht="22.2" customHeight="1">
      <c r="A46" s="69"/>
      <c r="B46" s="69"/>
      <c r="C46" s="69"/>
      <c r="D46" s="69"/>
      <c r="E46" s="69"/>
      <c r="F46" s="69"/>
      <c r="G46" s="324">
        <v>29</v>
      </c>
      <c r="H46" s="337"/>
      <c r="I46" s="324" t="s">
        <v>1784</v>
      </c>
      <c r="J46" s="324"/>
      <c r="K46" s="72" t="str">
        <f t="shared" ca="1" si="0"/>
        <v/>
      </c>
      <c r="L46" s="328" t="s">
        <v>1812</v>
      </c>
      <c r="M46" s="329"/>
      <c r="N46" s="330"/>
      <c r="O46" s="70">
        <v>3329.1</v>
      </c>
      <c r="P46" s="70">
        <v>14</v>
      </c>
      <c r="Q46" s="74" t="str">
        <f>VLOOKUP(O46, '[1]لیست محصولات شهریور ۱۴۰۳'!B:C,2,0)</f>
        <v>بنتی ننکا | Benti Nenka</v>
      </c>
      <c r="R46" s="70"/>
      <c r="S46" s="73">
        <f>VLOOKUP(O46, '[1]لیست محصولات شهریور ۱۴۰۳'!B:F,5,0)</f>
        <v>150</v>
      </c>
      <c r="T46" s="75">
        <f>VLOOKUP(O46, '[1]لیست محصولات شهریور ۱۴۰۳'!B:G,6,0)</f>
        <v>9850000</v>
      </c>
      <c r="U46" s="195"/>
      <c r="V46" s="77">
        <f t="shared" si="1"/>
        <v>0</v>
      </c>
      <c r="W46" s="73">
        <f t="shared" si="2"/>
        <v>14</v>
      </c>
      <c r="X46" s="75">
        <f t="shared" si="3"/>
        <v>137900000</v>
      </c>
      <c r="Y46" s="78"/>
      <c r="Z46" s="75">
        <f t="shared" si="4"/>
        <v>137900000</v>
      </c>
      <c r="AA46" s="327" t="s">
        <v>1811</v>
      </c>
      <c r="AB46" s="327"/>
      <c r="AC46" s="327"/>
      <c r="AD46" s="327"/>
      <c r="AE46" s="327"/>
      <c r="AF46" s="81"/>
      <c r="AH46" s="83" t="e">
        <f>#REF!&amp;" "&amp;AB46&amp;" "&amp;N46&amp;" - "&amp;L46&amp;" "&amp;M46&amp;" "&amp;AC46</f>
        <v>#REF!</v>
      </c>
    </row>
    <row r="47" spans="1:34" s="82" customFormat="1" ht="22.2" customHeight="1">
      <c r="A47" s="69"/>
      <c r="B47" s="69"/>
      <c r="C47" s="69"/>
      <c r="D47" s="69"/>
      <c r="E47" s="69"/>
      <c r="F47" s="69"/>
      <c r="G47" s="325"/>
      <c r="H47" s="338"/>
      <c r="I47" s="325"/>
      <c r="J47" s="325"/>
      <c r="K47" s="72" t="str">
        <f t="shared" ca="1" si="0"/>
        <v/>
      </c>
      <c r="L47" s="331"/>
      <c r="M47" s="332"/>
      <c r="N47" s="333"/>
      <c r="O47" s="70">
        <v>5524.2</v>
      </c>
      <c r="P47" s="70">
        <v>1</v>
      </c>
      <c r="Q47" s="74" t="str">
        <f>VLOOKUP(O47, '[1]لیست محصولات شهریور ۱۴۰۳'!B:C,2,0)</f>
        <v>برزیل کوکاپیل کاناریو | Brazil Cocapil Canario</v>
      </c>
      <c r="R47" s="70"/>
      <c r="S47" s="73">
        <f>VLOOKUP(O47, '[1]لیست محصولات شهریور ۱۴۰۳'!B:F,5,0)</f>
        <v>750</v>
      </c>
      <c r="T47" s="75">
        <f>VLOOKUP(O47, '[1]لیست محصولات شهریور ۱۴۰۳'!B:G,6,0)</f>
        <v>12450000</v>
      </c>
      <c r="U47" s="76"/>
      <c r="V47" s="77">
        <f t="shared" si="1"/>
        <v>0</v>
      </c>
      <c r="W47" s="73">
        <f t="shared" si="2"/>
        <v>1</v>
      </c>
      <c r="X47" s="75">
        <f t="shared" si="3"/>
        <v>12450000</v>
      </c>
      <c r="Y47" s="78"/>
      <c r="Z47" s="75">
        <f t="shared" si="4"/>
        <v>12450000</v>
      </c>
      <c r="AA47" s="327" t="s">
        <v>1810</v>
      </c>
      <c r="AB47" s="327"/>
      <c r="AC47" s="327"/>
      <c r="AD47" s="327"/>
      <c r="AE47" s="327"/>
      <c r="AF47" s="81"/>
      <c r="AH47" s="83" t="e">
        <f>#REF!&amp;" "&amp;AB47&amp;" "&amp;N47&amp;" - "&amp;L47&amp;" "&amp;M47&amp;" "&amp;AC47</f>
        <v>#REF!</v>
      </c>
    </row>
    <row r="48" spans="1:34" s="82" customFormat="1" ht="22.2" customHeight="1">
      <c r="A48" s="69" t="b">
        <v>0</v>
      </c>
      <c r="B48" s="69"/>
      <c r="C48" s="69"/>
      <c r="D48" s="69"/>
      <c r="E48" s="69"/>
      <c r="F48" s="69"/>
      <c r="G48" s="326"/>
      <c r="H48" s="339"/>
      <c r="I48" s="326"/>
      <c r="J48" s="326"/>
      <c r="K48" s="72" t="str">
        <f t="shared" ca="1" si="0"/>
        <v/>
      </c>
      <c r="L48" s="334"/>
      <c r="M48" s="335"/>
      <c r="N48" s="336"/>
      <c r="O48" s="70">
        <v>5524.1</v>
      </c>
      <c r="P48" s="70">
        <v>9</v>
      </c>
      <c r="Q48" s="74" t="str">
        <f>VLOOKUP(O48, '[1]لیست محصولات شهریور ۱۴۰۳'!B:C,2,0)</f>
        <v>برزیل کوکاپیل کاناریو | Brazil Cocapil Canario</v>
      </c>
      <c r="R48" s="70"/>
      <c r="S48" s="73">
        <f>VLOOKUP(O48, '[1]لیست محصولات شهریور ۱۴۰۳'!B:F,5,0)</f>
        <v>150</v>
      </c>
      <c r="T48" s="75">
        <f>VLOOKUP(O48, '[1]لیست محصولات شهریور ۱۴۰۳'!B:G,6,0)</f>
        <v>2550000</v>
      </c>
      <c r="U48" s="76"/>
      <c r="V48" s="77">
        <f t="shared" si="1"/>
        <v>0</v>
      </c>
      <c r="W48" s="73">
        <f t="shared" si="2"/>
        <v>9</v>
      </c>
      <c r="X48" s="75">
        <f t="shared" si="3"/>
        <v>22950000</v>
      </c>
      <c r="Y48" s="78"/>
      <c r="Z48" s="75">
        <f t="shared" si="4"/>
        <v>22950000</v>
      </c>
      <c r="AA48" s="327" t="s">
        <v>1809</v>
      </c>
      <c r="AB48" s="327"/>
      <c r="AC48" s="327"/>
      <c r="AD48" s="327"/>
      <c r="AE48" s="327"/>
      <c r="AF48" s="81"/>
      <c r="AH48" s="83" t="e">
        <f>#REF!&amp;" "&amp;AB48&amp;" "&amp;N48&amp;" - "&amp;L48&amp;" "&amp;M48&amp;" "&amp;AC48</f>
        <v>#REF!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94"/>
      <c r="AB49" s="192"/>
      <c r="AC49" s="190"/>
      <c r="AD49" s="188"/>
      <c r="AE49" s="190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21</v>
      </c>
      <c r="AI240" s="56">
        <f t="shared" si="19"/>
        <v>0</v>
      </c>
      <c r="AJ240" s="57">
        <f>AH240-AI240</f>
        <v>21</v>
      </c>
      <c r="AK240" s="58">
        <f t="shared" si="23"/>
        <v>3.15</v>
      </c>
      <c r="AL240" s="59">
        <f>AO240+AQ240-[2]Sheet1!$AH241</f>
        <v>0</v>
      </c>
      <c r="AM240" s="59">
        <f t="shared" si="25"/>
        <v>-21</v>
      </c>
      <c r="AN240" s="58">
        <f t="shared" si="21"/>
        <v>0</v>
      </c>
      <c r="AO240" s="59"/>
      <c r="AP240" s="58">
        <f t="shared" si="22"/>
        <v>-3.15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20</v>
      </c>
      <c r="AI241" s="56">
        <f t="shared" si="19"/>
        <v>0</v>
      </c>
      <c r="AJ241" s="57">
        <f t="shared" ref="AJ241:AJ264" si="27">AH241-AI241</f>
        <v>20</v>
      </c>
      <c r="AK241" s="58">
        <f>AH241*AG241/1000</f>
        <v>15</v>
      </c>
      <c r="AL241" s="59">
        <f>AO241+AQ241-[2]Sheet1!$AH242</f>
        <v>0</v>
      </c>
      <c r="AM241" s="59">
        <f t="shared" si="25"/>
        <v>-20</v>
      </c>
      <c r="AN241" s="58">
        <f t="shared" si="21"/>
        <v>0</v>
      </c>
      <c r="AO241" s="59"/>
      <c r="AP241" s="58">
        <f t="shared" si="22"/>
        <v>-15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44 W46:W200" name="باقیمانده_5"/>
    <protectedRange algorithmName="SHA-512" hashValue="f5WsBkExWTs/LKakVBbNBXjGjwaAPcOxHhJFt4MnEAAY0TgGUtLBwc6BQDnps5THm9Gccqda3SWXIrg2Z9o+GA==" saltValue="9EXh0tvvNrwpkDbSuYJ+Uw==" spinCount="100000" sqref="V2:V44 V46:V200" name="تعداد ارسال شده_4"/>
    <protectedRange algorithmName="SHA-512" hashValue="jjrV5Hy6JwvVqOO7tKoZVoRg7rpBcjqvT96GSIFiDncBaImziwFUF2JC6d0rT0SfgZv+eJ/5g2VdqSB7bdW0mg==" saltValue="0Igh3j97EZBwjtfDd8U1wg==" spinCount="100000" sqref="W45" name="باقیمانده_5_1"/>
    <protectedRange algorithmName="SHA-512" hashValue="f5WsBkExWTs/LKakVBbNBXjGjwaAPcOxHhJFt4MnEAAY0TgGUtLBwc6BQDnps5THm9Gccqda3SWXIrg2Z9o+GA==" saltValue="9EXh0tvvNrwpkDbSuYJ+Uw==" spinCount="100000" sqref="V45" name="تعداد ارسال شده_4_1"/>
  </protectedRanges>
  <mergeCells count="101">
    <mergeCell ref="AC42:AC43"/>
    <mergeCell ref="AD42:AD43"/>
    <mergeCell ref="AB42:AB43"/>
    <mergeCell ref="AA42:AA43"/>
    <mergeCell ref="N42:N43"/>
    <mergeCell ref="G42:G43"/>
    <mergeCell ref="M42:M43"/>
    <mergeCell ref="L42:L43"/>
    <mergeCell ref="J42:J43"/>
    <mergeCell ref="I42:I43"/>
    <mergeCell ref="H42:H43"/>
    <mergeCell ref="G33:G39"/>
    <mergeCell ref="H33:H39"/>
    <mergeCell ref="I33:I39"/>
    <mergeCell ref="J33:J39"/>
    <mergeCell ref="L33:L39"/>
    <mergeCell ref="M33:M39"/>
    <mergeCell ref="N33:N39"/>
    <mergeCell ref="AD33:AD39"/>
    <mergeCell ref="AC33:AC39"/>
    <mergeCell ref="AB33:AB39"/>
    <mergeCell ref="AA33:AA39"/>
    <mergeCell ref="H24:H25"/>
    <mergeCell ref="G24:G25"/>
    <mergeCell ref="AD24:AD25"/>
    <mergeCell ref="AA24:AA25"/>
    <mergeCell ref="AC24:AC25"/>
    <mergeCell ref="AB24:AB25"/>
    <mergeCell ref="N24:N25"/>
    <mergeCell ref="M24:M25"/>
    <mergeCell ref="L24:L25"/>
    <mergeCell ref="J24:J25"/>
    <mergeCell ref="I24:I25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AE11:AE13"/>
    <mergeCell ref="AD11:AD13"/>
    <mergeCell ref="AC11:AC13"/>
    <mergeCell ref="AB11:AB13"/>
    <mergeCell ref="AA11:AA13"/>
    <mergeCell ref="M11:M13"/>
    <mergeCell ref="N11:N13"/>
    <mergeCell ref="J11:J13"/>
    <mergeCell ref="G11:G13"/>
    <mergeCell ref="H11:H13"/>
    <mergeCell ref="I11:I13"/>
    <mergeCell ref="L11:L13"/>
    <mergeCell ref="AC8:AC10"/>
    <mergeCell ref="AB8:AB10"/>
    <mergeCell ref="AA8:AA10"/>
    <mergeCell ref="G8:G10"/>
    <mergeCell ref="H8:H10"/>
    <mergeCell ref="I8:I10"/>
    <mergeCell ref="J8:J10"/>
    <mergeCell ref="L8:L10"/>
    <mergeCell ref="M8:M10"/>
    <mergeCell ref="N8:N10"/>
    <mergeCell ref="G46:G48"/>
    <mergeCell ref="AA48:AE48"/>
    <mergeCell ref="AA47:AE47"/>
    <mergeCell ref="AA46:AE46"/>
    <mergeCell ref="L46:N48"/>
    <mergeCell ref="J46:J48"/>
    <mergeCell ref="I46:I48"/>
    <mergeCell ref="H46:H48"/>
    <mergeCell ref="A1:B1"/>
    <mergeCell ref="C1:D1"/>
    <mergeCell ref="E1:F1"/>
    <mergeCell ref="U1:V1"/>
    <mergeCell ref="AD4:AD6"/>
    <mergeCell ref="AC4:AC6"/>
    <mergeCell ref="AB4:AB6"/>
    <mergeCell ref="AA4:AA6"/>
    <mergeCell ref="N4:N6"/>
    <mergeCell ref="M4:M6"/>
    <mergeCell ref="L4:L6"/>
    <mergeCell ref="J4:J6"/>
    <mergeCell ref="I4:I6"/>
    <mergeCell ref="H4:H6"/>
    <mergeCell ref="G4:G6"/>
    <mergeCell ref="AD8:AD10"/>
  </mergeCells>
  <conditionalFormatting sqref="G2:J3 AA2:AF4 J4 J7:J8 AA7:AF8 G11:P11 AA11:AF11 G14:P14 AA14:AF19 G15:H15 G16:P19 G21:P21 AA21:AF21 G23:P24 AA23:AF24 G26:P33 AA26:AF33 G40:P42 AA40:AF42 G44:P44 G46:L46 G49:AF200 K2:Z2 Q3:Z44 AA44:AF44 O46:AA48 K3:P3 H4 K4:K10 O4:P10 AE5:AF6 H7:H8 AE9:AF10 K12:K13 O12:P13 AF12:AF13 K15 O15:P15 K20 O20:P20 AE20:AF20 K22 O22:P22 AE22:AF22 K25 O25:P25 AE25:AF25 K34:K39 O34:P39 AE34:AF39 K43 O43:P43 AE43:AF43 AF46:AF48 K47:K48">
    <cfRule type="expression" dxfId="10" priority="68">
      <formula>$C2</formula>
    </cfRule>
  </conditionalFormatting>
  <conditionalFormatting sqref="G2:J3 AD2:AD4 J4 J7:J8 AD7:AD8 G11:J11 AD11 G14:J14 AD14:AD19 G15:H15 G16:J19 G21:J21 AD21 G23:J24 AD23:AD24 G26:J33 AD26:AD33 G40:J42 AD40:AD42 G44:J44 G46:J46 G49:J200 AD49:AD200">
    <cfRule type="expression" dxfId="9" priority="67">
      <formula>$A2</formula>
    </cfRule>
  </conditionalFormatting>
  <conditionalFormatting sqref="G2:J3 AD2:AD4 Z2:Z44 J4 J7:J8 AD7:AD8 G11:J11 AD11 G14:J14 AD14:AD19 G15:H15 G16:J19 G21:J21 AD21 G23:J24 AD23:AD24 G26:J33 AD26:AD33 G40:J42 AD40:AD42 G44:J44 AD44 G46:J46 Z46:Z200 G49:J200 AD49:AD200">
    <cfRule type="expression" dxfId="8" priority="69">
      <formula>$E2</formula>
    </cfRule>
  </conditionalFormatting>
  <conditionalFormatting sqref="J45 Z45 AD45">
    <cfRule type="expression" dxfId="7" priority="4">
      <formula>$E45</formula>
    </cfRule>
  </conditionalFormatting>
  <conditionalFormatting sqref="J45:K45 O45:AF45 H45">
    <cfRule type="expression" dxfId="6" priority="3">
      <formula>$C45</formula>
    </cfRule>
  </conditionalFormatting>
  <conditionalFormatting sqref="W2:W200">
    <cfRule type="expression" dxfId="5" priority="1">
      <formula>$AG2</formula>
    </cfRule>
  </conditionalFormatting>
  <conditionalFormatting sqref="Z2:Z200 AD44:AD45 J45">
    <cfRule type="expression" dxfId="4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{7C628969-1EEF-46BD-9B66-E5D007808FE6}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{0AE6AD77-F4E8-4EC8-A38D-3CE3C98EBEDB}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{C987E85D-6EAB-4F08-8E29-834D0C0DE5CA}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{C32ADDDF-9BAD-46B3-8B8E-7014E3D6C227}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{705C582A-2E60-46F7-9309-14CD2F0C73D9}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{2F8CF1A1-ACA7-4FC5-A21E-15DF0C166011}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{DAE72BEB-763C-4E0A-B4E2-5B1E815543FD}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{D2643812-1C82-4183-82FE-B2498FE275D5}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{27837755-1066-463E-ACDE-65D00B833351}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{F364039B-0D03-4C54-A94A-B83E7B88E9CC}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{8992359F-27E2-496C-AC03-52C24F58DEB9}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{D4E50716-D2AA-47A7-ACE4-FA4549BF52EB}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{86C946FC-29AC-4765-9C92-7D830E376231}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{7783E9E6-E7F3-4D04-A98E-72D985CFF11F}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{E490E4C6-A818-4627-AA53-1035DABD11F9}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{0178022E-B5F2-4317-9B0F-7A708E27693E}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{BD161733-7DBF-4D2B-99BE-9074A260F2EE}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{A5230693-7018-4A7B-962B-08AC2A80771F}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{B8F5490D-4FCD-4B9F-B6DB-554DE0F7E171}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{449326B2-29F8-4313-8539-B71D6499ABE3}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{4EAF7C6C-894E-401A-AFF1-F1F48FC6EAFE}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{80AB8B1F-3937-4A2D-B1D2-E6271FA7E5A3}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{FE0035C9-F461-4D9F-9334-E2B181AAA790}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{3D4A75AA-CB9E-4CEE-85D1-2A2CE1B46096}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{2D5F1DF6-2BCA-41E7-8D40-81B6F21C19C9}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{12B51C49-CC4B-4A13-8EDB-4D0CB34D1579}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{99BA8741-D699-4979-AA95-0CC21F6CA07D}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{0DDBEA75-32E9-4D96-9FBC-AE208D1E4F4E}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{AC05834F-4A0E-4E0B-81FF-C7A5672B4C79}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{3454A48A-780B-44E8-9D82-72936BB730AE}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{F2D7FF0F-A5CF-4E30-828D-B3F4B12A0EFE}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{526045F8-55F1-4130-AA9D-82769B70E449}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{BA8E6532-017A-479B-B108-E22A54429B60}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{D5000E06-BAD5-4069-98D0-4F1C8123D6D5}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{FF6D98E5-C816-487C-824A-BDEE03B1CEAE}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{B21D0AF1-2009-4918-A39F-E1F3A758304B}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{2BC53A81-2DBD-4AFA-B8AB-A0D697694583}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{EEC7F7FA-36E0-4A7F-BBF2-51A39837D291}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{97CDE3C3-3353-44F7-82F3-531D3572474D}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{74DFFB07-C53A-47C3-9077-AF00A01AC4F4}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{AA6D9EDE-31AC-45BD-926F-A00891BD30B5}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{B738F02F-617C-4D54-831B-090945F672CE}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{07A824B9-7ECE-4685-99D5-EE4F49F522C9}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{FFCE9D8D-B030-474C-B536-B6DD97F71B70}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{3924CDC1-A1D8-4D24-9BE8-DEA2668274E2}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{5CCB1D64-BBC9-4CD7-8528-96B997525D35}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{67735298-E81C-42DA-808B-B4250AADC84D}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{C68C7E1A-2E8B-4EFF-9A9A-B5B9FD019087}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{78200D58-BB19-471C-80D2-0C74F20CAE9E}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{8377A04B-9442-4896-9FA6-FC4BB49D845D}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{F2B6B7B8-60C7-4D19-B740-4E99A9C74254}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{61A91773-ECEF-4FA5-ADFC-E9F1781135E5}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{87E769E7-1806-4C37-B2E2-7952EBEAB66E}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{AF20A7C8-BC01-46EE-8688-1F69F44B65A7}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{9D3F1B3E-341B-4E9F-86DC-60658C3840D8}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{E8ED96C5-7D22-4823-AFFF-8E992424F00C}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{084CFE29-E280-4C1E-BEFE-220E41A6E8E0}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{D09F7212-85CA-4186-A4AF-9C2CA94353A4}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{CDB4854C-CFF7-4957-AA29-C4280A98F37A}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{52826483-6A72-4B2A-A2C5-2653D7C4A106}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{D650CD48-1D2B-44DE-96A0-FAEE50B3F2A5}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28969-1EEF-46BD-9B66-E5D007808FE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AE6AD77-F4E8-4EC8-A38D-3CE3C98EBED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987E85D-6EAB-4F08-8E29-834D0C0DE5C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32ADDDF-9BAD-46B3-8B8E-7014E3D6C22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05C582A-2E60-46F7-9309-14CD2F0C73D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F8CF1A1-ACA7-4FC5-A21E-15DF0C16601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AE72BEB-763C-4E0A-B4E2-5B1E815543F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2643812-1C82-4183-82FE-B2498FE275D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7837755-1066-463E-ACDE-65D00B83335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364039B-0D03-4C54-A94A-B83E7B88E9C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992359F-27E2-496C-AC03-52C24F58DEB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4E50716-D2AA-47A7-ACE4-FA4549BF52E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6C946FC-29AC-4765-9C92-7D830E37623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783E9E6-E7F3-4D04-A98E-72D985CFF11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490E4C6-A818-4627-AA53-1035DABD11F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178022E-B5F2-4317-9B0F-7A708E27693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D161733-7DBF-4D2B-99BE-9074A260F2E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5230693-7018-4A7B-962B-08AC2A80771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8F5490D-4FCD-4B9F-B6DB-554DE0F7E17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49326B2-29F8-4313-8539-B71D6499ABE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EAF7C6C-894E-401A-AFF1-F1F48FC6EAF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0AB8B1F-3937-4A2D-B1D2-E6271FA7E5A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E0035C9-F461-4D9F-9334-E2B181AAA79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D4A75AA-CB9E-4CEE-85D1-2A2CE1B4609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D5F1DF6-2BCA-41E7-8D40-81B6F21C19C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2B51C49-CC4B-4A13-8EDB-4D0CB34D157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9BA8741-D699-4979-AA95-0CC21F6CA07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DDBEA75-32E9-4D96-9FBC-AE208D1E4F4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C05834F-4A0E-4E0B-81FF-C7A5672B4C7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454A48A-780B-44E8-9D82-72936BB730A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2D7FF0F-A5CF-4E30-828D-B3F4B12A0EF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26045F8-55F1-4130-AA9D-82769B70E44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A8E6532-017A-479B-B108-E22A54429B6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5000E06-BAD5-4069-98D0-4F1C8123D6D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F6D98E5-C816-487C-824A-BDEE03B1CEA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21D0AF1-2009-4918-A39F-E1F3A758304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BC53A81-2DBD-4AFA-B8AB-A0D69769458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EC7F7FA-36E0-4A7F-BBF2-51A39837D29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7CDE3C3-3353-44F7-82F3-531D3572474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4DFFB07-C53A-47C3-9077-AF00A01AC4F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A6D9EDE-31AC-45BD-926F-A00891BD30B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B738F02F-617C-4D54-831B-090945F672C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7A824B9-7ECE-4685-99D5-EE4F49F522C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FCE9D8D-B030-474C-B536-B6DD97F71B7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924CDC1-A1D8-4D24-9BE8-DEA2668274E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CCB1D64-BBC9-4CD7-8528-96B997525D3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7735298-E81C-42DA-808B-B4250AADC84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68C7E1A-2E8B-4EFF-9A9A-B5B9FD01908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8200D58-BB19-471C-80D2-0C74F20CAE9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377A04B-9442-4896-9FA6-FC4BB49D845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2B6B7B8-60C7-4D19-B740-4E99A9C7425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1A91773-ECEF-4FA5-ADFC-E9F1781135E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7E769E7-1806-4C37-B2E2-7952EBEAB66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F20A7C8-BC01-46EE-8688-1F69F44B65A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D3F1B3E-341B-4E9F-86DC-60658C3840D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8ED96C5-7D22-4823-AFFF-8E992424F00C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84CFE29-E280-4C1E-BEFE-220E41A6E8E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09F7212-85CA-4186-A4AF-9C2CA94353A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DB4854C-CFF7-4957-AA29-C4280A98F37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2826483-6A72-4B2A-A2C5-2653D7C4A10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650CD48-1D2B-44DE-96A0-FAEE50B3F2A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1C15-13EC-4E0F-8DF0-1C0957A84E9A}">
  <dimension ref="A1:AR267"/>
  <sheetViews>
    <sheetView rightToLeft="1" tabSelected="1" topLeftCell="G7" zoomScale="70" zoomScaleNormal="70" workbookViewId="0">
      <selection activeCell="J20" sqref="J20:J2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0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44.109375" style="24" customWidth="1"/>
    <col min="32" max="32" width="28.33203125" style="24" customWidth="1"/>
    <col min="33" max="33" width="13.44140625" style="24" bestFit="1" customWidth="1"/>
    <col min="34" max="34" width="142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230" t="s">
        <v>0</v>
      </c>
      <c r="B1" s="231"/>
      <c r="C1" s="230" t="s">
        <v>1</v>
      </c>
      <c r="D1" s="231"/>
      <c r="E1" s="230" t="s">
        <v>2</v>
      </c>
      <c r="F1" s="23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32" t="s">
        <v>17</v>
      </c>
      <c r="V1" s="233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1712</v>
      </c>
      <c r="J2" s="9" t="s">
        <v>76</v>
      </c>
      <c r="K2" s="11" t="str">
        <f t="shared" ref="K2:K65" ca="1" si="0">IF(C2, TODAY(), "" )</f>
        <v/>
      </c>
      <c r="L2" s="12"/>
      <c r="M2" s="12" t="s">
        <v>77</v>
      </c>
      <c r="N2" s="12" t="s">
        <v>574</v>
      </c>
      <c r="O2" s="9">
        <v>5525.3</v>
      </c>
      <c r="P2" s="9">
        <v>1</v>
      </c>
      <c r="Q2" s="13" t="str">
        <f>VLOOKUP(O2, '[1]لیست محصولات شهریور ۱۴۰۳'!B:C,2,0)</f>
        <v>اتیوپی آناسورا | Ethiopia Anasora</v>
      </c>
      <c r="R2" s="9"/>
      <c r="S2" s="12">
        <f>VLOOKUP(O2, '[1]لیست محصولات شهریور ۱۴۰۳'!B:F,5,0)</f>
        <v>4000</v>
      </c>
      <c r="T2" s="14">
        <f>VLOOKUP(O2, '[1]لیست محصولات شهریور ۱۴۰۳'!B:G,6,0)</f>
        <v>63200000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63200000</v>
      </c>
      <c r="Y2" s="17"/>
      <c r="Z2" s="14">
        <f t="shared" ref="Z2:Z65" si="4">X2-Y2</f>
        <v>63200000</v>
      </c>
      <c r="AA2" s="18" t="s">
        <v>79</v>
      </c>
      <c r="AB2" s="13" t="s">
        <v>70</v>
      </c>
      <c r="AC2" s="19" t="s">
        <v>81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288030494870</v>
      </c>
      <c r="I3" s="9" t="s">
        <v>1712</v>
      </c>
      <c r="J3" s="9"/>
      <c r="K3" s="11" t="str">
        <f t="shared" ca="1" si="0"/>
        <v/>
      </c>
      <c r="L3" s="12" t="s">
        <v>230</v>
      </c>
      <c r="M3" s="12" t="s">
        <v>231</v>
      </c>
      <c r="N3" s="12" t="s">
        <v>232</v>
      </c>
      <c r="O3" s="9">
        <v>5501.3</v>
      </c>
      <c r="P3" s="9">
        <v>2</v>
      </c>
      <c r="Q3" s="13" t="str">
        <f>VLOOKUP(O3, '[1]لیست محصولات شهریور ۱۴۰۳'!B:C,2,0)</f>
        <v>ورتکس | Vortex</v>
      </c>
      <c r="R3" s="9"/>
      <c r="S3" s="12">
        <f>VLOOKUP(O3, '[1]لیست محصولات شهریور ۱۴۰۳'!B:F,5,0)</f>
        <v>4000</v>
      </c>
      <c r="T3" s="14">
        <f>VLOOKUP(O3, '[1]لیست محصولات شهریور ۱۴۰۳'!B:G,6,0)</f>
        <v>51200000</v>
      </c>
      <c r="U3" s="15"/>
      <c r="V3" s="16">
        <f t="shared" si="1"/>
        <v>0</v>
      </c>
      <c r="W3" s="12">
        <f t="shared" si="2"/>
        <v>2</v>
      </c>
      <c r="X3" s="14">
        <f t="shared" si="3"/>
        <v>102400000</v>
      </c>
      <c r="Y3" s="17"/>
      <c r="Z3" s="14">
        <f t="shared" si="4"/>
        <v>102400000</v>
      </c>
      <c r="AA3" s="18" t="s">
        <v>233</v>
      </c>
      <c r="AB3" s="13" t="s">
        <v>234</v>
      </c>
      <c r="AC3" s="19" t="s">
        <v>235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ارومیه فدک، خیابان آب، طبقه همکف برج اوریاد کافه کانتینر - توماسین خانشان 09142056576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883157</v>
      </c>
      <c r="I4" s="25" t="s">
        <v>1712</v>
      </c>
      <c r="J4" s="9" t="s">
        <v>76</v>
      </c>
      <c r="K4" s="11" t="str">
        <f t="shared" ca="1" si="0"/>
        <v/>
      </c>
      <c r="L4" s="12" t="s">
        <v>155</v>
      </c>
      <c r="M4" s="12" t="s">
        <v>432</v>
      </c>
      <c r="N4" s="12" t="s">
        <v>955</v>
      </c>
      <c r="O4" s="9">
        <v>5501.3</v>
      </c>
      <c r="P4" s="9">
        <v>1</v>
      </c>
      <c r="Q4" s="13" t="str">
        <f>VLOOKUP(O4, '[1]لیست محصولات شهریور ۱۴۰۳'!B:C,2,0)</f>
        <v>ورتکس | Vortex</v>
      </c>
      <c r="R4" s="9"/>
      <c r="S4" s="12">
        <f>VLOOKUP(O4, '[1]لیست محصولات شهریور ۱۴۰۳'!B:F,5,0)</f>
        <v>4000</v>
      </c>
      <c r="T4" s="14">
        <f>VLOOKUP(O4, '[1]لیست محصولات شهریور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8" t="s">
        <v>79</v>
      </c>
      <c r="AB4" s="13" t="s">
        <v>434</v>
      </c>
      <c r="AC4" s="19" t="s">
        <v>435</v>
      </c>
      <c r="AD4" s="20" t="s">
        <v>92</v>
      </c>
      <c r="AE4" s="19"/>
      <c r="AF4" s="21"/>
      <c r="AG4" s="22" t="str">
        <f t="shared" si="5"/>
        <v>TRUE</v>
      </c>
      <c r="AH4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908739</v>
      </c>
      <c r="I5" s="25" t="s">
        <v>1712</v>
      </c>
      <c r="J5" s="9"/>
      <c r="K5" s="11" t="str">
        <f t="shared" ca="1" si="0"/>
        <v/>
      </c>
      <c r="L5" s="12" t="s">
        <v>1777</v>
      </c>
      <c r="M5" s="12" t="s">
        <v>1778</v>
      </c>
      <c r="N5" s="12"/>
      <c r="O5" s="9">
        <v>5524.2</v>
      </c>
      <c r="P5" s="9">
        <v>1</v>
      </c>
      <c r="Q5" s="13" t="str">
        <f>VLOOKUP(O5, '[1]لیست محصولات شهریور ۱۴۰۳'!B:C,2,0)</f>
        <v>برزیل کوکاپیل کاناریو | Brazil Cocapil Canario</v>
      </c>
      <c r="R5" s="9"/>
      <c r="S5" s="12">
        <f>VLOOKUP(O5, '[1]لیست محصولات شهریور ۱۴۰۳'!B:F,5,0)</f>
        <v>750</v>
      </c>
      <c r="T5" s="14">
        <f>VLOOKUP(O5, '[1]لیست محصولات شهریور ۱۴۰۳'!B:G,6,0)</f>
        <v>12450000</v>
      </c>
      <c r="U5" s="15"/>
      <c r="V5" s="16">
        <f t="shared" si="1"/>
        <v>0</v>
      </c>
      <c r="W5" s="12">
        <f t="shared" si="2"/>
        <v>1</v>
      </c>
      <c r="X5" s="14">
        <f t="shared" si="3"/>
        <v>12450000</v>
      </c>
      <c r="Y5" s="17"/>
      <c r="Z5" s="14">
        <f t="shared" si="4"/>
        <v>12450000</v>
      </c>
      <c r="AA5" s="18" t="s">
        <v>79</v>
      </c>
      <c r="AB5" s="13" t="s">
        <v>1780</v>
      </c>
      <c r="AC5" s="19" t="s">
        <v>1779</v>
      </c>
      <c r="AD5" s="20" t="s">
        <v>132</v>
      </c>
      <c r="AE5" s="19"/>
      <c r="AF5" s="21"/>
      <c r="AG5" s="22" t="str">
        <f t="shared" si="5"/>
        <v>TRUE</v>
      </c>
      <c r="AH5" s="23" t="str">
        <f t="shared" si="6"/>
        <v>تهران زعفرانیه، خیابان اعجازی، خیابان رضا علی حسینی، کوچه سپیدکوه۱، پلاک۲ ، طبقه۴ *زنگ نگهبانی زده شود*  - سونیا شالپوش 09125305302</v>
      </c>
    </row>
    <row r="6" spans="1:34" ht="22.2" customHeight="1">
      <c r="A6" s="7"/>
      <c r="B6" s="7"/>
      <c r="C6" s="7" t="b">
        <v>0</v>
      </c>
      <c r="D6" s="7"/>
      <c r="E6" s="7"/>
      <c r="F6" s="8"/>
      <c r="G6" s="66">
        <v>5</v>
      </c>
      <c r="H6" s="67" t="s">
        <v>198</v>
      </c>
      <c r="I6" s="66" t="s">
        <v>1712</v>
      </c>
      <c r="J6" s="9" t="s">
        <v>76</v>
      </c>
      <c r="K6" s="11" t="str">
        <f t="shared" ref="K6" ca="1" si="7">IF(C6, TODAY(), "" )</f>
        <v/>
      </c>
      <c r="L6" s="12" t="s">
        <v>184</v>
      </c>
      <c r="M6" s="12" t="s">
        <v>428</v>
      </c>
      <c r="N6" s="12" t="s">
        <v>429</v>
      </c>
      <c r="O6" s="9">
        <v>5525.3</v>
      </c>
      <c r="P6" s="9">
        <v>1</v>
      </c>
      <c r="Q6" s="13" t="str">
        <f>VLOOKUP(O6, '[1]لیست محصولات شهریور ۱۴۰۳'!B:C,2,0)</f>
        <v>اتیوپی آناسورا | Ethiopia Anasora</v>
      </c>
      <c r="R6" s="9"/>
      <c r="S6" s="12">
        <f>VLOOKUP(O6, '[1]لیست محصولات شهریور ۱۴۰۳'!B:F,5,0)</f>
        <v>4000</v>
      </c>
      <c r="T6" s="14">
        <f>VLOOKUP(O6, '[1]لیست محصولات شهریور ۱۴۰۳'!B:G,6,0)</f>
        <v>63200000</v>
      </c>
      <c r="U6" s="15"/>
      <c r="V6" s="16">
        <f t="shared" ref="V6" si="8">IF(C6, P6, U6 )</f>
        <v>0</v>
      </c>
      <c r="W6" s="12">
        <f t="shared" ref="W6" si="9">P6-V6</f>
        <v>1</v>
      </c>
      <c r="X6" s="14">
        <f t="shared" ref="X6" si="10">P6*T6</f>
        <v>63200000</v>
      </c>
      <c r="Y6" s="17"/>
      <c r="Z6" s="14">
        <f t="shared" ref="Z6" si="11">X6-Y6</f>
        <v>63200000</v>
      </c>
      <c r="AA6" s="18" t="s">
        <v>287</v>
      </c>
      <c r="AB6" s="13" t="s">
        <v>1802</v>
      </c>
      <c r="AC6" s="19" t="s">
        <v>431</v>
      </c>
      <c r="AD6" s="20"/>
      <c r="AE6" s="19"/>
      <c r="AF6" s="21"/>
      <c r="AG6" s="22" t="str">
        <f t="shared" si="5"/>
        <v>TRUE</v>
      </c>
      <c r="AH6" s="23" t="str">
        <f t="shared" si="6"/>
        <v>زنجان چهارراه سعدي به سمت دروازه ارك كوچه شادمان قهوه آفریقا - محمدرضا جلدی 09195241245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288036843867</v>
      </c>
      <c r="I7" s="9" t="s">
        <v>1712</v>
      </c>
      <c r="J7" s="9"/>
      <c r="K7" s="11" t="str">
        <f t="shared" ca="1" si="0"/>
        <v/>
      </c>
      <c r="L7" s="12" t="s">
        <v>164</v>
      </c>
      <c r="M7" s="12" t="s">
        <v>1781</v>
      </c>
      <c r="N7" s="12"/>
      <c r="O7" s="9">
        <v>5525.1</v>
      </c>
      <c r="P7" s="9">
        <v>1</v>
      </c>
      <c r="Q7" s="13" t="str">
        <f>VLOOKUP(O7, '[1]لیست محصولات شهریور ۱۴۰۳'!B:C,2,0)</f>
        <v>اتیوپی آناسورا | Ethiopia Anasora</v>
      </c>
      <c r="R7" s="9" t="s">
        <v>102</v>
      </c>
      <c r="S7" s="12">
        <f>VLOOKUP(O7, '[1]لیست محصولات شهریور ۱۴۰۳'!B:F,5,0)</f>
        <v>150</v>
      </c>
      <c r="T7" s="14">
        <f>VLOOKUP(O7, '[1]لیست محصولات شهریور ۱۴۰۳'!B:G,6,0)</f>
        <v>2750000</v>
      </c>
      <c r="U7" s="26"/>
      <c r="V7" s="16">
        <f t="shared" si="1"/>
        <v>0</v>
      </c>
      <c r="W7" s="12">
        <f t="shared" si="2"/>
        <v>1</v>
      </c>
      <c r="X7" s="14">
        <f t="shared" si="3"/>
        <v>2750000</v>
      </c>
      <c r="Y7" s="17"/>
      <c r="Z7" s="14">
        <f t="shared" si="4"/>
        <v>2750000</v>
      </c>
      <c r="AA7" s="18" t="s">
        <v>948</v>
      </c>
      <c r="AB7" s="13" t="s">
        <v>1782</v>
      </c>
      <c r="AC7" s="19" t="s">
        <v>1783</v>
      </c>
      <c r="AD7" s="20"/>
      <c r="AE7" s="19"/>
      <c r="AF7" s="21"/>
      <c r="AG7" s="22" t="str">
        <f t="shared" si="5"/>
        <v>TRUE</v>
      </c>
      <c r="AH7" s="23" t="str">
        <f t="shared" si="6"/>
        <v>تبریز کوی ولی عصر خیابان فروغی کوچه اسکندری برج صدرا طبقه ۶  - شایان اعظمی 09143114618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7</v>
      </c>
      <c r="H8" s="10">
        <v>288051257820</v>
      </c>
      <c r="I8" s="9" t="s">
        <v>1712</v>
      </c>
      <c r="J8" s="9"/>
      <c r="K8" s="11" t="str">
        <f t="shared" ca="1" si="0"/>
        <v/>
      </c>
      <c r="L8" s="12" t="s">
        <v>221</v>
      </c>
      <c r="M8" s="12" t="s">
        <v>746</v>
      </c>
      <c r="N8" s="12" t="s">
        <v>747</v>
      </c>
      <c r="O8" s="9">
        <v>5525.1</v>
      </c>
      <c r="P8" s="9">
        <v>3</v>
      </c>
      <c r="Q8" s="13" t="str">
        <f>VLOOKUP(O8, '[1]لیست محصولات شهریور ۱۴۰۳'!B:C,2,0)</f>
        <v>اتیوپی آناسورا | Ethiopia Anasora</v>
      </c>
      <c r="R8" s="9" t="s">
        <v>297</v>
      </c>
      <c r="S8" s="12">
        <f>VLOOKUP(O8, '[1]لیست محصولات شهریور ۱۴۰۳'!B:F,5,0)</f>
        <v>150</v>
      </c>
      <c r="T8" s="14">
        <f>VLOOKUP(O8, '[1]لیست محصولات شهریور ۱۴۰۳'!B:G,6,0)</f>
        <v>2750000</v>
      </c>
      <c r="U8" s="15"/>
      <c r="V8" s="16">
        <f t="shared" si="1"/>
        <v>0</v>
      </c>
      <c r="W8" s="12">
        <f t="shared" si="2"/>
        <v>3</v>
      </c>
      <c r="X8" s="14">
        <f t="shared" si="3"/>
        <v>8250000</v>
      </c>
      <c r="Y8" s="17"/>
      <c r="Z8" s="14">
        <f t="shared" si="4"/>
        <v>8250000</v>
      </c>
      <c r="AA8" s="18" t="s">
        <v>748</v>
      </c>
      <c r="AB8" s="13" t="s">
        <v>749</v>
      </c>
      <c r="AC8" s="19" t="s">
        <v>750</v>
      </c>
      <c r="AD8" s="20"/>
      <c r="AE8" s="19"/>
      <c r="AF8" s="21"/>
      <c r="AG8" s="22" t="str">
        <f t="shared" si="5"/>
        <v>TRUE</v>
      </c>
      <c r="AH8" s="23" t="str">
        <f t="shared" si="6"/>
        <v>گرگان عدالت ۵۷، نبش جام جم۲ پیرو بیسترو - وحید عزیزی 09123693830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8</v>
      </c>
      <c r="H9" s="10">
        <v>669477</v>
      </c>
      <c r="I9" s="25" t="s">
        <v>1712</v>
      </c>
      <c r="J9" s="9" t="s">
        <v>76</v>
      </c>
      <c r="K9" s="11" t="str">
        <f t="shared" ca="1" si="0"/>
        <v/>
      </c>
      <c r="L9" s="27" t="s">
        <v>184</v>
      </c>
      <c r="M9" s="12" t="s">
        <v>375</v>
      </c>
      <c r="N9" s="12" t="s">
        <v>376</v>
      </c>
      <c r="O9" s="9">
        <v>5525.3</v>
      </c>
      <c r="P9" s="9">
        <v>2</v>
      </c>
      <c r="Q9" s="13" t="str">
        <f>VLOOKUP(O9, '[1]لیست محصولات شهریور ۱۴۰۳'!B:C,2,0)</f>
        <v>اتیوپی آناسورا | Ethiopia Anasora</v>
      </c>
      <c r="R9" s="9"/>
      <c r="S9" s="12">
        <f>VLOOKUP(O9, '[1]لیست محصولات شهریور ۱۴۰۳'!B:F,5,0)</f>
        <v>4000</v>
      </c>
      <c r="T9" s="14">
        <f>VLOOKUP(O9, '[1]لیست محصولات شهریور ۱۴۰۳'!B:G,6,0)</f>
        <v>63200000</v>
      </c>
      <c r="U9" s="15"/>
      <c r="V9" s="16">
        <f t="shared" si="1"/>
        <v>0</v>
      </c>
      <c r="W9" s="12">
        <f t="shared" si="2"/>
        <v>2</v>
      </c>
      <c r="X9" s="14">
        <f t="shared" si="3"/>
        <v>126400000</v>
      </c>
      <c r="Y9" s="17"/>
      <c r="Z9" s="14">
        <f t="shared" si="4"/>
        <v>126400000</v>
      </c>
      <c r="AA9" s="18" t="s">
        <v>377</v>
      </c>
      <c r="AB9" s="13" t="s">
        <v>378</v>
      </c>
      <c r="AC9" s="19" t="s">
        <v>379</v>
      </c>
      <c r="AD9" s="20"/>
      <c r="AE9" s="19"/>
      <c r="AF9" s="21"/>
      <c r="AG9" s="22" t="str">
        <f t="shared" si="5"/>
        <v>TRUE</v>
      </c>
      <c r="AH9" s="23" t="str">
        <f t="shared" si="6"/>
        <v>لواسان بلوار امام خمینی - بعد از پمپ بنزین - نبش کوچه پونه دیوا گاردن - محمدرضا اخوان عطار 09128237880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226">
        <v>9</v>
      </c>
      <c r="H10" s="228">
        <v>288080464152</v>
      </c>
      <c r="I10" s="226" t="s">
        <v>1784</v>
      </c>
      <c r="J10" s="226"/>
      <c r="K10" s="11" t="str">
        <f t="shared" ca="1" si="0"/>
        <v/>
      </c>
      <c r="L10" s="224" t="s">
        <v>1787</v>
      </c>
      <c r="M10" s="224" t="s">
        <v>1785</v>
      </c>
      <c r="N10" s="224" t="s">
        <v>1786</v>
      </c>
      <c r="O10" s="9">
        <v>3329.1</v>
      </c>
      <c r="P10" s="9">
        <v>1</v>
      </c>
      <c r="Q10" s="13" t="str">
        <f>VLOOKUP(O10, '[1]لیست محصولات شهریور ۱۴۰۳'!B:C,2,0)</f>
        <v>بنتی ننکا | Benti Nenka</v>
      </c>
      <c r="R10" s="9"/>
      <c r="S10" s="12">
        <f>VLOOKUP(O10, '[1]لیست محصولات شهریور ۱۴۰۳'!B:F,5,0)</f>
        <v>150</v>
      </c>
      <c r="T10" s="14">
        <f>VLOOKUP(O10, '[1]لیست محصولات شهریور ۱۴۰۳'!B:G,6,0)</f>
        <v>9850000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9850000</v>
      </c>
      <c r="Y10" s="17"/>
      <c r="Z10" s="14">
        <f t="shared" si="4"/>
        <v>9850000</v>
      </c>
      <c r="AA10" s="222" t="s">
        <v>764</v>
      </c>
      <c r="AB10" s="220" t="s">
        <v>1788</v>
      </c>
      <c r="AC10" s="218" t="s">
        <v>1789</v>
      </c>
      <c r="AD10" s="216"/>
      <c r="AE10" s="19"/>
      <c r="AF10" s="21"/>
      <c r="AG10" s="22" t="str">
        <f t="shared" si="5"/>
        <v>TRUE</v>
      </c>
      <c r="AH10" s="23" t="str">
        <f t="shared" si="6"/>
        <v>نوشهر خیابان شهید کریمی بن بست ورزش پاساژ لنگر طبقه ۲ پلاک c1 کافه مهتاب - صهبا قطبی 09307491030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227"/>
      <c r="H11" s="229"/>
      <c r="I11" s="227"/>
      <c r="J11" s="227"/>
      <c r="K11" s="11" t="str">
        <f t="shared" ca="1" si="0"/>
        <v/>
      </c>
      <c r="L11" s="225"/>
      <c r="M11" s="225"/>
      <c r="N11" s="225"/>
      <c r="O11" s="9">
        <v>5501.1</v>
      </c>
      <c r="P11" s="9">
        <v>1</v>
      </c>
      <c r="Q11" s="13" t="str">
        <f>VLOOKUP(O11, '[1]لیست محصولات شهریور ۱۴۰۳'!B:C,2,0)</f>
        <v>ورتکس | Vortex</v>
      </c>
      <c r="R11" s="9"/>
      <c r="S11" s="12">
        <f>VLOOKUP(O11, '[1]لیست محصولات شهریور ۱۴۰۳'!B:F,5,0)</f>
        <v>150</v>
      </c>
      <c r="T11" s="14">
        <f>VLOOKUP(O11, '[1]لیست محصولات شهریور ۱۴۰۳'!B:G,6,0)</f>
        <v>2300000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2300000</v>
      </c>
      <c r="Y11" s="17"/>
      <c r="Z11" s="14">
        <f t="shared" si="4"/>
        <v>2300000</v>
      </c>
      <c r="AA11" s="223"/>
      <c r="AB11" s="221"/>
      <c r="AC11" s="219"/>
      <c r="AD11" s="217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226">
        <v>10</v>
      </c>
      <c r="H12" s="228">
        <v>288082460691</v>
      </c>
      <c r="I12" s="226" t="s">
        <v>1784</v>
      </c>
      <c r="J12" s="226"/>
      <c r="K12" s="11" t="str">
        <f t="shared" ca="1" si="0"/>
        <v/>
      </c>
      <c r="L12" s="224" t="s">
        <v>105</v>
      </c>
      <c r="M12" s="224" t="s">
        <v>1790</v>
      </c>
      <c r="N12" s="224"/>
      <c r="O12" s="9">
        <v>5524.1</v>
      </c>
      <c r="P12" s="9">
        <v>2</v>
      </c>
      <c r="Q12" s="13" t="str">
        <f>VLOOKUP(O12, '[1]لیست محصولات شهریور ۱۴۰۳'!B:C,2,0)</f>
        <v>برزیل کوکاپیل کاناریو | Brazil Cocapil Canario</v>
      </c>
      <c r="R12" s="9"/>
      <c r="S12" s="12">
        <f>VLOOKUP(O12, '[1]لیست محصولات شهریور ۱۴۰۳'!B:F,5,0)</f>
        <v>150</v>
      </c>
      <c r="T12" s="14">
        <f>VLOOKUP(O12, '[1]لیست محصولات شهریور ۱۴۰۳'!B:G,6,0)</f>
        <v>2550000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5100000</v>
      </c>
      <c r="Y12" s="17"/>
      <c r="Z12" s="14">
        <f t="shared" si="4"/>
        <v>5100000</v>
      </c>
      <c r="AA12" s="222" t="s">
        <v>190</v>
      </c>
      <c r="AB12" s="220" t="s">
        <v>1791</v>
      </c>
      <c r="AC12" s="218" t="s">
        <v>1792</v>
      </c>
      <c r="AD12" s="216"/>
      <c r="AE12" s="19"/>
      <c r="AF12" s="21"/>
      <c r="AG12" s="22" t="str">
        <f t="shared" si="5"/>
        <v>TRUE</v>
      </c>
      <c r="AH12" s="23" t="str">
        <f t="shared" si="6"/>
        <v>بوشهر خیابان یادگار امام-خیابان پاسارگاد بعد از کوچه ۵ ساختمان امیرعلی واحد ۷  - علی بحرینی 09171774415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227"/>
      <c r="H13" s="229"/>
      <c r="I13" s="227"/>
      <c r="J13" s="227"/>
      <c r="K13" s="11" t="str">
        <f t="shared" ca="1" si="0"/>
        <v/>
      </c>
      <c r="L13" s="225"/>
      <c r="M13" s="225"/>
      <c r="N13" s="225"/>
      <c r="O13" s="9">
        <v>5525.1</v>
      </c>
      <c r="P13" s="9">
        <v>2</v>
      </c>
      <c r="Q13" s="13" t="str">
        <f>VLOOKUP(O13, '[1]لیست محصولات شهریور ۱۴۰۳'!B:C,2,0)</f>
        <v>اتیوپی آناسورا | Ethiopia Anasora</v>
      </c>
      <c r="R13" s="9"/>
      <c r="S13" s="12">
        <f>VLOOKUP(O13, '[1]لیست محصولات شهریور ۱۴۰۳'!B:F,5,0)</f>
        <v>150</v>
      </c>
      <c r="T13" s="14">
        <f>VLOOKUP(O13, '[1]لیست محصولات شهریور ۱۴۰۳'!B:G,6,0)</f>
        <v>2750000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5500000</v>
      </c>
      <c r="Y13" s="17"/>
      <c r="Z13" s="14">
        <f t="shared" si="4"/>
        <v>5500000</v>
      </c>
      <c r="AA13" s="223"/>
      <c r="AB13" s="221"/>
      <c r="AC13" s="219"/>
      <c r="AD13" s="217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11</v>
      </c>
      <c r="H14" s="10">
        <v>288092582297</v>
      </c>
      <c r="I14" s="9" t="s">
        <v>1784</v>
      </c>
      <c r="J14" s="9"/>
      <c r="K14" s="11" t="str">
        <f t="shared" ca="1" si="0"/>
        <v/>
      </c>
      <c r="L14" s="12" t="s">
        <v>1292</v>
      </c>
      <c r="M14" s="12" t="s">
        <v>1793</v>
      </c>
      <c r="N14" s="12"/>
      <c r="O14" s="9">
        <v>5524.2</v>
      </c>
      <c r="P14" s="9">
        <v>1</v>
      </c>
      <c r="Q14" s="13" t="str">
        <f>VLOOKUP(O14, '[1]لیست محصولات شهریور ۱۴۰۳'!B:C,2,0)</f>
        <v>برزیل کوکاپیل کاناریو | Brazil Cocapil Canario</v>
      </c>
      <c r="R14" s="9"/>
      <c r="S14" s="12">
        <f>VLOOKUP(O14, '[1]لیست محصولات شهریور ۱۴۰۳'!B:F,5,0)</f>
        <v>750</v>
      </c>
      <c r="T14" s="14">
        <f>VLOOKUP(O14, '[1]لیست محصولات شهریور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18" t="s">
        <v>287</v>
      </c>
      <c r="AB14" s="13" t="s">
        <v>1794</v>
      </c>
      <c r="AC14" s="19" t="s">
        <v>1795</v>
      </c>
      <c r="AD14" s="20"/>
      <c r="AE14" s="19"/>
      <c r="AF14" s="21"/>
      <c r="AG14" s="22" t="str">
        <f t="shared" si="5"/>
        <v>TRUE</v>
      </c>
      <c r="AH14" s="23" t="str">
        <f t="shared" si="6"/>
        <v>زنجان خ امام - کوچه باشگاه - پلاک۴۰ - الکتروسمنان  - مهرداد سعدلونیا 09127401078</v>
      </c>
    </row>
    <row r="15" spans="1:34" ht="22.2" customHeight="1">
      <c r="A15" s="7"/>
      <c r="B15" s="7"/>
      <c r="C15" s="7"/>
      <c r="D15" s="7"/>
      <c r="E15" s="7"/>
      <c r="F15" s="8"/>
      <c r="G15" s="9">
        <v>12</v>
      </c>
      <c r="H15" s="10">
        <v>129726</v>
      </c>
      <c r="I15" s="9" t="s">
        <v>1784</v>
      </c>
      <c r="J15" s="9"/>
      <c r="K15" s="11" t="str">
        <f t="shared" ca="1" si="0"/>
        <v/>
      </c>
      <c r="L15" s="12" t="s">
        <v>155</v>
      </c>
      <c r="M15" s="12" t="s">
        <v>1796</v>
      </c>
      <c r="N15" s="12"/>
      <c r="O15" s="9">
        <v>5525.1</v>
      </c>
      <c r="P15" s="9">
        <v>1</v>
      </c>
      <c r="Q15" s="13" t="str">
        <f>VLOOKUP(O15, '[1]لیست محصولات شهریور ۱۴۰۳'!B:C,2,0)</f>
        <v>اتیوپی آناسورا | Ethiopia Anasora</v>
      </c>
      <c r="R15" s="9"/>
      <c r="S15" s="12">
        <f>VLOOKUP(O15, '[1]لیست محصولات شهریور ۱۴۰۳'!B:F,5,0)</f>
        <v>150</v>
      </c>
      <c r="T15" s="14">
        <f>VLOOKUP(O15, '[1]لیست محصولات شهریور ۱۴۰۳'!B:G,6,0)</f>
        <v>2750000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2750000</v>
      </c>
      <c r="Y15" s="17"/>
      <c r="Z15" s="14">
        <f t="shared" si="4"/>
        <v>2750000</v>
      </c>
      <c r="AA15" s="18" t="s">
        <v>948</v>
      </c>
      <c r="AB15" s="13" t="s">
        <v>1797</v>
      </c>
      <c r="AC15" s="19" t="s">
        <v>1798</v>
      </c>
      <c r="AD15" s="20"/>
      <c r="AE15" s="19"/>
      <c r="AF15" s="21"/>
      <c r="AG15" s="22" t="str">
        <f t="shared" si="5"/>
        <v>TRUE</v>
      </c>
      <c r="AH15" s="23" t="str">
        <f t="shared" si="6"/>
        <v>تبریز کوی نصر خیابان حسن کربلایی پلاک 517 طبقه 4  - علیرضا بدخشان 09016859532</v>
      </c>
    </row>
    <row r="16" spans="1:34" ht="22.2" customHeight="1">
      <c r="A16" s="7"/>
      <c r="B16" s="7"/>
      <c r="C16" s="7"/>
      <c r="D16" s="7"/>
      <c r="E16" s="7"/>
      <c r="F16" s="8"/>
      <c r="G16" s="9">
        <v>13</v>
      </c>
      <c r="H16" s="10">
        <v>288098139504</v>
      </c>
      <c r="I16" s="9" t="s">
        <v>1784</v>
      </c>
      <c r="J16" s="9"/>
      <c r="K16" s="11" t="str">
        <f t="shared" ca="1" si="0"/>
        <v/>
      </c>
      <c r="L16" s="12" t="s">
        <v>1799</v>
      </c>
      <c r="M16" s="12" t="s">
        <v>779</v>
      </c>
      <c r="N16" s="12"/>
      <c r="O16" s="9">
        <v>5525.2</v>
      </c>
      <c r="P16" s="9">
        <v>1</v>
      </c>
      <c r="Q16" s="13" t="str">
        <f>VLOOKUP(O16, '[1]لیست محصولات شهریور ۱۴۰۳'!B:C,2,0)</f>
        <v>اتیوپی آناسورا | Ethiopia Anasora</v>
      </c>
      <c r="R16" s="9"/>
      <c r="S16" s="12">
        <f>VLOOKUP(O16, '[1]لیست محصولات شهریور ۱۴۰۳'!B:F,5,0)</f>
        <v>750</v>
      </c>
      <c r="T16" s="14">
        <f>VLOOKUP(O16, '[1]لیست محصولات شهریور ۱۴۰۳'!B:G,6,0)</f>
        <v>13350000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13350000</v>
      </c>
      <c r="Y16" s="17"/>
      <c r="Z16" s="14">
        <f t="shared" si="4"/>
        <v>13350000</v>
      </c>
      <c r="AA16" s="18" t="s">
        <v>835</v>
      </c>
      <c r="AB16" s="13" t="s">
        <v>1801</v>
      </c>
      <c r="AC16" s="19" t="s">
        <v>1800</v>
      </c>
      <c r="AD16" s="20"/>
      <c r="AE16" s="85" t="s">
        <v>638</v>
      </c>
      <c r="AF16" s="21"/>
      <c r="AG16" s="22" t="str">
        <f t="shared" si="5"/>
        <v>TRUE</v>
      </c>
      <c r="AH16" s="23" t="str">
        <f t="shared" si="6"/>
        <v>دلیجان اداره پست شهرستان دلیجان - صندوق پستی 131 - کدپستی: 3791766922  - سیدمحسن صادقی 09183697020</v>
      </c>
    </row>
    <row r="17" spans="1:34" ht="22.2" customHeight="1">
      <c r="A17" s="7"/>
      <c r="B17" s="7"/>
      <c r="C17" s="7"/>
      <c r="D17" s="7"/>
      <c r="E17" s="7"/>
      <c r="F17" s="8"/>
      <c r="G17" s="9">
        <v>14</v>
      </c>
      <c r="H17" s="10">
        <v>288114401548</v>
      </c>
      <c r="I17" s="9" t="s">
        <v>1784</v>
      </c>
      <c r="J17" s="9" t="s">
        <v>76</v>
      </c>
      <c r="K17" s="11"/>
      <c r="L17" s="12" t="s">
        <v>307</v>
      </c>
      <c r="M17" s="12" t="s">
        <v>1804</v>
      </c>
      <c r="N17" s="12" t="s">
        <v>501</v>
      </c>
      <c r="O17" s="9">
        <v>3329.2</v>
      </c>
      <c r="P17" s="9">
        <v>1</v>
      </c>
      <c r="Q17" s="13" t="str">
        <f>VLOOKUP(O17, '[1]لیست محصولات شهریور ۱۴۰۳'!B:C,2,0)</f>
        <v>بنتی ننکا | Benti Nenka</v>
      </c>
      <c r="R17" s="9"/>
      <c r="S17" s="12">
        <f>VLOOKUP(O17, '[1]لیست محصولات شهریور ۱۴۰۳'!B:F,5,0)</f>
        <v>750</v>
      </c>
      <c r="T17" s="14">
        <f>VLOOKUP(O17, '[1]لیست محصولات شهریور ۱۴۰۳'!B:G,6,0)</f>
        <v>48750000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48750000</v>
      </c>
      <c r="Y17" s="17"/>
      <c r="Z17" s="14">
        <f t="shared" si="4"/>
        <v>48750000</v>
      </c>
      <c r="AA17" s="18" t="s">
        <v>79</v>
      </c>
      <c r="AB17" s="13" t="s">
        <v>502</v>
      </c>
      <c r="AC17" s="19" t="s">
        <v>503</v>
      </c>
      <c r="AD17" s="20" t="s">
        <v>92</v>
      </c>
      <c r="AE17" s="19"/>
      <c r="AF17" s="21"/>
      <c r="AG17" s="22" t="str">
        <f t="shared" si="5"/>
        <v>TRUE</v>
      </c>
      <c r="AH17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8" spans="1:34" ht="22.2" customHeight="1">
      <c r="A18" s="7"/>
      <c r="B18" s="7"/>
      <c r="C18" s="7"/>
      <c r="D18" s="7"/>
      <c r="E18" s="7"/>
      <c r="F18" s="8"/>
      <c r="G18" s="226">
        <v>15</v>
      </c>
      <c r="H18" s="228">
        <v>288102554739</v>
      </c>
      <c r="I18" s="226" t="s">
        <v>1784</v>
      </c>
      <c r="J18" s="226"/>
      <c r="K18" s="11" t="str">
        <f t="shared" ca="1" si="0"/>
        <v/>
      </c>
      <c r="L18" s="224" t="s">
        <v>256</v>
      </c>
      <c r="M18" s="224" t="s">
        <v>257</v>
      </c>
      <c r="N18" s="224" t="s">
        <v>945</v>
      </c>
      <c r="O18" s="9">
        <v>5525.2</v>
      </c>
      <c r="P18" s="9">
        <v>1</v>
      </c>
      <c r="Q18" s="13" t="str">
        <f>VLOOKUP(O18, '[1]لیست محصولات شهریور ۱۴۰۳'!B:C,2,0)</f>
        <v>اتیوپی آناسورا | Ethiopia Anasora</v>
      </c>
      <c r="R18" s="9"/>
      <c r="S18" s="12">
        <f>VLOOKUP(O18, '[1]لیست محصولات شهریور ۱۴۰۳'!B:F,5,0)</f>
        <v>750</v>
      </c>
      <c r="T18" s="14">
        <f>VLOOKUP(O18, '[1]لیست محصولات شهریور ۱۴۰۳'!B:G,6,0)</f>
        <v>13350000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13350000</v>
      </c>
      <c r="Y18" s="17"/>
      <c r="Z18" s="14">
        <f t="shared" si="4"/>
        <v>13350000</v>
      </c>
      <c r="AA18" s="222" t="s">
        <v>259</v>
      </c>
      <c r="AB18" s="220" t="s">
        <v>260</v>
      </c>
      <c r="AC18" s="218" t="s">
        <v>261</v>
      </c>
      <c r="AD18" s="216"/>
      <c r="AE18" s="236" t="s">
        <v>1803</v>
      </c>
      <c r="AF18" s="21"/>
      <c r="AG18" s="22" t="str">
        <f t="shared" si="5"/>
        <v>TRUE</v>
      </c>
      <c r="AH18" s="23" t="str">
        <f t="shared" si="6"/>
        <v>لاهیجان روستای سوستان بالا خیابان مسجد آقا سید مظفر کوچه مهر پنج خانه روستایی است و پلاک ندارد کافه اپل (Opel) - نیما نظری 09393741144</v>
      </c>
    </row>
    <row r="19" spans="1:34" ht="22.2" customHeight="1">
      <c r="A19" s="7"/>
      <c r="B19" s="7"/>
      <c r="C19" s="7"/>
      <c r="D19" s="7"/>
      <c r="E19" s="7"/>
      <c r="F19" s="8"/>
      <c r="G19" s="227"/>
      <c r="H19" s="229"/>
      <c r="I19" s="227"/>
      <c r="J19" s="227"/>
      <c r="K19" s="11" t="str">
        <f t="shared" ca="1" si="0"/>
        <v/>
      </c>
      <c r="L19" s="225"/>
      <c r="M19" s="225"/>
      <c r="N19" s="225"/>
      <c r="O19" s="9">
        <v>5501.3</v>
      </c>
      <c r="P19" s="9">
        <v>1</v>
      </c>
      <c r="Q19" s="13" t="str">
        <f>VLOOKUP(O19, '[1]لیست محصولات شهریور ۱۴۰۳'!B:C,2,0)</f>
        <v>ورتکس | Vortex</v>
      </c>
      <c r="R19" s="9"/>
      <c r="S19" s="12">
        <f>VLOOKUP(O19, '[1]لیست محصولات شهریور ۱۴۰۳'!B:F,5,0)</f>
        <v>4000</v>
      </c>
      <c r="T19" s="14">
        <f>VLOOKUP(O19, '[1]لیست محصولات شهریور ۱۴۰۳'!B:G,6,0)</f>
        <v>51200000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51200000</v>
      </c>
      <c r="Y19" s="17"/>
      <c r="Z19" s="14">
        <f t="shared" si="4"/>
        <v>51200000</v>
      </c>
      <c r="AA19" s="223"/>
      <c r="AB19" s="221"/>
      <c r="AC19" s="219"/>
      <c r="AD19" s="217"/>
      <c r="AE19" s="238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226">
        <v>16</v>
      </c>
      <c r="H20" s="228">
        <v>288115003272</v>
      </c>
      <c r="I20" s="226" t="s">
        <v>1784</v>
      </c>
      <c r="J20" s="226"/>
      <c r="K20" s="11" t="str">
        <f t="shared" ca="1" si="0"/>
        <v/>
      </c>
      <c r="L20" s="224" t="s">
        <v>1805</v>
      </c>
      <c r="M20" s="224" t="s">
        <v>1806</v>
      </c>
      <c r="N20" s="224"/>
      <c r="O20" s="9">
        <v>5525.1</v>
      </c>
      <c r="P20" s="9">
        <v>1</v>
      </c>
      <c r="Q20" s="13" t="str">
        <f>VLOOKUP(O20, '[1]لیست محصولات شهریور ۱۴۰۳'!B:C,2,0)</f>
        <v>اتیوپی آناسورا | Ethiopia Anasora</v>
      </c>
      <c r="R20" s="9"/>
      <c r="S20" s="12">
        <f>VLOOKUP(O20, '[1]لیست محصولات شهریور ۱۴۰۳'!B:F,5,0)</f>
        <v>150</v>
      </c>
      <c r="T20" s="14">
        <f>VLOOKUP(O20, '[1]لیست محصولات شهریور ۱۴۰۳'!B:G,6,0)</f>
        <v>2750000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2750000</v>
      </c>
      <c r="Y20" s="17"/>
      <c r="Z20" s="14">
        <f t="shared" si="4"/>
        <v>2750000</v>
      </c>
      <c r="AA20" s="222" t="s">
        <v>79</v>
      </c>
      <c r="AB20" s="220" t="s">
        <v>1807</v>
      </c>
      <c r="AC20" s="218" t="s">
        <v>1808</v>
      </c>
      <c r="AD20" s="216" t="s">
        <v>132</v>
      </c>
      <c r="AE20" s="19"/>
      <c r="AF20" s="21"/>
      <c r="AG20" s="22" t="str">
        <f t="shared" si="5"/>
        <v>TRUE</v>
      </c>
      <c r="AH20" s="23" t="str">
        <f t="shared" si="6"/>
        <v>تهران خیابان ملاصدرا،خیابان شیخ بهایى (شمالى)، خیابان لادن، پلاک ٢٢، واحد ١٠  - طیب پیش بین 09105401009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227"/>
      <c r="H21" s="229"/>
      <c r="I21" s="227"/>
      <c r="J21" s="227"/>
      <c r="K21" s="11" t="str">
        <f t="shared" ca="1" si="0"/>
        <v/>
      </c>
      <c r="L21" s="225"/>
      <c r="M21" s="225"/>
      <c r="N21" s="225"/>
      <c r="O21" s="9">
        <v>5501.1</v>
      </c>
      <c r="P21" s="9">
        <v>1</v>
      </c>
      <c r="Q21" s="13" t="str">
        <f>VLOOKUP(O21, '[1]لیست محصولات شهریور ۱۴۰۳'!B:C,2,0)</f>
        <v>ورتکس | Vortex</v>
      </c>
      <c r="R21" s="9"/>
      <c r="S21" s="12">
        <f>VLOOKUP(O21, '[1]لیست محصولات شهریور ۱۴۰۳'!B:F,5,0)</f>
        <v>150</v>
      </c>
      <c r="T21" s="14">
        <f>VLOOKUP(O21, '[1]لیست محصولات شهریور ۱۴۰۳'!B:G,6,0)</f>
        <v>2300000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2300000</v>
      </c>
      <c r="Y21" s="17"/>
      <c r="Z21" s="14">
        <f t="shared" si="4"/>
        <v>2300000</v>
      </c>
      <c r="AA21" s="223"/>
      <c r="AB21" s="221"/>
      <c r="AC21" s="219"/>
      <c r="AD21" s="217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226">
        <v>17</v>
      </c>
      <c r="H22" s="228">
        <v>288123248175</v>
      </c>
      <c r="I22" s="226" t="s">
        <v>1784</v>
      </c>
      <c r="J22" s="226"/>
      <c r="K22" s="11" t="str">
        <f t="shared" ca="1" si="0"/>
        <v/>
      </c>
      <c r="L22" s="224" t="s">
        <v>307</v>
      </c>
      <c r="M22" s="224" t="s">
        <v>1813</v>
      </c>
      <c r="N22" s="224"/>
      <c r="O22" s="9">
        <v>5525.1</v>
      </c>
      <c r="P22" s="9">
        <v>1</v>
      </c>
      <c r="Q22" s="13" t="str">
        <f>VLOOKUP(O22, '[1]لیست محصولات شهریور ۱۴۰۳'!B:C,2,0)</f>
        <v>اتیوپی آناسورا | Ethiopia Anasora</v>
      </c>
      <c r="R22" s="9" t="s">
        <v>552</v>
      </c>
      <c r="S22" s="12">
        <f>VLOOKUP(O22, '[1]لیست محصولات شهریور ۱۴۰۳'!B:F,5,0)</f>
        <v>150</v>
      </c>
      <c r="T22" s="14">
        <f>VLOOKUP(O22, '[1]لیست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222" t="s">
        <v>273</v>
      </c>
      <c r="AB22" s="220" t="s">
        <v>1814</v>
      </c>
      <c r="AC22" s="218" t="s">
        <v>1815</v>
      </c>
      <c r="AD22" s="216"/>
      <c r="AE22" s="19"/>
      <c r="AF22" s="21"/>
      <c r="AG22" s="22" t="str">
        <f t="shared" si="5"/>
        <v>TRUE</v>
      </c>
      <c r="AH22" s="23" t="str">
        <f t="shared" si="6"/>
        <v>کرج جهانشهر غربی ، میدان جمهوری ، پشت تالار لوتوس ، خیابان ارغوان ، کوچه پاییزان غربی ، پلاک ۲۶ واحد ۱۰  - امیرحسین شمس 09354182299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244"/>
      <c r="H23" s="248"/>
      <c r="I23" s="244"/>
      <c r="J23" s="244"/>
      <c r="K23" s="11" t="str">
        <f t="shared" ca="1" si="0"/>
        <v/>
      </c>
      <c r="L23" s="243"/>
      <c r="M23" s="243"/>
      <c r="N23" s="243"/>
      <c r="O23" s="9">
        <v>5524.1</v>
      </c>
      <c r="P23" s="9">
        <v>1</v>
      </c>
      <c r="Q23" s="13" t="str">
        <f>VLOOKUP(O23, '[1]لیست محصولات شهریور ۱۴۰۳'!B:C,2,0)</f>
        <v>برزیل کوکاپیل کاناریو | Brazil Cocapil Canario</v>
      </c>
      <c r="R23" s="9" t="s">
        <v>552</v>
      </c>
      <c r="S23" s="12">
        <f>VLOOKUP(O23, '[1]لیست محصولات شهریور ۱۴۰۳'!B:F,5,0)</f>
        <v>150</v>
      </c>
      <c r="T23" s="14">
        <f>VLOOKUP(O23, '[1]لیست محصولات شهریور ۱۴۰۳'!B:G,6,0)</f>
        <v>2550000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2550000</v>
      </c>
      <c r="Y23" s="17"/>
      <c r="Z23" s="14">
        <f t="shared" si="4"/>
        <v>2550000</v>
      </c>
      <c r="AA23" s="242"/>
      <c r="AB23" s="241"/>
      <c r="AC23" s="240"/>
      <c r="AD23" s="239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227"/>
      <c r="H24" s="229"/>
      <c r="I24" s="227"/>
      <c r="J24" s="227"/>
      <c r="K24" s="11" t="str">
        <f t="shared" ca="1" si="0"/>
        <v/>
      </c>
      <c r="L24" s="225"/>
      <c r="M24" s="225"/>
      <c r="N24" s="225"/>
      <c r="O24" s="9">
        <v>5501.1</v>
      </c>
      <c r="P24" s="9">
        <v>2</v>
      </c>
      <c r="Q24" s="13" t="str">
        <f>VLOOKUP(O24, '[1]لیست محصولات شهریور ۱۴۰۳'!B:C,2,0)</f>
        <v>ورتکس | Vortex</v>
      </c>
      <c r="R24" s="9" t="s">
        <v>552</v>
      </c>
      <c r="S24" s="12">
        <f>VLOOKUP(O24, '[1]لیست محصولات شهریور ۱۴۰۳'!B:F,5,0)</f>
        <v>150</v>
      </c>
      <c r="T24" s="14">
        <f>VLOOKUP(O24, '[1]لیست محصولات شهریور ۱۴۰۳'!B:G,6,0)</f>
        <v>2300000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4600000</v>
      </c>
      <c r="Y24" s="17"/>
      <c r="Z24" s="14">
        <f t="shared" si="4"/>
        <v>4600000</v>
      </c>
      <c r="AA24" s="223"/>
      <c r="AB24" s="221"/>
      <c r="AC24" s="219"/>
      <c r="AD24" s="217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18</v>
      </c>
      <c r="H25" s="10">
        <v>746082</v>
      </c>
      <c r="I25" s="9" t="s">
        <v>1784</v>
      </c>
      <c r="J25" s="9"/>
      <c r="K25" s="11" t="str">
        <f t="shared" ca="1" si="0"/>
        <v/>
      </c>
      <c r="L25" s="12" t="s">
        <v>93</v>
      </c>
      <c r="M25" s="12" t="s">
        <v>1816</v>
      </c>
      <c r="N25" s="12" t="s">
        <v>1817</v>
      </c>
      <c r="O25" s="9">
        <v>3329.1</v>
      </c>
      <c r="P25" s="9">
        <v>1</v>
      </c>
      <c r="Q25" s="13" t="str">
        <f>VLOOKUP(O25, '[1]لیست محصولات شهریور ۱۴۰۳'!B:C,2,0)</f>
        <v>بنتی ننکا | Benti Nenka</v>
      </c>
      <c r="R25" s="9"/>
      <c r="S25" s="12">
        <f>VLOOKUP(O25, '[1]لیست محصولات شهریور ۱۴۰۳'!B:F,5,0)</f>
        <v>150</v>
      </c>
      <c r="T25" s="14">
        <f>VLOOKUP(O25, '[1]لیست محصولات شهریور ۱۴۰۳'!B:G,6,0)</f>
        <v>9850000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9850000</v>
      </c>
      <c r="Y25" s="17"/>
      <c r="Z25" s="14">
        <f t="shared" si="4"/>
        <v>9850000</v>
      </c>
      <c r="AA25" s="18" t="s">
        <v>79</v>
      </c>
      <c r="AB25" s="13" t="s">
        <v>1818</v>
      </c>
      <c r="AC25" s="19" t="s">
        <v>1819</v>
      </c>
      <c r="AD25" s="20" t="s">
        <v>92</v>
      </c>
      <c r="AE25" s="85" t="s">
        <v>1820</v>
      </c>
      <c r="AF25" s="21"/>
      <c r="AG25" s="22" t="str">
        <f t="shared" si="5"/>
        <v>TRUE</v>
      </c>
      <c r="AH25" s="23" t="str">
        <f t="shared" si="6"/>
        <v>تهران اتوبان ارتش، مجتمع شمیران سنتر، برج غربی، طبقه ۸,، واحد ۸۰۹ موسسه نوید - سعید شیخ حسنی 09195389668</v>
      </c>
    </row>
    <row r="26" spans="1:34" s="82" customFormat="1" ht="22.2" customHeight="1">
      <c r="A26" s="69"/>
      <c r="B26" s="69"/>
      <c r="C26" s="69"/>
      <c r="D26" s="69"/>
      <c r="E26" s="69"/>
      <c r="F26" s="69"/>
      <c r="G26" s="70">
        <v>19</v>
      </c>
      <c r="H26" s="71" t="s">
        <v>70</v>
      </c>
      <c r="I26" s="70" t="s">
        <v>1821</v>
      </c>
      <c r="J26" s="70"/>
      <c r="K26" s="72" t="str">
        <f t="shared" ca="1" si="0"/>
        <v/>
      </c>
      <c r="L26" s="73" t="s">
        <v>381</v>
      </c>
      <c r="M26" s="73" t="s">
        <v>1405</v>
      </c>
      <c r="N26" s="73" t="s">
        <v>389</v>
      </c>
      <c r="O26" s="70">
        <v>5525.1</v>
      </c>
      <c r="P26" s="70">
        <v>1</v>
      </c>
      <c r="Q26" s="74" t="str">
        <f>VLOOKUP(O26, '[1]لیست محصولات شهریور ۱۴۰۳'!B:C,2,0)</f>
        <v>اتیوپی آناسورا | Ethiopia Anasora</v>
      </c>
      <c r="R26" s="70"/>
      <c r="S26" s="73">
        <f>VLOOKUP(O26, '[1]لیست محصولات شهریور ۱۴۰۳'!B:F,5,0)</f>
        <v>150</v>
      </c>
      <c r="T26" s="75">
        <f>VLOOKUP(O26, '[1]لیست محصولات شهریور ۱۴۰۳'!B:G,6,0)</f>
        <v>2750000</v>
      </c>
      <c r="U26" s="76"/>
      <c r="V26" s="77">
        <f t="shared" si="1"/>
        <v>0</v>
      </c>
      <c r="W26" s="73">
        <f t="shared" si="2"/>
        <v>1</v>
      </c>
      <c r="X26" s="75">
        <f t="shared" si="3"/>
        <v>2750000</v>
      </c>
      <c r="Y26" s="78"/>
      <c r="Z26" s="75">
        <f t="shared" si="4"/>
        <v>2750000</v>
      </c>
      <c r="AA26" s="79"/>
      <c r="AB26" s="74"/>
      <c r="AC26" s="80"/>
      <c r="AD26" s="70"/>
      <c r="AE26" s="80"/>
      <c r="AF26" s="81"/>
      <c r="AH26" s="83" t="str">
        <f t="shared" si="6"/>
        <v xml:space="preserve">  (پرسنل) - ریحانه حسینی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66">
        <v>20</v>
      </c>
      <c r="H27" s="67"/>
      <c r="I27" s="66" t="s">
        <v>1821</v>
      </c>
      <c r="J27" s="9" t="s">
        <v>76</v>
      </c>
      <c r="K27" s="11" t="str">
        <f t="shared" ca="1" si="0"/>
        <v/>
      </c>
      <c r="L27" s="12" t="s">
        <v>563</v>
      </c>
      <c r="M27" s="12" t="s">
        <v>564</v>
      </c>
      <c r="N27" s="12" t="s">
        <v>1250</v>
      </c>
      <c r="O27" s="9">
        <v>5525.2</v>
      </c>
      <c r="P27" s="9">
        <v>8</v>
      </c>
      <c r="Q27" s="13" t="str">
        <f>VLOOKUP(O27, '[1]لیست محصولات شهریور ۱۴۰۳'!B:C,2,0)</f>
        <v>اتیوپی آناسورا | Ethiopia Anasora</v>
      </c>
      <c r="R27" s="9"/>
      <c r="S27" s="12">
        <f>VLOOKUP(O27, '[1]لیست محصولات شهریور ۱۴۰۳'!B:F,5,0)</f>
        <v>750</v>
      </c>
      <c r="T27" s="14">
        <f>VLOOKUP(O27, '[1]لیست محصولات شهریور ۱۴۰۳'!B:G,6,0)</f>
        <v>13350000</v>
      </c>
      <c r="U27" s="15"/>
      <c r="V27" s="16">
        <f t="shared" si="1"/>
        <v>0</v>
      </c>
      <c r="W27" s="12">
        <f t="shared" si="2"/>
        <v>8</v>
      </c>
      <c r="X27" s="14">
        <f t="shared" si="3"/>
        <v>106800000</v>
      </c>
      <c r="Y27" s="17"/>
      <c r="Z27" s="14">
        <f t="shared" si="4"/>
        <v>106800000</v>
      </c>
      <c r="AA27" s="18" t="s">
        <v>79</v>
      </c>
      <c r="AB27" s="13" t="s">
        <v>70</v>
      </c>
      <c r="AC27" s="19" t="s">
        <v>567</v>
      </c>
      <c r="AD27" s="20"/>
      <c r="AE27" s="19"/>
      <c r="AF27" s="21"/>
      <c r="AG27" s="22" t="str">
        <f t="shared" si="5"/>
        <v>TRUE</v>
      </c>
      <c r="AH27" s="23" t="str">
        <f t="shared" si="6"/>
        <v>تهران - بن کافی - حامد تاج 09123279184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شهریور ۱۴۰۳'!B:C,2,0)</f>
        <v>#N/A</v>
      </c>
      <c r="R28" s="9"/>
      <c r="S28" s="12" t="e">
        <f>VLOOKUP(O28, '[1]لیست محصولات شهریور ۱۴۰۳'!B:F,5,0)</f>
        <v>#N/A</v>
      </c>
      <c r="T28" s="14" t="e">
        <f>VLOOKUP(O28, '[1]لیست محصولات شهریور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شهریور ۱۴۰۳'!B:C,2,0)</f>
        <v>#N/A</v>
      </c>
      <c r="R29" s="9"/>
      <c r="S29" s="12" t="e">
        <f>VLOOKUP(O29, '[1]لیست محصولات شهریور ۱۴۰۳'!B:F,5,0)</f>
        <v>#N/A</v>
      </c>
      <c r="T29" s="14" t="e">
        <f>VLOOKUP(O29, '[1]لیست محصولات شهریور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شهریور ۱۴۰۳'!B:C,2,0)</f>
        <v>#N/A</v>
      </c>
      <c r="R30" s="9"/>
      <c r="S30" s="12" t="e">
        <f>VLOOKUP(O30, '[1]لیست محصولات شهریور ۱۴۰۳'!B:F,5,0)</f>
        <v>#N/A</v>
      </c>
      <c r="T30" s="14" t="e">
        <f>VLOOKUP(O30, '[1]لیست محصولات شهریور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شهریور ۱۴۰۳'!B:C,2,0)</f>
        <v>#N/A</v>
      </c>
      <c r="R31" s="9"/>
      <c r="S31" s="12" t="e">
        <f>VLOOKUP(O31, '[1]لیست محصولات شهریور ۱۴۰۳'!B:F,5,0)</f>
        <v>#N/A</v>
      </c>
      <c r="T31" s="14" t="e">
        <f>VLOOKUP(O31, '[1]لیست محصولات شهریور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شهریور ۱۴۰۳'!B:C,2,0)</f>
        <v>#N/A</v>
      </c>
      <c r="R32" s="9"/>
      <c r="S32" s="12" t="e">
        <f>VLOOKUP(O32, '[1]لیست محصولات شهریور ۱۴۰۳'!B:F,5,0)</f>
        <v>#N/A</v>
      </c>
      <c r="T32" s="14" t="e">
        <f>VLOOKUP(O32, '[1]لیست محصولات شهریور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شهریور ۱۴۰۳'!B:C,2,0)</f>
        <v>#N/A</v>
      </c>
      <c r="R33" s="9"/>
      <c r="S33" s="12" t="e">
        <f>VLOOKUP(O33, '[1]لیست محصولات شهریور ۱۴۰۳'!B:F,5,0)</f>
        <v>#N/A</v>
      </c>
      <c r="T33" s="14" t="e">
        <f>VLOOKUP(O33, '[1]لیست محصولات شهریور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شهریور ۱۴۰۳'!B:C,2,0)</f>
        <v>#N/A</v>
      </c>
      <c r="R34" s="9"/>
      <c r="S34" s="12" t="e">
        <f>VLOOKUP(O34, '[1]لیست محصولات شهریور ۱۴۰۳'!B:F,5,0)</f>
        <v>#N/A</v>
      </c>
      <c r="T34" s="14" t="e">
        <f>VLOOKUP(O34, '[1]لیست محصولات شهریور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شهریور ۱۴۰۳'!B:C,2,0)</f>
        <v>#N/A</v>
      </c>
      <c r="R35" s="9"/>
      <c r="S35" s="12" t="e">
        <f>VLOOKUP(O35, '[1]لیست محصولات شهریور ۱۴۰۳'!B:F,5,0)</f>
        <v>#N/A</v>
      </c>
      <c r="T35" s="14" t="e">
        <f>VLOOKUP(O35, '[1]لیست محصولات شهریور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شهریور ۱۴۰۳'!B:C,2,0)</f>
        <v>#N/A</v>
      </c>
      <c r="R36" s="9"/>
      <c r="S36" s="12" t="e">
        <f>VLOOKUP(O36, '[1]لیست محصولات شهریور ۱۴۰۳'!B:F,5,0)</f>
        <v>#N/A</v>
      </c>
      <c r="T36" s="14" t="e">
        <f>VLOOKUP(O36, '[1]لیست محصولات شهریور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شهریور ۱۴۰۳'!B:C,2,0)</f>
        <v>#N/A</v>
      </c>
      <c r="R37" s="9"/>
      <c r="S37" s="12" t="e">
        <f>VLOOKUP(O37, '[1]لیست محصولات شهریور ۱۴۰۳'!B:F,5,0)</f>
        <v>#N/A</v>
      </c>
      <c r="T37" s="14" t="e">
        <f>VLOOKUP(O37, '[1]لیست محصولات شهریور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شهریور ۱۴۰۳'!B:C,2,0)</f>
        <v>#N/A</v>
      </c>
      <c r="R38" s="9"/>
      <c r="S38" s="12" t="e">
        <f>VLOOKUP(O38, '[1]لیست محصولات شهریور ۱۴۰۳'!B:F,5,0)</f>
        <v>#N/A</v>
      </c>
      <c r="T38" s="14" t="e">
        <f>VLOOKUP(O38, '[1]لیست محصولات شهریور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شهریور ۱۴۰۳'!B:C,2,0)</f>
        <v>#N/A</v>
      </c>
      <c r="R39" s="9"/>
      <c r="S39" s="12" t="e">
        <f>VLOOKUP(O39, '[1]لیست محصولات شهریور ۱۴۰۳'!B:F,5,0)</f>
        <v>#N/A</v>
      </c>
      <c r="T39" s="14" t="e">
        <f>VLOOKUP(O39, '[1]لیست محصولات شهریور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شهریور ۱۴۰۳'!B:C,2,0)</f>
        <v>#N/A</v>
      </c>
      <c r="R40" s="9"/>
      <c r="S40" s="12" t="e">
        <f>VLOOKUP(O40, '[1]لیست محصولات شهریور ۱۴۰۳'!B:F,5,0)</f>
        <v>#N/A</v>
      </c>
      <c r="T40" s="14" t="e">
        <f>VLOOKUP(O40, '[1]لیست محصولات شهریور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شهریور ۱۴۰۳'!B:C,2,0)</f>
        <v>#N/A</v>
      </c>
      <c r="R41" s="9"/>
      <c r="S41" s="12" t="e">
        <f>VLOOKUP(O41, '[1]لیست محصولات شهریور ۱۴۰۳'!B:F,5,0)</f>
        <v>#N/A</v>
      </c>
      <c r="T41" s="14" t="e">
        <f>VLOOKUP(O41, '[1]لیست محصولات شهریور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شهریور ۱۴۰۳'!B:C,2,0)</f>
        <v>#N/A</v>
      </c>
      <c r="R42" s="9"/>
      <c r="S42" s="12" t="e">
        <f>VLOOKUP(O42, '[1]لیست محصولات شهریور ۱۴۰۳'!B:F,5,0)</f>
        <v>#N/A</v>
      </c>
      <c r="T42" s="14" t="e">
        <f>VLOOKUP(O42, '[1]لیست محصولات شهریور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شهریور ۱۴۰۳'!B:C,2,0)</f>
        <v>#N/A</v>
      </c>
      <c r="R43" s="9"/>
      <c r="S43" s="12" t="e">
        <f>VLOOKUP(O43, '[1]لیست محصولات شهریور ۱۴۰۳'!B:F,5,0)</f>
        <v>#N/A</v>
      </c>
      <c r="T43" s="14" t="e">
        <f>VLOOKUP(O43, '[1]لیست محصولات شهریور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شهریور ۱۴۰۳'!B:C,2,0)</f>
        <v>#N/A</v>
      </c>
      <c r="R44" s="9"/>
      <c r="S44" s="12" t="e">
        <f>VLOOKUP(O44, '[1]لیست محصولات شهریور ۱۴۰۳'!B:F,5,0)</f>
        <v>#N/A</v>
      </c>
      <c r="T44" s="14" t="e">
        <f>VLOOKUP(O44, '[1]لیست محصولات شهریور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شهریور ۱۴۰۳'!B:C,2,0)</f>
        <v>#N/A</v>
      </c>
      <c r="R45" s="9"/>
      <c r="S45" s="12" t="e">
        <f>VLOOKUP(O45, '[1]لیست محصولات شهریور ۱۴۰۳'!B:F,5,0)</f>
        <v>#N/A</v>
      </c>
      <c r="T45" s="14" t="e">
        <f>VLOOKUP(O45, '[1]لیست محصولات شهریور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شهریور ۱۴۰۳'!B:C,2,0)</f>
        <v>#N/A</v>
      </c>
      <c r="R46" s="9"/>
      <c r="S46" s="12" t="e">
        <f>VLOOKUP(O46, '[1]لیست محصولات شهریور ۱۴۰۳'!B:F,5,0)</f>
        <v>#N/A</v>
      </c>
      <c r="T46" s="14" t="e">
        <f>VLOOKUP(O46, '[1]لیست محصولات شهریور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شهریور ۱۴۰۳'!B:C,2,0)</f>
        <v>#N/A</v>
      </c>
      <c r="R47" s="9"/>
      <c r="S47" s="12" t="e">
        <f>VLOOKUP(O47, '[1]لیست محصولات شهریور ۱۴۰۳'!B:F,5,0)</f>
        <v>#N/A</v>
      </c>
      <c r="T47" s="14" t="e">
        <f>VLOOKUP(O47, '[1]لیست محصولات شهریور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شهریور ۱۴۰۳'!B:C,2,0)</f>
        <v>#N/A</v>
      </c>
      <c r="R48" s="9"/>
      <c r="S48" s="12" t="e">
        <f>VLOOKUP(O48, '[1]لیست محصولات شهریور ۱۴۰۳'!B:F,5,0)</f>
        <v>#N/A</v>
      </c>
      <c r="T48" s="14" t="e">
        <f>VLOOKUP(O48, '[1]لیست محصولات شهریور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شهریور ۱۴۰۳'!B:C,2,0)</f>
        <v>#N/A</v>
      </c>
      <c r="R49" s="9"/>
      <c r="S49" s="12" t="e">
        <f>VLOOKUP(O49, '[1]لیست محصولات شهریور ۱۴۰۳'!B:F,5,0)</f>
        <v>#N/A</v>
      </c>
      <c r="T49" s="14" t="e">
        <f>VLOOKUP(O49, '[1]لیست محصولات شهریور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شهریور ۱۴۰۳'!B:C,2,0)</f>
        <v>#N/A</v>
      </c>
      <c r="R50" s="9"/>
      <c r="S50" s="12" t="e">
        <f>VLOOKUP(O50, '[1]لیست محصولات شهریور ۱۴۰۳'!B:F,5,0)</f>
        <v>#N/A</v>
      </c>
      <c r="T50" s="14" t="e">
        <f>VLOOKUP(O50, '[1]لیست محصولات شهریور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شهریور ۱۴۰۳'!B:C,2,0)</f>
        <v>#N/A</v>
      </c>
      <c r="R51" s="9"/>
      <c r="S51" s="12" t="e">
        <f>VLOOKUP(O51, '[1]لیست محصولات شهریور ۱۴۰۳'!B:F,5,0)</f>
        <v>#N/A</v>
      </c>
      <c r="T51" s="14" t="e">
        <f>VLOOKUP(O51, '[1]لیست محصولات شهریور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شهریور ۱۴۰۳'!B:C,2,0)</f>
        <v>#N/A</v>
      </c>
      <c r="R52" s="9"/>
      <c r="S52" s="12" t="e">
        <f>VLOOKUP(O52, '[1]لیست محصولات شهریور ۱۴۰۳'!B:F,5,0)</f>
        <v>#N/A</v>
      </c>
      <c r="T52" s="14" t="e">
        <f>VLOOKUP(O52, '[1]لیست محصولات شهریور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شهریور ۱۴۰۳'!B:C,2,0)</f>
        <v>#N/A</v>
      </c>
      <c r="R53" s="9"/>
      <c r="S53" s="12" t="e">
        <f>VLOOKUP(O53, '[1]لیست محصولات شهریور ۱۴۰۳'!B:F,5,0)</f>
        <v>#N/A</v>
      </c>
      <c r="T53" s="14" t="e">
        <f>VLOOKUP(O53, '[1]لیست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شهریور ۱۴۰۳'!B:C,2,0)</f>
        <v>#N/A</v>
      </c>
      <c r="R54" s="9"/>
      <c r="S54" s="12" t="e">
        <f>VLOOKUP(O54, '[1]لیست محصولات شهریور ۱۴۰۳'!B:F,5,0)</f>
        <v>#N/A</v>
      </c>
      <c r="T54" s="14" t="e">
        <f>VLOOKUP(O54, '[1]لیست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شهریور ۱۴۰۳'!B:C,2,0)</f>
        <v>#N/A</v>
      </c>
      <c r="R55" s="9"/>
      <c r="S55" s="12" t="e">
        <f>VLOOKUP(O55, '[1]لیست محصولات شهریور ۱۴۰۳'!B:F,5,0)</f>
        <v>#N/A</v>
      </c>
      <c r="T55" s="14" t="e">
        <f>VLOOKUP(O55, '[1]لیست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شهریور ۱۴۰۳'!B:C,2,0)</f>
        <v>#N/A</v>
      </c>
      <c r="R56" s="9"/>
      <c r="S56" s="12" t="e">
        <f>VLOOKUP(O56, '[1]لیست محصولات شهریور ۱۴۰۳'!B:F,5,0)</f>
        <v>#N/A</v>
      </c>
      <c r="T56" s="14" t="e">
        <f>VLOOKUP(O56, '[1]لیست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شهریور ۱۴۰۳'!B:C,2,0)</f>
        <v>#N/A</v>
      </c>
      <c r="R57" s="9"/>
      <c r="S57" s="12" t="e">
        <f>VLOOKUP(O57, '[1]لیست محصولات شهریور ۱۴۰۳'!B:F,5,0)</f>
        <v>#N/A</v>
      </c>
      <c r="T57" s="14" t="e">
        <f>VLOOKUP(O57, '[1]لیست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شهریور ۱۴۰۳'!B:C,2,0)</f>
        <v>#N/A</v>
      </c>
      <c r="R58" s="9"/>
      <c r="S58" s="12" t="e">
        <f>VLOOKUP(O58, '[1]لیست محصولات شهریور ۱۴۰۳'!B:F,5,0)</f>
        <v>#N/A</v>
      </c>
      <c r="T58" s="14" t="e">
        <f>VLOOKUP(O58, '[1]لیست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شهریور ۱۴۰۳'!B:C,2,0)</f>
        <v>#N/A</v>
      </c>
      <c r="R59" s="9"/>
      <c r="S59" s="12" t="e">
        <f>VLOOKUP(O59, '[1]لیست محصولات شهریور ۱۴۰۳'!B:F,5,0)</f>
        <v>#N/A</v>
      </c>
      <c r="T59" s="14" t="e">
        <f>VLOOKUP(O59, '[1]لیست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شهریور ۱۴۰۳'!B:C,2,0)</f>
        <v>#N/A</v>
      </c>
      <c r="R60" s="9"/>
      <c r="S60" s="12" t="e">
        <f>VLOOKUP(O60, '[1]لیست محصولات شهریور ۱۴۰۳'!B:F,5,0)</f>
        <v>#N/A</v>
      </c>
      <c r="T60" s="14" t="e">
        <f>VLOOKUP(O60, '[1]لیست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شهریور ۱۴۰۳'!B:C,2,0)</f>
        <v>#N/A</v>
      </c>
      <c r="R61" s="9"/>
      <c r="S61" s="12" t="e">
        <f>VLOOKUP(O61, '[1]لیست محصولات شهریور ۱۴۰۳'!B:F,5,0)</f>
        <v>#N/A</v>
      </c>
      <c r="T61" s="14" t="e">
        <f>VLOOKUP(O61, '[1]لیست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شهریور ۱۴۰۳'!B:C,2,0)</f>
        <v>#N/A</v>
      </c>
      <c r="R62" s="9"/>
      <c r="S62" s="12" t="e">
        <f>VLOOKUP(O62, '[1]لیست محصولات شهریور ۱۴۰۳'!B:F,5,0)</f>
        <v>#N/A</v>
      </c>
      <c r="T62" s="14" t="e">
        <f>VLOOKUP(O62, '[1]لیست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شهریور ۱۴۰۳'!B:C,2,0)</f>
        <v>#N/A</v>
      </c>
      <c r="R63" s="9"/>
      <c r="S63" s="12" t="e">
        <f>VLOOKUP(O63, '[1]لیست محصولات شهریور ۱۴۰۳'!B:F,5,0)</f>
        <v>#N/A</v>
      </c>
      <c r="T63" s="14" t="e">
        <f>VLOOKUP(O63, '[1]لیست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شهریور ۱۴۰۳'!B:C,2,0)</f>
        <v>#N/A</v>
      </c>
      <c r="R64" s="9"/>
      <c r="S64" s="12" t="e">
        <f>VLOOKUP(O64, '[1]لیست محصولات شهریور ۱۴۰۳'!B:F,5,0)</f>
        <v>#N/A</v>
      </c>
      <c r="T64" s="14" t="e">
        <f>VLOOKUP(O64, '[1]لیست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شهریور ۱۴۰۳'!B:C,2,0)</f>
        <v>#N/A</v>
      </c>
      <c r="R65" s="9"/>
      <c r="S65" s="12" t="e">
        <f>VLOOKUP(O65, '[1]لیست محصولات شهریور ۱۴۰۳'!B:F,5,0)</f>
        <v>#N/A</v>
      </c>
      <c r="T65" s="14" t="e">
        <f>VLOOKUP(O65, '[1]لیست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شهریور ۱۴۰۳'!B:C,2,0)</f>
        <v>#N/A</v>
      </c>
      <c r="R66" s="9"/>
      <c r="S66" s="12" t="e">
        <f>VLOOKUP(O66, '[1]لیست محصولات شهریور ۱۴۰۳'!B:F,5,0)</f>
        <v>#N/A</v>
      </c>
      <c r="T66" s="14" t="e">
        <f>VLOOKUP(O66, '[1]لیست محصولات شهریور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شهریور ۱۴۰۳'!B:C,2,0)</f>
        <v>#N/A</v>
      </c>
      <c r="R67" s="9"/>
      <c r="S67" s="12" t="e">
        <f>VLOOKUP(O67, '[1]لیست محصولات شهریور ۱۴۰۳'!B:F,5,0)</f>
        <v>#N/A</v>
      </c>
      <c r="T67" s="14" t="e">
        <f>VLOOKUP(O67, '[1]لیست محصولات شهریور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شهریور ۱۴۰۳'!B:C,2,0)</f>
        <v>#N/A</v>
      </c>
      <c r="R68" s="9"/>
      <c r="S68" s="12" t="e">
        <f>VLOOKUP(O68, '[1]لیست محصولات شهریور ۱۴۰۳'!B:F,5,0)</f>
        <v>#N/A</v>
      </c>
      <c r="T68" s="14" t="e">
        <f>VLOOKUP(O68, '[1]لیست محصولات شهریور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شهریور ۱۴۰۳'!B:C,2,0)</f>
        <v>#N/A</v>
      </c>
      <c r="R69" s="9"/>
      <c r="S69" s="12" t="e">
        <f>VLOOKUP(O69, '[1]لیست محصولات شهریور ۱۴۰۳'!B:F,5,0)</f>
        <v>#N/A</v>
      </c>
      <c r="T69" s="14" t="e">
        <f>VLOOKUP(O69, '[1]لیست محصولات شهریور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شهریور ۱۴۰۳'!B:C,2,0)</f>
        <v>#N/A</v>
      </c>
      <c r="R70" s="9"/>
      <c r="S70" s="12" t="e">
        <f>VLOOKUP(O70, '[1]لیست محصولات شهریور ۱۴۰۳'!B:F,5,0)</f>
        <v>#N/A</v>
      </c>
      <c r="T70" s="14" t="e">
        <f>VLOOKUP(O70, '[1]لیست محصولات شهریور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شهریور ۱۴۰۳'!B:C,2,0)</f>
        <v>#N/A</v>
      </c>
      <c r="R71" s="9"/>
      <c r="S71" s="12" t="e">
        <f>VLOOKUP(O71, '[1]لیست محصولات شهریور ۱۴۰۳'!B:F,5,0)</f>
        <v>#N/A</v>
      </c>
      <c r="T71" s="14" t="e">
        <f>VLOOKUP(O71, '[1]لیست محصولات شهریور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شهریور ۱۴۰۳'!B:C,2,0)</f>
        <v>#N/A</v>
      </c>
      <c r="R72" s="9"/>
      <c r="S72" s="12" t="e">
        <f>VLOOKUP(O72, '[1]لیست محصولات شهریور ۱۴۰۳'!B:F,5,0)</f>
        <v>#N/A</v>
      </c>
      <c r="T72" s="14" t="e">
        <f>VLOOKUP(O72, '[1]لیست محصولات شهریور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شهریور ۱۴۰۳'!B:C,2,0)</f>
        <v>#N/A</v>
      </c>
      <c r="R73" s="9"/>
      <c r="S73" s="12" t="e">
        <f>VLOOKUP(O73, '[1]لیست محصولات شهریور ۱۴۰۳'!B:F,5,0)</f>
        <v>#N/A</v>
      </c>
      <c r="T73" s="14" t="e">
        <f>VLOOKUP(O73, '[1]لیست محصولات شهریور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شهریور ۱۴۰۳'!B:C,2,0)</f>
        <v>#N/A</v>
      </c>
      <c r="R74" s="9"/>
      <c r="S74" s="12" t="e">
        <f>VLOOKUP(O74, '[1]لیست محصولات شهریور ۱۴۰۳'!B:F,5,0)</f>
        <v>#N/A</v>
      </c>
      <c r="T74" s="14" t="e">
        <f>VLOOKUP(O74, '[1]لیست محصولات شهریور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شهریور ۱۴۰۳'!B:C,2,0)</f>
        <v>#N/A</v>
      </c>
      <c r="R75" s="9"/>
      <c r="S75" s="12" t="e">
        <f>VLOOKUP(O75, '[1]لیست محصولات شهریور ۱۴۰۳'!B:F,5,0)</f>
        <v>#N/A</v>
      </c>
      <c r="T75" s="14" t="e">
        <f>VLOOKUP(O75, '[1]لیست محصولات شهریور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شهریور ۱۴۰۳'!B:C,2,0)</f>
        <v>#N/A</v>
      </c>
      <c r="R76" s="9"/>
      <c r="S76" s="12" t="e">
        <f>VLOOKUP(O76, '[1]لیست محصولات شهریور ۱۴۰۳'!B:F,5,0)</f>
        <v>#N/A</v>
      </c>
      <c r="T76" s="14" t="e">
        <f>VLOOKUP(O76, '[1]لیست محصولات شهریور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شهریور ۱۴۰۳'!B:C,2,0)</f>
        <v>#N/A</v>
      </c>
      <c r="R77" s="9"/>
      <c r="S77" s="12" t="e">
        <f>VLOOKUP(O77, '[1]لیست محصولات شهریور ۱۴۰۳'!B:F,5,0)</f>
        <v>#N/A</v>
      </c>
      <c r="T77" s="14" t="e">
        <f>VLOOKUP(O77, '[1]لیست محصولات شهریور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شهریور ۱۴۰۳'!B:C,2,0)</f>
        <v>#N/A</v>
      </c>
      <c r="R78" s="9"/>
      <c r="S78" s="12" t="e">
        <f>VLOOKUP(O78, '[1]لیست محصولات شهریور ۱۴۰۳'!B:F,5,0)</f>
        <v>#N/A</v>
      </c>
      <c r="T78" s="14" t="e">
        <f>VLOOKUP(O78, '[1]لیست محصولات شهریور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شهریور ۱۴۰۳'!B:C,2,0)</f>
        <v>#N/A</v>
      </c>
      <c r="R79" s="9"/>
      <c r="S79" s="12" t="e">
        <f>VLOOKUP(O79, '[1]لیست محصولات شهریور ۱۴۰۳'!B:F,5,0)</f>
        <v>#N/A</v>
      </c>
      <c r="T79" s="14" t="e">
        <f>VLOOKUP(O79, '[1]لیست محصولات شهریور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شهریور ۱۴۰۳'!B:C,2,0)</f>
        <v>#N/A</v>
      </c>
      <c r="R80" s="9"/>
      <c r="S80" s="12" t="e">
        <f>VLOOKUP(O80, '[1]لیست محصولات شهریور ۱۴۰۳'!B:F,5,0)</f>
        <v>#N/A</v>
      </c>
      <c r="T80" s="14" t="e">
        <f>VLOOKUP(O80, '[1]لیست محصولات شهریور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شهریور ۱۴۰۳'!B:C,2,0)</f>
        <v>#N/A</v>
      </c>
      <c r="R81" s="9"/>
      <c r="S81" s="12" t="e">
        <f>VLOOKUP(O81, '[1]لیست محصولات شهریور ۱۴۰۳'!B:F,5,0)</f>
        <v>#N/A</v>
      </c>
      <c r="T81" s="14" t="e">
        <f>VLOOKUP(O81, '[1]لیست محصولات شهریور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شهریور ۱۴۰۳'!B:C,2,0)</f>
        <v>#N/A</v>
      </c>
      <c r="R82" s="9"/>
      <c r="S82" s="12" t="e">
        <f>VLOOKUP(O82, '[1]لیست محصولات شهریور ۱۴۰۳'!B:F,5,0)</f>
        <v>#N/A</v>
      </c>
      <c r="T82" s="14" t="e">
        <f>VLOOKUP(O82, '[1]لیست محصولات شهریور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شهریور ۱۴۰۳'!B:C,2,0)</f>
        <v>#N/A</v>
      </c>
      <c r="R83" s="9"/>
      <c r="S83" s="12" t="e">
        <f>VLOOKUP(O83, '[1]لیست محصولات شهریور ۱۴۰۳'!B:F,5,0)</f>
        <v>#N/A</v>
      </c>
      <c r="T83" s="14" t="e">
        <f>VLOOKUP(O83, '[1]لیست محصولات شهریور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شهریور ۱۴۰۳'!B:C,2,0)</f>
        <v>#N/A</v>
      </c>
      <c r="R84" s="9"/>
      <c r="S84" s="12" t="e">
        <f>VLOOKUP(O84, '[1]لیست محصولات شهریور ۱۴۰۳'!B:F,5,0)</f>
        <v>#N/A</v>
      </c>
      <c r="T84" s="14" t="e">
        <f>VLOOKUP(O84, '[1]لیست محصولات شهریور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شهریور ۱۴۰۳'!B:C,2,0)</f>
        <v>#N/A</v>
      </c>
      <c r="R85" s="9"/>
      <c r="S85" s="12" t="e">
        <f>VLOOKUP(O85, '[1]لیست محصولات شهریور ۱۴۰۳'!B:F,5,0)</f>
        <v>#N/A</v>
      </c>
      <c r="T85" s="14" t="e">
        <f>VLOOKUP(O85, '[1]لیست محصولات شهریور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شهریور ۱۴۰۳'!B:C,2,0)</f>
        <v>#N/A</v>
      </c>
      <c r="R86" s="9"/>
      <c r="S86" s="12" t="e">
        <f>VLOOKUP(O86, '[1]لیست محصولات شهریور ۱۴۰۳'!B:F,5,0)</f>
        <v>#N/A</v>
      </c>
      <c r="T86" s="14" t="e">
        <f>VLOOKUP(O86, '[1]لیست محصولات شهریور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شهریور ۱۴۰۳'!B:C,2,0)</f>
        <v>#N/A</v>
      </c>
      <c r="R87" s="9"/>
      <c r="S87" s="12" t="e">
        <f>VLOOKUP(O87, '[1]لیست محصولات شهریور ۱۴۰۳'!B:F,5,0)</f>
        <v>#N/A</v>
      </c>
      <c r="T87" s="14" t="e">
        <f>VLOOKUP(O87, '[1]لیست محصولات شهریور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شهریور ۱۴۰۳'!B:C,2,0)</f>
        <v>#N/A</v>
      </c>
      <c r="R88" s="9"/>
      <c r="S88" s="12" t="e">
        <f>VLOOKUP(O88, '[1]لیست محصولات شهریور ۱۴۰۳'!B:F,5,0)</f>
        <v>#N/A</v>
      </c>
      <c r="T88" s="14" t="e">
        <f>VLOOKUP(O88, '[1]لیست محصولات شهریور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شهریور ۱۴۰۳'!B:C,2,0)</f>
        <v>#N/A</v>
      </c>
      <c r="R89" s="9"/>
      <c r="S89" s="12" t="e">
        <f>VLOOKUP(O89, '[1]لیست محصولات شهریور ۱۴۰۳'!B:F,5,0)</f>
        <v>#N/A</v>
      </c>
      <c r="T89" s="14" t="e">
        <f>VLOOKUP(O89, '[1]لیست محصولات شهریور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شهریور ۱۴۰۳'!B:C,2,0)</f>
        <v>#N/A</v>
      </c>
      <c r="R90" s="9"/>
      <c r="S90" s="12" t="e">
        <f>VLOOKUP(O90, '[1]لیست محصولات شهریور ۱۴۰۳'!B:F,5,0)</f>
        <v>#N/A</v>
      </c>
      <c r="T90" s="14" t="e">
        <f>VLOOKUP(O90, '[1]لیست محصولات شهریور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شهریور ۱۴۰۳'!B:C,2,0)</f>
        <v>#N/A</v>
      </c>
      <c r="R91" s="9"/>
      <c r="S91" s="12" t="e">
        <f>VLOOKUP(O91, '[1]لیست محصولات شهریور ۱۴۰۳'!B:F,5,0)</f>
        <v>#N/A</v>
      </c>
      <c r="T91" s="14" t="e">
        <f>VLOOKUP(O91, '[1]لیست محصولات شهریور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شهریور ۱۴۰۳'!B:C,2,0)</f>
        <v>#N/A</v>
      </c>
      <c r="R92" s="9"/>
      <c r="S92" s="12" t="e">
        <f>VLOOKUP(O92, '[1]لیست محصولات شهریور ۱۴۰۳'!B:F,5,0)</f>
        <v>#N/A</v>
      </c>
      <c r="T92" s="14" t="e">
        <f>VLOOKUP(O92, '[1]لیست محصولات شهریور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شهریور ۱۴۰۳'!B:C,2,0)</f>
        <v>#N/A</v>
      </c>
      <c r="R93" s="9"/>
      <c r="S93" s="12" t="e">
        <f>VLOOKUP(O93, '[1]لیست محصولات شهریور ۱۴۰۳'!B:F,5,0)</f>
        <v>#N/A</v>
      </c>
      <c r="T93" s="14" t="e">
        <f>VLOOKUP(O93, '[1]لیست محصولات شهریور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شهریور ۱۴۰۳'!B:C,2,0)</f>
        <v>#N/A</v>
      </c>
      <c r="R94" s="9"/>
      <c r="S94" s="12" t="e">
        <f>VLOOKUP(O94, '[1]لیست محصولات شهریور ۱۴۰۳'!B:F,5,0)</f>
        <v>#N/A</v>
      </c>
      <c r="T94" s="14" t="e">
        <f>VLOOKUP(O94, '[1]لیست محصولات شهریور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شهریور ۱۴۰۳'!B:C,2,0)</f>
        <v>#N/A</v>
      </c>
      <c r="R95" s="9"/>
      <c r="S95" s="12" t="e">
        <f>VLOOKUP(O95, '[1]لیست محصولات شهریور ۱۴۰۳'!B:F,5,0)</f>
        <v>#N/A</v>
      </c>
      <c r="T95" s="14" t="e">
        <f>VLOOKUP(O95, '[1]لیست محصولات شهریور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شهریور ۱۴۰۳'!B:C,2,0)</f>
        <v>#N/A</v>
      </c>
      <c r="R96" s="9"/>
      <c r="S96" s="12" t="e">
        <f>VLOOKUP(O96, '[1]لیست محصولات شهریور ۱۴۰۳'!B:F,5,0)</f>
        <v>#N/A</v>
      </c>
      <c r="T96" s="14" t="e">
        <f>VLOOKUP(O96, '[1]لیست محصولات شهریور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شهریور ۱۴۰۳'!B:C,2,0)</f>
        <v>#N/A</v>
      </c>
      <c r="R97" s="9"/>
      <c r="S97" s="12" t="e">
        <f>VLOOKUP(O97, '[1]لیست محصولات شهریور ۱۴۰۳'!B:F,5,0)</f>
        <v>#N/A</v>
      </c>
      <c r="T97" s="14" t="e">
        <f>VLOOKUP(O97, '[1]لیست محصولات شهریور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شهریور ۱۴۰۳'!B:C,2,0)</f>
        <v>#N/A</v>
      </c>
      <c r="R98" s="9"/>
      <c r="S98" s="12" t="e">
        <f>VLOOKUP(O98, '[1]لیست محصولات شهریور ۱۴۰۳'!B:F,5,0)</f>
        <v>#N/A</v>
      </c>
      <c r="T98" s="14" t="e">
        <f>VLOOKUP(O98, '[1]لیست محصولات شهریور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شهریور ۱۴۰۳'!B:C,2,0)</f>
        <v>#N/A</v>
      </c>
      <c r="R99" s="9"/>
      <c r="S99" s="12" t="e">
        <f>VLOOKUP(O99, '[1]لیست محصولات شهریور ۱۴۰۳'!B:F,5,0)</f>
        <v>#N/A</v>
      </c>
      <c r="T99" s="14" t="e">
        <f>VLOOKUP(O99, '[1]لیست محصولات شهریور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شهریور ۱۴۰۳'!B:C,2,0)</f>
        <v>#N/A</v>
      </c>
      <c r="R100" s="9"/>
      <c r="S100" s="12" t="e">
        <f>VLOOKUP(O100, '[1]لیست محصولات شهریور ۱۴۰۳'!B:F,5,0)</f>
        <v>#N/A</v>
      </c>
      <c r="T100" s="14" t="e">
        <f>VLOOKUP(O100, '[1]لیست محصولات شهریور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شهریور ۱۴۰۳'!B:C,2,0)</f>
        <v>#N/A</v>
      </c>
      <c r="R101" s="9"/>
      <c r="S101" s="12" t="e">
        <f>VLOOKUP(O101, '[1]لیست محصولات شهریور ۱۴۰۳'!B:F,5,0)</f>
        <v>#N/A</v>
      </c>
      <c r="T101" s="14" t="e">
        <f>VLOOKUP(O101, '[1]لیست محصولات شهریور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شهریور ۱۴۰۳'!B:C,2,0)</f>
        <v>#N/A</v>
      </c>
      <c r="R102" s="9"/>
      <c r="S102" s="12" t="e">
        <f>VLOOKUP(O102, '[1]لیست محصولات شهریور ۱۴۰۳'!B:F,5,0)</f>
        <v>#N/A</v>
      </c>
      <c r="T102" s="14" t="e">
        <f>VLOOKUP(O102, '[1]لیست محصولات شهریور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شهریور ۱۴۰۳'!B:C,2,0)</f>
        <v>#N/A</v>
      </c>
      <c r="R103" s="9"/>
      <c r="S103" s="12" t="e">
        <f>VLOOKUP(O103, '[1]لیست محصولات شهریور ۱۴۰۳'!B:F,5,0)</f>
        <v>#N/A</v>
      </c>
      <c r="T103" s="14" t="e">
        <f>VLOOKUP(O103, '[1]لیست محصولات شهریور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شهریور ۱۴۰۳'!B:C,2,0)</f>
        <v>#N/A</v>
      </c>
      <c r="R104" s="9"/>
      <c r="S104" s="12" t="e">
        <f>VLOOKUP(O104, '[1]لیست محصولات شهریور ۱۴۰۳'!B:F,5,0)</f>
        <v>#N/A</v>
      </c>
      <c r="T104" s="14" t="e">
        <f>VLOOKUP(O104, '[1]لیست محصولات شهریور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شهریور ۱۴۰۳'!B:C,2,0)</f>
        <v>#N/A</v>
      </c>
      <c r="R105" s="9"/>
      <c r="S105" s="12" t="e">
        <f>VLOOKUP(O105, '[1]لیست محصولات شهریور ۱۴۰۳'!B:F,5,0)</f>
        <v>#N/A</v>
      </c>
      <c r="T105" s="14" t="e">
        <f>VLOOKUP(O105, '[1]لیست محصولات شهریور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شهریور ۱۴۰۳'!B:C,2,0)</f>
        <v>#N/A</v>
      </c>
      <c r="R106" s="9"/>
      <c r="S106" s="12" t="e">
        <f>VLOOKUP(O106, '[1]لیست محصولات شهریور ۱۴۰۳'!B:F,5,0)</f>
        <v>#N/A</v>
      </c>
      <c r="T106" s="14" t="e">
        <f>VLOOKUP(O106, '[1]لیست محصولات شهریور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شهریور ۱۴۰۳'!B:C,2,0)</f>
        <v>#N/A</v>
      </c>
      <c r="R107" s="9"/>
      <c r="S107" s="12" t="e">
        <f>VLOOKUP(O107, '[1]لیست محصولات شهریور ۱۴۰۳'!B:F,5,0)</f>
        <v>#N/A</v>
      </c>
      <c r="T107" s="14" t="e">
        <f>VLOOKUP(O107, '[1]لیست محصولات شهریور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شهریور ۱۴۰۳'!B:C,2,0)</f>
        <v>#N/A</v>
      </c>
      <c r="R108" s="9"/>
      <c r="S108" s="12" t="e">
        <f>VLOOKUP(O108, '[1]لیست محصولات شهریور ۱۴۰۳'!B:F,5,0)</f>
        <v>#N/A</v>
      </c>
      <c r="T108" s="14" t="e">
        <f>VLOOKUP(O108, '[1]لیست محصولات شهریور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شهریور ۱۴۰۳'!B:C,2,0)</f>
        <v>#N/A</v>
      </c>
      <c r="R109" s="9"/>
      <c r="S109" s="12" t="e">
        <f>VLOOKUP(O109, '[1]لیست محصولات شهریور ۱۴۰۳'!B:F,5,0)</f>
        <v>#N/A</v>
      </c>
      <c r="T109" s="14" t="e">
        <f>VLOOKUP(O109, '[1]لیست محصولات شهریور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شهریور ۱۴۰۳'!B:C,2,0)</f>
        <v>#N/A</v>
      </c>
      <c r="R110" s="9"/>
      <c r="S110" s="12" t="e">
        <f>VLOOKUP(O110, '[1]لیست محصولات شهریور ۱۴۰۳'!B:F,5,0)</f>
        <v>#N/A</v>
      </c>
      <c r="T110" s="14" t="e">
        <f>VLOOKUP(O110, '[1]لیست محصولات شهریور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شهریور ۱۴۰۳'!B:C,2,0)</f>
        <v>#N/A</v>
      </c>
      <c r="R111" s="9"/>
      <c r="S111" s="12" t="e">
        <f>VLOOKUP(O111, '[1]لیست محصولات شهریور ۱۴۰۳'!B:F,5,0)</f>
        <v>#N/A</v>
      </c>
      <c r="T111" s="14" t="e">
        <f>VLOOKUP(O111, '[1]لیست محصولات شهریور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شهریور ۱۴۰۳'!B:C,2,0)</f>
        <v>#N/A</v>
      </c>
      <c r="R112" s="9"/>
      <c r="S112" s="12" t="e">
        <f>VLOOKUP(O112, '[1]لیست محصولات شهریور ۱۴۰۳'!B:F,5,0)</f>
        <v>#N/A</v>
      </c>
      <c r="T112" s="14" t="e">
        <f>VLOOKUP(O112, '[1]لیست محصولات شهریور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شهریور ۱۴۰۳'!B:C,2,0)</f>
        <v>#N/A</v>
      </c>
      <c r="R113" s="9"/>
      <c r="S113" s="12" t="e">
        <f>VLOOKUP(O113, '[1]لیست محصولات شهریور ۱۴۰۳'!B:F,5,0)</f>
        <v>#N/A</v>
      </c>
      <c r="T113" s="14" t="e">
        <f>VLOOKUP(O113, '[1]لیست محصولات شهریور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شهریور ۱۴۰۳'!B:C,2,0)</f>
        <v>#N/A</v>
      </c>
      <c r="R114" s="9"/>
      <c r="S114" s="12" t="e">
        <f>VLOOKUP(O114, '[1]لیست محصولات شهریور ۱۴۰۳'!B:F,5,0)</f>
        <v>#N/A</v>
      </c>
      <c r="T114" s="14" t="e">
        <f>VLOOKUP(O114, '[1]لیست محصولات شهریور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شهریور ۱۴۰۳'!B:C,2,0)</f>
        <v>#N/A</v>
      </c>
      <c r="R115" s="9"/>
      <c r="S115" s="12" t="e">
        <f>VLOOKUP(O115, '[1]لیست محصولات شهریور ۱۴۰۳'!B:F,5,0)</f>
        <v>#N/A</v>
      </c>
      <c r="T115" s="14" t="e">
        <f>VLOOKUP(O115, '[1]لیست محصولات شهریور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شهریور ۱۴۰۳'!B:C,2,0)</f>
        <v>#N/A</v>
      </c>
      <c r="R116" s="9"/>
      <c r="S116" s="12" t="e">
        <f>VLOOKUP(O116, '[1]لیست محصولات شهریور ۱۴۰۳'!B:F,5,0)</f>
        <v>#N/A</v>
      </c>
      <c r="T116" s="14" t="e">
        <f>VLOOKUP(O116, '[1]لیست محصولات شهریور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شهریور ۱۴۰۳'!B:C,2,0)</f>
        <v>#N/A</v>
      </c>
      <c r="R117" s="9"/>
      <c r="S117" s="12" t="e">
        <f>VLOOKUP(O117, '[1]لیست محصولات شهریور ۱۴۰۳'!B:F,5,0)</f>
        <v>#N/A</v>
      </c>
      <c r="T117" s="14" t="e">
        <f>VLOOKUP(O117, '[1]لیست محصولات شهریور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شهریور ۱۴۰۳'!B:C,2,0)</f>
        <v>#N/A</v>
      </c>
      <c r="R118" s="9"/>
      <c r="S118" s="12" t="e">
        <f>VLOOKUP(O118, '[1]لیست محصولات شهریور ۱۴۰۳'!B:F,5,0)</f>
        <v>#N/A</v>
      </c>
      <c r="T118" s="14" t="e">
        <f>VLOOKUP(O118, '[1]لیست محصولات شهریور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شهریور ۱۴۰۳'!B:C,2,0)</f>
        <v>#N/A</v>
      </c>
      <c r="R119" s="9"/>
      <c r="S119" s="12" t="e">
        <f>VLOOKUP(O119, '[1]لیست محصولات شهریور ۱۴۰۳'!B:F,5,0)</f>
        <v>#N/A</v>
      </c>
      <c r="T119" s="14" t="e">
        <f>VLOOKUP(O119, '[1]لیست محصولات شهریور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شهریور ۱۴۰۳'!B:C,2,0)</f>
        <v>#N/A</v>
      </c>
      <c r="R120" s="9"/>
      <c r="S120" s="12" t="e">
        <f>VLOOKUP(O120, '[1]لیست محصولات شهریور ۱۴۰۳'!B:F,5,0)</f>
        <v>#N/A</v>
      </c>
      <c r="T120" s="14" t="e">
        <f>VLOOKUP(O120, '[1]لیست محصولات شهریور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شهریور ۱۴۰۳'!B:C,2,0)</f>
        <v>#N/A</v>
      </c>
      <c r="R121" s="9"/>
      <c r="S121" s="12" t="e">
        <f>VLOOKUP(O121, '[1]لیست محصولات شهریور ۱۴۰۳'!B:F,5,0)</f>
        <v>#N/A</v>
      </c>
      <c r="T121" s="14" t="e">
        <f>VLOOKUP(O121, '[1]لیست محصولات شهریور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شهریور ۱۴۰۳'!B:C,2,0)</f>
        <v>#N/A</v>
      </c>
      <c r="R122" s="9"/>
      <c r="S122" s="12" t="e">
        <f>VLOOKUP(O122, '[1]لیست محصولات شهریور ۱۴۰۳'!B:F,5,0)</f>
        <v>#N/A</v>
      </c>
      <c r="T122" s="14" t="e">
        <f>VLOOKUP(O122, '[1]لیست محصولات شهریور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شهریور ۱۴۰۳'!B:C,2,0)</f>
        <v>#N/A</v>
      </c>
      <c r="R123" s="9"/>
      <c r="S123" s="12" t="e">
        <f>VLOOKUP(O123, '[1]لیست محصولات شهریور ۱۴۰۳'!B:F,5,0)</f>
        <v>#N/A</v>
      </c>
      <c r="T123" s="14" t="e">
        <f>VLOOKUP(O123, '[1]لیست محصولات شهریور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شهریور ۱۴۰۳'!B:C,2,0)</f>
        <v>#N/A</v>
      </c>
      <c r="R124" s="9"/>
      <c r="S124" s="12" t="e">
        <f>VLOOKUP(O124, '[1]لیست محصولات شهریور ۱۴۰۳'!B:F,5,0)</f>
        <v>#N/A</v>
      </c>
      <c r="T124" s="14" t="e">
        <f>VLOOKUP(O124, '[1]لیست محصولات شهریور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شهریور ۱۴۰۳'!B:C,2,0)</f>
        <v>#N/A</v>
      </c>
      <c r="R125" s="9"/>
      <c r="S125" s="12" t="e">
        <f>VLOOKUP(O125, '[1]لیست محصولات شهریور ۱۴۰۳'!B:F,5,0)</f>
        <v>#N/A</v>
      </c>
      <c r="T125" s="14" t="e">
        <f>VLOOKUP(O125, '[1]لیست محصولات شهریور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شهریور ۱۴۰۳'!B:C,2,0)</f>
        <v>#N/A</v>
      </c>
      <c r="R126" s="9"/>
      <c r="S126" s="12" t="e">
        <f>VLOOKUP(O126, '[1]لیست محصولات شهریور ۱۴۰۳'!B:F,5,0)</f>
        <v>#N/A</v>
      </c>
      <c r="T126" s="14" t="e">
        <f>VLOOKUP(O126, '[1]لیست محصولات شهریور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شهریور ۱۴۰۳'!B:C,2,0)</f>
        <v>#N/A</v>
      </c>
      <c r="R127" s="9"/>
      <c r="S127" s="12" t="e">
        <f>VLOOKUP(O127, '[1]لیست محصولات شهریور ۱۴۰۳'!B:F,5,0)</f>
        <v>#N/A</v>
      </c>
      <c r="T127" s="14" t="e">
        <f>VLOOKUP(O127, '[1]لیست محصولات شهریور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شهریور ۱۴۰۳'!B:C,2,0)</f>
        <v>#N/A</v>
      </c>
      <c r="R128" s="9"/>
      <c r="S128" s="12" t="e">
        <f>VLOOKUP(O128, '[1]لیست محصولات شهریور ۱۴۰۳'!B:F,5,0)</f>
        <v>#N/A</v>
      </c>
      <c r="T128" s="14" t="e">
        <f>VLOOKUP(O128, '[1]لیست محصولات شهریور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شهریور ۱۴۰۳'!B:C,2,0)</f>
        <v>#N/A</v>
      </c>
      <c r="R129" s="9"/>
      <c r="S129" s="12" t="e">
        <f>VLOOKUP(O129, '[1]لیست محصولات شهریور ۱۴۰۳'!B:F,5,0)</f>
        <v>#N/A</v>
      </c>
      <c r="T129" s="14" t="e">
        <f>VLOOKUP(O129, '[1]لیست محصولات شهریور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شهریور ۱۴۰۳'!B:C,2,0)</f>
        <v>#N/A</v>
      </c>
      <c r="R130" s="9"/>
      <c r="S130" s="12" t="e">
        <f>VLOOKUP(O130, '[1]لیست محصولات شهریور ۱۴۰۳'!B:F,5,0)</f>
        <v>#N/A</v>
      </c>
      <c r="T130" s="14" t="e">
        <f>VLOOKUP(O130, '[1]لیست محصولات شهریور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شهریور ۱۴۰۳'!B:C,2,0)</f>
        <v>#N/A</v>
      </c>
      <c r="R131" s="9"/>
      <c r="S131" s="12" t="e">
        <f>VLOOKUP(O131, '[1]لیست محصولات شهریور ۱۴۰۳'!B:F,5,0)</f>
        <v>#N/A</v>
      </c>
      <c r="T131" s="14" t="e">
        <f>VLOOKUP(O131, '[1]لیست محصولات شهریور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0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شهریور ۱۴۰۳'!B:C,2,0)</f>
        <v>#N/A</v>
      </c>
      <c r="R132" s="9"/>
      <c r="S132" s="12" t="e">
        <f>VLOOKUP(O132, '[1]لیست محصولات شهریور ۱۴۰۳'!B:F,5,0)</f>
        <v>#N/A</v>
      </c>
      <c r="T132" s="14" t="e">
        <f>VLOOKUP(O132, '[1]لیست محصولات شهریور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0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شهریور ۱۴۰۳'!B:C,2,0)</f>
        <v>#N/A</v>
      </c>
      <c r="R133" s="9"/>
      <c r="S133" s="12" t="e">
        <f>VLOOKUP(O133, '[1]لیست محصولات شهریور ۱۴۰۳'!B:F,5,0)</f>
        <v>#N/A</v>
      </c>
      <c r="T133" s="14" t="e">
        <f>VLOOKUP(O133, '[1]لیست محصولات شهریور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شهریور ۱۴۰۳'!B:C,2,0)</f>
        <v>#N/A</v>
      </c>
      <c r="R134" s="9"/>
      <c r="S134" s="12" t="e">
        <f>VLOOKUP(O134, '[1]لیست محصولات شهریور ۱۴۰۳'!B:F,5,0)</f>
        <v>#N/A</v>
      </c>
      <c r="T134" s="14" t="e">
        <f>VLOOKUP(O134, '[1]لیست محصولات شهریور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شهریور ۱۴۰۳'!B:C,2,0)</f>
        <v>#N/A</v>
      </c>
      <c r="R135" s="9"/>
      <c r="S135" s="12" t="e">
        <f>VLOOKUP(O135, '[1]لیست محصولات شهریور ۱۴۰۳'!B:F,5,0)</f>
        <v>#N/A</v>
      </c>
      <c r="T135" s="14" t="e">
        <f>VLOOKUP(O135, '[1]لیست محصولات شهریور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شهریور ۱۴۰۳'!B:C,2,0)</f>
        <v>#N/A</v>
      </c>
      <c r="R136" s="9"/>
      <c r="S136" s="12" t="e">
        <f>VLOOKUP(O136, '[1]لیست محصولات شهریور ۱۴۰۳'!B:F,5,0)</f>
        <v>#N/A</v>
      </c>
      <c r="T136" s="14" t="e">
        <f>VLOOKUP(O136, '[1]لیست محصولات شهریور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شهریور ۱۴۰۳'!B:C,2,0)</f>
        <v>#N/A</v>
      </c>
      <c r="R137" s="9"/>
      <c r="S137" s="12" t="e">
        <f>VLOOKUP(O137, '[1]لیست محصولات شهریور ۱۴۰۳'!B:F,5,0)</f>
        <v>#N/A</v>
      </c>
      <c r="T137" s="14" t="e">
        <f>VLOOKUP(O137, '[1]لیست محصولات شهریور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شهریور ۱۴۰۳'!B:C,2,0)</f>
        <v>#N/A</v>
      </c>
      <c r="R138" s="9"/>
      <c r="S138" s="12" t="e">
        <f>VLOOKUP(O138, '[1]لیست محصولات شهریور ۱۴۰۳'!B:F,5,0)</f>
        <v>#N/A</v>
      </c>
      <c r="T138" s="14" t="e">
        <f>VLOOKUP(O138, '[1]لیست محصولات شهریور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شهریور ۱۴۰۳'!B:C,2,0)</f>
        <v>#N/A</v>
      </c>
      <c r="R139" s="9"/>
      <c r="S139" s="12" t="e">
        <f>VLOOKUP(O139, '[1]لیست محصولات شهریور ۱۴۰۳'!B:F,5,0)</f>
        <v>#N/A</v>
      </c>
      <c r="T139" s="14" t="e">
        <f>VLOOKUP(O139, '[1]لیست محصولات شهریور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شهریور ۱۴۰۳'!B:C,2,0)</f>
        <v>#N/A</v>
      </c>
      <c r="R140" s="9"/>
      <c r="S140" s="12" t="e">
        <f>VLOOKUP(O140, '[1]لیست محصولات شهریور ۱۴۰۳'!B:F,5,0)</f>
        <v>#N/A</v>
      </c>
      <c r="T140" s="14" t="e">
        <f>VLOOKUP(O140, '[1]لیست محصولات شهریور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شهریور ۱۴۰۳'!B:C,2,0)</f>
        <v>#N/A</v>
      </c>
      <c r="R141" s="9"/>
      <c r="S141" s="12" t="e">
        <f>VLOOKUP(O141, '[1]لیست محصولات شهریور ۱۴۰۳'!B:F,5,0)</f>
        <v>#N/A</v>
      </c>
      <c r="T141" s="14" t="e">
        <f>VLOOKUP(O141, '[1]لیست محصولات شهریور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شهریور ۱۴۰۳'!B:C,2,0)</f>
        <v>#N/A</v>
      </c>
      <c r="R142" s="9"/>
      <c r="S142" s="12" t="e">
        <f>VLOOKUP(O142, '[1]لیست محصولات شهریور ۱۴۰۳'!B:F,5,0)</f>
        <v>#N/A</v>
      </c>
      <c r="T142" s="14" t="e">
        <f>VLOOKUP(O142, '[1]لیست محصولات شهریور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شهریور ۱۴۰۳'!B:C,2,0)</f>
        <v>#N/A</v>
      </c>
      <c r="R143" s="9"/>
      <c r="S143" s="12" t="e">
        <f>VLOOKUP(O143, '[1]لیست محصولات شهریور ۱۴۰۳'!B:F,5,0)</f>
        <v>#N/A</v>
      </c>
      <c r="T143" s="14" t="e">
        <f>VLOOKUP(O143, '[1]لیست محصولات شهریور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شهریور ۱۴۰۳'!B:C,2,0)</f>
        <v>#N/A</v>
      </c>
      <c r="R144" s="9"/>
      <c r="S144" s="12" t="e">
        <f>VLOOKUP(O144, '[1]لیست محصولات شهریور ۱۴۰۳'!B:F,5,0)</f>
        <v>#N/A</v>
      </c>
      <c r="T144" s="14" t="e">
        <f>VLOOKUP(O144, '[1]لیست محصولات شهریور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شهریور ۱۴۰۳'!B:C,2,0)</f>
        <v>#N/A</v>
      </c>
      <c r="R145" s="9"/>
      <c r="S145" s="12" t="e">
        <f>VLOOKUP(O145, '[1]لیست محصولات شهریور ۱۴۰۳'!B:F,5,0)</f>
        <v>#N/A</v>
      </c>
      <c r="T145" s="14" t="e">
        <f>VLOOKUP(O145, '[1]لیست محصولات شهریور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شهریور ۱۴۰۳'!B:C,2,0)</f>
        <v>#N/A</v>
      </c>
      <c r="R146" s="9"/>
      <c r="S146" s="12" t="e">
        <f>VLOOKUP(O146, '[1]لیست محصولات شهریور ۱۴۰۳'!B:F,5,0)</f>
        <v>#N/A</v>
      </c>
      <c r="T146" s="14" t="e">
        <f>VLOOKUP(O146, '[1]لیست محصولات شهریور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شهریور ۱۴۰۳'!B:C,2,0)</f>
        <v>#N/A</v>
      </c>
      <c r="R147" s="9"/>
      <c r="S147" s="12" t="e">
        <f>VLOOKUP(O147, '[1]لیست محصولات شهریور ۱۴۰۳'!B:F,5,0)</f>
        <v>#N/A</v>
      </c>
      <c r="T147" s="14" t="e">
        <f>VLOOKUP(O147, '[1]لیست محصولات شهریور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شهریور ۱۴۰۳'!B:C,2,0)</f>
        <v>#N/A</v>
      </c>
      <c r="R148" s="9"/>
      <c r="S148" s="12" t="e">
        <f>VLOOKUP(O148, '[1]لیست محصولات شهریور ۱۴۰۳'!B:F,5,0)</f>
        <v>#N/A</v>
      </c>
      <c r="T148" s="14" t="e">
        <f>VLOOKUP(O148, '[1]لیست محصولات شهریور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شهریور ۱۴۰۳'!B:C,2,0)</f>
        <v>#N/A</v>
      </c>
      <c r="R149" s="9"/>
      <c r="S149" s="12" t="e">
        <f>VLOOKUP(O149, '[1]لیست محصولات شهریور ۱۴۰۳'!B:F,5,0)</f>
        <v>#N/A</v>
      </c>
      <c r="T149" s="14" t="e">
        <f>VLOOKUP(O149, '[1]لیست محصولات شهریور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شهریور ۱۴۰۳'!B:C,2,0)</f>
        <v>#N/A</v>
      </c>
      <c r="R150" s="9"/>
      <c r="S150" s="12" t="e">
        <f>VLOOKUP(O150, '[1]لیست محصولات شهریور ۱۴۰۳'!B:F,5,0)</f>
        <v>#N/A</v>
      </c>
      <c r="T150" s="14" t="e">
        <f>VLOOKUP(O150, '[1]لیست محصولات شهریور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شهریور ۱۴۰۳'!B:C,2,0)</f>
        <v>#N/A</v>
      </c>
      <c r="R151" s="9"/>
      <c r="S151" s="12" t="e">
        <f>VLOOKUP(O151, '[1]لیست محصولات شهریور ۱۴۰۳'!B:F,5,0)</f>
        <v>#N/A</v>
      </c>
      <c r="T151" s="14" t="e">
        <f>VLOOKUP(O151, '[1]لیست محصولات شهریور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شهریور ۱۴۰۳'!B:C,2,0)</f>
        <v>#N/A</v>
      </c>
      <c r="R152" s="9"/>
      <c r="S152" s="12" t="e">
        <f>VLOOKUP(O152, '[1]لیست محصولات شهریور ۱۴۰۳'!B:F,5,0)</f>
        <v>#N/A</v>
      </c>
      <c r="T152" s="14" t="e">
        <f>VLOOKUP(O152, '[1]لیست محصولات شهریور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شهریور ۱۴۰۳'!B:C,2,0)</f>
        <v>#N/A</v>
      </c>
      <c r="R153" s="9"/>
      <c r="S153" s="12" t="e">
        <f>VLOOKUP(O153, '[1]لیست محصولات شهریور ۱۴۰۳'!B:F,5,0)</f>
        <v>#N/A</v>
      </c>
      <c r="T153" s="14" t="e">
        <f>VLOOKUP(O153, '[1]لیست محصولات شهریور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شهریور ۱۴۰۳'!B:C,2,0)</f>
        <v>#N/A</v>
      </c>
      <c r="R154" s="9"/>
      <c r="S154" s="12" t="e">
        <f>VLOOKUP(O154, '[1]لیست محصولات شهریور ۱۴۰۳'!B:F,5,0)</f>
        <v>#N/A</v>
      </c>
      <c r="T154" s="14" t="e">
        <f>VLOOKUP(O154, '[1]لیست محصولات شهریور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شهریور ۱۴۰۳'!B:C,2,0)</f>
        <v>#N/A</v>
      </c>
      <c r="R155" s="9"/>
      <c r="S155" s="12" t="e">
        <f>VLOOKUP(O155, '[1]لیست محصولات شهریور ۱۴۰۳'!B:F,5,0)</f>
        <v>#N/A</v>
      </c>
      <c r="T155" s="14" t="e">
        <f>VLOOKUP(O155, '[1]لیست محصولات شهریور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شهریور ۱۴۰۳'!B:C,2,0)</f>
        <v>#N/A</v>
      </c>
      <c r="R156" s="9"/>
      <c r="S156" s="12" t="e">
        <f>VLOOKUP(O156, '[1]لیست محصولات شهریور ۱۴۰۳'!B:F,5,0)</f>
        <v>#N/A</v>
      </c>
      <c r="T156" s="14" t="e">
        <f>VLOOKUP(O156, '[1]لیست محصولات شهریور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شهریور ۱۴۰۳'!B:C,2,0)</f>
        <v>#N/A</v>
      </c>
      <c r="R157" s="9"/>
      <c r="S157" s="12" t="e">
        <f>VLOOKUP(O157, '[1]لیست محصولات شهریور ۱۴۰۳'!B:F,5,0)</f>
        <v>#N/A</v>
      </c>
      <c r="T157" s="14" t="e">
        <f>VLOOKUP(O157, '[1]لیست محصولات شهریور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شهریور ۱۴۰۳'!B:C,2,0)</f>
        <v>#N/A</v>
      </c>
      <c r="R158" s="9"/>
      <c r="S158" s="12" t="e">
        <f>VLOOKUP(O158, '[1]لیست محصولات شهریور ۱۴۰۳'!B:F,5,0)</f>
        <v>#N/A</v>
      </c>
      <c r="T158" s="14" t="e">
        <f>VLOOKUP(O158, '[1]لیست محصولات شهریور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شهریور ۱۴۰۳'!B:C,2,0)</f>
        <v>#N/A</v>
      </c>
      <c r="R159" s="9"/>
      <c r="S159" s="12" t="e">
        <f>VLOOKUP(O159, '[1]لیست محصولات شهریور ۱۴۰۳'!B:F,5,0)</f>
        <v>#N/A</v>
      </c>
      <c r="T159" s="14" t="e">
        <f>VLOOKUP(O159, '[1]لیست محصولات شهریور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شهریور ۱۴۰۳'!B:C,2,0)</f>
        <v>#N/A</v>
      </c>
      <c r="R160" s="9"/>
      <c r="S160" s="12" t="e">
        <f>VLOOKUP(O160, '[1]لیست محصولات شهریور ۱۴۰۳'!B:F,5,0)</f>
        <v>#N/A</v>
      </c>
      <c r="T160" s="14" t="e">
        <f>VLOOKUP(O160, '[1]لیست محصولات شهریور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شهریور ۱۴۰۳'!B:C,2,0)</f>
        <v>#N/A</v>
      </c>
      <c r="R161" s="9"/>
      <c r="S161" s="12" t="e">
        <f>VLOOKUP(O161, '[1]لیست محصولات شهریور ۱۴۰۳'!B:F,5,0)</f>
        <v>#N/A</v>
      </c>
      <c r="T161" s="14" t="e">
        <f>VLOOKUP(O161, '[1]لیست محصولات شهریور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شهریور ۱۴۰۳'!B:C,2,0)</f>
        <v>#N/A</v>
      </c>
      <c r="R162" s="9"/>
      <c r="S162" s="12" t="e">
        <f>VLOOKUP(O162, '[1]لیست محصولات شهریور ۱۴۰۳'!B:F,5,0)</f>
        <v>#N/A</v>
      </c>
      <c r="T162" s="14" t="e">
        <f>VLOOKUP(O162, '[1]لیست محصولات شهریور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شهریور ۱۴۰۳'!B:C,2,0)</f>
        <v>#N/A</v>
      </c>
      <c r="R163" s="9"/>
      <c r="S163" s="12" t="e">
        <f>VLOOKUP(O163, '[1]لیست محصولات شهریور ۱۴۰۳'!B:F,5,0)</f>
        <v>#N/A</v>
      </c>
      <c r="T163" s="14" t="e">
        <f>VLOOKUP(O163, '[1]لیست محصولات شهریور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شهریور ۱۴۰۳'!B:C,2,0)</f>
        <v>#N/A</v>
      </c>
      <c r="R164" s="9"/>
      <c r="S164" s="12" t="e">
        <f>VLOOKUP(O164, '[1]لیست محصولات شهریور ۱۴۰۳'!B:F,5,0)</f>
        <v>#N/A</v>
      </c>
      <c r="T164" s="14" t="e">
        <f>VLOOKUP(O164, '[1]لیست محصولات شهریور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شهریور ۱۴۰۳'!B:C,2,0)</f>
        <v>#N/A</v>
      </c>
      <c r="R165" s="9"/>
      <c r="S165" s="12" t="e">
        <f>VLOOKUP(O165, '[1]لیست محصولات شهریور ۱۴۰۳'!B:F,5,0)</f>
        <v>#N/A</v>
      </c>
      <c r="T165" s="14" t="e">
        <f>VLOOKUP(O165, '[1]لیست محصولات شهریور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شهریور ۱۴۰۳'!B:C,2,0)</f>
        <v>#N/A</v>
      </c>
      <c r="R166" s="9"/>
      <c r="S166" s="12" t="e">
        <f>VLOOKUP(O166, '[1]لیست محصولات شهریور ۱۴۰۳'!B:F,5,0)</f>
        <v>#N/A</v>
      </c>
      <c r="T166" s="14" t="e">
        <f>VLOOKUP(O166, '[1]لیست محصولات شهریور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شهریور ۱۴۰۳'!B:C,2,0)</f>
        <v>#N/A</v>
      </c>
      <c r="R167" s="9"/>
      <c r="S167" s="12" t="e">
        <f>VLOOKUP(O167, '[1]لیست محصولات شهریور ۱۴۰۳'!B:F,5,0)</f>
        <v>#N/A</v>
      </c>
      <c r="T167" s="14" t="e">
        <f>VLOOKUP(O167, '[1]لیست محصولات شهریور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شهریور ۱۴۰۳'!B:C,2,0)</f>
        <v>#N/A</v>
      </c>
      <c r="R168" s="9"/>
      <c r="S168" s="12" t="e">
        <f>VLOOKUP(O168, '[1]لیست محصولات شهریور ۱۴۰۳'!B:F,5,0)</f>
        <v>#N/A</v>
      </c>
      <c r="T168" s="14" t="e">
        <f>VLOOKUP(O168, '[1]لیست محصولات شهریور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شهریور ۱۴۰۳'!B:C,2,0)</f>
        <v>#N/A</v>
      </c>
      <c r="R169" s="9"/>
      <c r="S169" s="12" t="e">
        <f>VLOOKUP(O169, '[1]لیست محصولات شهریور ۱۴۰۳'!B:F,5,0)</f>
        <v>#N/A</v>
      </c>
      <c r="T169" s="14" t="e">
        <f>VLOOKUP(O169, '[1]لیست محصولات شهریور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شهریور ۱۴۰۳'!B:C,2,0)</f>
        <v>#N/A</v>
      </c>
      <c r="R170" s="9"/>
      <c r="S170" s="12" t="e">
        <f>VLOOKUP(O170, '[1]لیست محصولات شهریور ۱۴۰۳'!B:F,5,0)</f>
        <v>#N/A</v>
      </c>
      <c r="T170" s="14" t="e">
        <f>VLOOKUP(O170, '[1]لیست محصولات شهریور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شهریور ۱۴۰۳'!B:C,2,0)</f>
        <v>#N/A</v>
      </c>
      <c r="R171" s="9"/>
      <c r="S171" s="12" t="e">
        <f>VLOOKUP(O171, '[1]لیست محصولات شهریور ۱۴۰۳'!B:F,5,0)</f>
        <v>#N/A</v>
      </c>
      <c r="T171" s="14" t="e">
        <f>VLOOKUP(O171, '[1]لیست محصولات شهریور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شهریور ۱۴۰۳'!B:C,2,0)</f>
        <v>#N/A</v>
      </c>
      <c r="R172" s="9"/>
      <c r="S172" s="12" t="e">
        <f>VLOOKUP(O172, '[1]لیست محصولات شهریور ۱۴۰۳'!B:F,5,0)</f>
        <v>#N/A</v>
      </c>
      <c r="T172" s="14" t="e">
        <f>VLOOKUP(O172, '[1]لیست محصولات شهریور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شهریور ۱۴۰۳'!B:C,2,0)</f>
        <v>#N/A</v>
      </c>
      <c r="R173" s="9"/>
      <c r="S173" s="12" t="e">
        <f>VLOOKUP(O173, '[1]لیست محصولات شهریور ۱۴۰۳'!B:F,5,0)</f>
        <v>#N/A</v>
      </c>
      <c r="T173" s="14" t="e">
        <f>VLOOKUP(O173, '[1]لیست محصولات شهریور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شهریور ۱۴۰۳'!B:C,2,0)</f>
        <v>#N/A</v>
      </c>
      <c r="R174" s="9"/>
      <c r="S174" s="12" t="e">
        <f>VLOOKUP(O174, '[1]لیست محصولات شهریور ۱۴۰۳'!B:F,5,0)</f>
        <v>#N/A</v>
      </c>
      <c r="T174" s="14" t="e">
        <f>VLOOKUP(O174, '[1]لیست محصولات شهریور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شهریور ۱۴۰۳'!B:C,2,0)</f>
        <v>#N/A</v>
      </c>
      <c r="R175" s="9"/>
      <c r="S175" s="12" t="e">
        <f>VLOOKUP(O175, '[1]لیست محصولات شهریور ۱۴۰۳'!B:F,5,0)</f>
        <v>#N/A</v>
      </c>
      <c r="T175" s="14" t="e">
        <f>VLOOKUP(O175, '[1]لیست محصولات شهریور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شهریور ۱۴۰۳'!B:C,2,0)</f>
        <v>#N/A</v>
      </c>
      <c r="R176" s="9"/>
      <c r="S176" s="12" t="e">
        <f>VLOOKUP(O176, '[1]لیست محصولات شهریور ۱۴۰۳'!B:F,5,0)</f>
        <v>#N/A</v>
      </c>
      <c r="T176" s="14" t="e">
        <f>VLOOKUP(O176, '[1]لیست محصولات شهریور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شهریور ۱۴۰۳'!B:C,2,0)</f>
        <v>#N/A</v>
      </c>
      <c r="R177" s="9"/>
      <c r="S177" s="12" t="e">
        <f>VLOOKUP(O177, '[1]لیست محصولات شهریور ۱۴۰۳'!B:F,5,0)</f>
        <v>#N/A</v>
      </c>
      <c r="T177" s="14" t="e">
        <f>VLOOKUP(O177, '[1]لیست محصولات شهریور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شهریور ۱۴۰۳'!B:C,2,0)</f>
        <v>#N/A</v>
      </c>
      <c r="R178" s="9"/>
      <c r="S178" s="12" t="e">
        <f>VLOOKUP(O178, '[1]لیست محصولات شهریور ۱۴۰۳'!B:F,5,0)</f>
        <v>#N/A</v>
      </c>
      <c r="T178" s="14" t="e">
        <f>VLOOKUP(O178, '[1]لیست محصولات شهریور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شهریور ۱۴۰۳'!B:C,2,0)</f>
        <v>#N/A</v>
      </c>
      <c r="R179" s="9"/>
      <c r="S179" s="12" t="e">
        <f>VLOOKUP(O179, '[1]لیست محصولات شهریور ۱۴۰۳'!B:F,5,0)</f>
        <v>#N/A</v>
      </c>
      <c r="T179" s="14" t="e">
        <f>VLOOKUP(O179, '[1]لیست محصولات شهریور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شهریور ۱۴۰۳'!B:C,2,0)</f>
        <v>#N/A</v>
      </c>
      <c r="R180" s="9"/>
      <c r="S180" s="12" t="e">
        <f>VLOOKUP(O180, '[1]لیست محصولات شهریور ۱۴۰۳'!B:F,5,0)</f>
        <v>#N/A</v>
      </c>
      <c r="T180" s="14" t="e">
        <f>VLOOKUP(O180, '[1]لیست محصولات شهریور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شهریور ۱۴۰۳'!B:C,2,0)</f>
        <v>#N/A</v>
      </c>
      <c r="R181" s="9"/>
      <c r="S181" s="12" t="e">
        <f>VLOOKUP(O181, '[1]لیست محصولات شهریور ۱۴۰۳'!B:F,5,0)</f>
        <v>#N/A</v>
      </c>
      <c r="T181" s="14" t="e">
        <f>VLOOKUP(O181, '[1]لیست محصولات شهریور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شهریور ۱۴۰۳'!B:C,2,0)</f>
        <v>#N/A</v>
      </c>
      <c r="R182" s="9"/>
      <c r="S182" s="12" t="e">
        <f>VLOOKUP(O182, '[1]لیست محصولات شهریور ۱۴۰۳'!B:F,5,0)</f>
        <v>#N/A</v>
      </c>
      <c r="T182" s="14" t="e">
        <f>VLOOKUP(O182, '[1]لیست محصولات شهریور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شهریور ۱۴۰۳'!B:C,2,0)</f>
        <v>#N/A</v>
      </c>
      <c r="R183" s="9"/>
      <c r="S183" s="12" t="e">
        <f>VLOOKUP(O183, '[1]لیست محصولات شهریور ۱۴۰۳'!B:F,5,0)</f>
        <v>#N/A</v>
      </c>
      <c r="T183" s="14" t="e">
        <f>VLOOKUP(O183, '[1]لیست محصولات شهریور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شهریور ۱۴۰۳'!B:C,2,0)</f>
        <v>#N/A</v>
      </c>
      <c r="R184" s="9"/>
      <c r="S184" s="12" t="e">
        <f>VLOOKUP(O184, '[1]لیست محصولات شهریور ۱۴۰۳'!B:F,5,0)</f>
        <v>#N/A</v>
      </c>
      <c r="T184" s="14" t="e">
        <f>VLOOKUP(O184, '[1]لیست محصولات شهریور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شهریور ۱۴۰۳'!B:C,2,0)</f>
        <v>#N/A</v>
      </c>
      <c r="R185" s="9"/>
      <c r="S185" s="12" t="e">
        <f>VLOOKUP(O185, '[1]لیست محصولات شهریور ۱۴۰۳'!B:F,5,0)</f>
        <v>#N/A</v>
      </c>
      <c r="T185" s="14" t="e">
        <f>VLOOKUP(O185, '[1]لیست محصولات شهریور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شهریور ۱۴۰۳'!B:C,2,0)</f>
        <v>#N/A</v>
      </c>
      <c r="R186" s="9"/>
      <c r="S186" s="12" t="e">
        <f>VLOOKUP(O186, '[1]لیست محصولات شهریور ۱۴۰۳'!B:F,5,0)</f>
        <v>#N/A</v>
      </c>
      <c r="T186" s="14" t="e">
        <f>VLOOKUP(O186, '[1]لیست محصولات شهریور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شهریور ۱۴۰۳'!B:C,2,0)</f>
        <v>#N/A</v>
      </c>
      <c r="R187" s="9"/>
      <c r="S187" s="12" t="e">
        <f>VLOOKUP(O187, '[1]لیست محصولات شهریور ۱۴۰۳'!B:F,5,0)</f>
        <v>#N/A</v>
      </c>
      <c r="T187" s="14" t="e">
        <f>VLOOKUP(O187, '[1]لیست محصولات شهریور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شهریور ۱۴۰۳'!B:C,2,0)</f>
        <v>#N/A</v>
      </c>
      <c r="R188" s="9"/>
      <c r="S188" s="12" t="e">
        <f>VLOOKUP(O188, '[1]لیست محصولات شهریور ۱۴۰۳'!B:F,5,0)</f>
        <v>#N/A</v>
      </c>
      <c r="T188" s="14" t="e">
        <f>VLOOKUP(O188, '[1]لیست محصولات شهریور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شهریور ۱۴۰۳'!B:C,2,0)</f>
        <v>#N/A</v>
      </c>
      <c r="R189" s="9"/>
      <c r="S189" s="12" t="e">
        <f>VLOOKUP(O189, '[1]لیست محصولات شهریور ۱۴۰۳'!B:F,5,0)</f>
        <v>#N/A</v>
      </c>
      <c r="T189" s="14" t="e">
        <f>VLOOKUP(O189, '[1]لیست محصولات شهریور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شهریور ۱۴۰۳'!B:C,2,0)</f>
        <v>#N/A</v>
      </c>
      <c r="R190" s="9"/>
      <c r="S190" s="12" t="e">
        <f>VLOOKUP(O190, '[1]لیست محصولات شهریور ۱۴۰۳'!B:F,5,0)</f>
        <v>#N/A</v>
      </c>
      <c r="T190" s="14" t="e">
        <f>VLOOKUP(O190, '[1]لیست محصولات شهریور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شهریور ۱۴۰۳'!B:C,2,0)</f>
        <v>#N/A</v>
      </c>
      <c r="R191" s="9"/>
      <c r="S191" s="12" t="e">
        <f>VLOOKUP(O191, '[1]لیست محصولات شهریور ۱۴۰۳'!B:F,5,0)</f>
        <v>#N/A</v>
      </c>
      <c r="T191" s="14" t="e">
        <f>VLOOKUP(O191, '[1]لیست محصولات شهریور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شهریور ۱۴۰۳'!B:C,2,0)</f>
        <v>#N/A</v>
      </c>
      <c r="R192" s="9"/>
      <c r="S192" s="12" t="e">
        <f>VLOOKUP(O192, '[1]لیست محصولات شهریور ۱۴۰۳'!B:F,5,0)</f>
        <v>#N/A</v>
      </c>
      <c r="T192" s="14" t="e">
        <f>VLOOKUP(O192, '[1]لیست محصولات شهریور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شهریور ۱۴۰۳'!B:C,2,0)</f>
        <v>#N/A</v>
      </c>
      <c r="R193" s="9"/>
      <c r="S193" s="12" t="e">
        <f>VLOOKUP(O193, '[1]لیست محصولات شهریور ۱۴۰۳'!B:F,5,0)</f>
        <v>#N/A</v>
      </c>
      <c r="T193" s="14" t="e">
        <f>VLOOKUP(O193, '[1]لیست محصولات شهریور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شهریور ۱۴۰۳'!B:C,2,0)</f>
        <v>#N/A</v>
      </c>
      <c r="R194" s="9"/>
      <c r="S194" s="12" t="e">
        <f>VLOOKUP(O194, '[1]لیست محصولات شهریور ۱۴۰۳'!B:F,5,0)</f>
        <v>#N/A</v>
      </c>
      <c r="T194" s="14" t="e">
        <f>VLOOKUP(O194, '[1]لیست محصولات شهریور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شهریور ۱۴۰۳'!B:C,2,0)</f>
        <v>#N/A</v>
      </c>
      <c r="R195" s="9"/>
      <c r="S195" s="12" t="e">
        <f>VLOOKUP(O195, '[1]لیست محصولات شهریور ۱۴۰۳'!B:F,5,0)</f>
        <v>#N/A</v>
      </c>
      <c r="T195" s="14" t="e">
        <f>VLOOKUP(O195, '[1]لیست محصولات شهریور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2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شهریور ۱۴۰۳'!B:C,2,0)</f>
        <v>#N/A</v>
      </c>
      <c r="R196" s="9"/>
      <c r="S196" s="12" t="e">
        <f>VLOOKUP(O196, '[1]لیست محصولات شهریور ۱۴۰۳'!B:F,5,0)</f>
        <v>#N/A</v>
      </c>
      <c r="T196" s="14" t="e">
        <f>VLOOKUP(O196, '[1]لیست محصولات شهریور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2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شهریور ۱۴۰۳'!B:C,2,0)</f>
        <v>#N/A</v>
      </c>
      <c r="R197" s="9"/>
      <c r="S197" s="12" t="e">
        <f>VLOOKUP(O197, '[1]لیست محصولات شهریور ۱۴۰۳'!B:F,5,0)</f>
        <v>#N/A</v>
      </c>
      <c r="T197" s="14" t="e">
        <f>VLOOKUP(O197, '[1]لیست محصولات شهریور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شهریور ۱۴۰۳'!B:C,2,0)</f>
        <v>#N/A</v>
      </c>
      <c r="R198" s="9"/>
      <c r="S198" s="12" t="e">
        <f>VLOOKUP(O198, '[1]لیست محصولات شهریور ۱۴۰۳'!B:F,5,0)</f>
        <v>#N/A</v>
      </c>
      <c r="T198" s="14" t="e">
        <f>VLOOKUP(O198, '[1]لیست محصولات شهریور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شهریور ۱۴۰۳'!B:C,2,0)</f>
        <v>#N/A</v>
      </c>
      <c r="R199" s="9"/>
      <c r="S199" s="12" t="e">
        <f>VLOOKUP(O199, '[1]لیست محصولات شهریور ۱۴۰۳'!B:F,5,0)</f>
        <v>#N/A</v>
      </c>
      <c r="T199" s="14" t="e">
        <f>VLOOKUP(O199, '[1]لیست محصولات شهریور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شهریور ۱۴۰۳'!B:C,2,0)</f>
        <v>#N/A</v>
      </c>
      <c r="R200" s="9"/>
      <c r="S200" s="12" t="e">
        <f>VLOOKUP(O200, '[1]لیست محصولات شهریور ۱۴۰۳'!B:F,5,0)</f>
        <v>#N/A</v>
      </c>
      <c r="T200" s="14" t="e">
        <f>VLOOKUP(O200, '[1]لیست محصولات شهریور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4</v>
      </c>
      <c r="AI240" s="56">
        <f t="shared" si="24"/>
        <v>0</v>
      </c>
      <c r="AJ240" s="57">
        <f>AH240-AI240</f>
        <v>4</v>
      </c>
      <c r="AK240" s="58">
        <f t="shared" si="28"/>
        <v>0.6</v>
      </c>
      <c r="AL240" s="59">
        <f>AO240+AQ240-[2]Sheet1!$AH241</f>
        <v>0</v>
      </c>
      <c r="AM240" s="59">
        <f t="shared" si="30"/>
        <v>-4</v>
      </c>
      <c r="AN240" s="58">
        <f t="shared" si="26"/>
        <v>0</v>
      </c>
      <c r="AO240" s="59"/>
      <c r="AP240" s="58">
        <f t="shared" si="27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4</v>
      </c>
      <c r="AI242" s="56">
        <f t="shared" si="24"/>
        <v>0</v>
      </c>
      <c r="AJ242" s="57">
        <f t="shared" si="32"/>
        <v>4</v>
      </c>
      <c r="AK242" s="58">
        <f t="shared" ref="AK242:AK267" si="33">AH242*AG242/1000</f>
        <v>16</v>
      </c>
      <c r="AL242" s="59">
        <f>AO242+AQ242-[2]Sheet1!$AH243</f>
        <v>0</v>
      </c>
      <c r="AM242" s="59">
        <f t="shared" si="30"/>
        <v>-4</v>
      </c>
      <c r="AN242" s="58">
        <f t="shared" si="26"/>
        <v>0</v>
      </c>
      <c r="AO242" s="59"/>
      <c r="AP242" s="58">
        <f t="shared" si="27"/>
        <v>-16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AO251+AQ251-[2]Sheet1!$AH252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AO252+AQ252-[2]Sheet1!$AH253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AO253+AQ253-[2]Sheet1!$AH254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AO254+AQ254-[2]Sheet1!$AH255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AO259+AQ259-[2]Sheet1!$AH260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AO260+AQ260-[2]Sheet1!$AH261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AO261+AQ261-[2]Sheet1!$AH262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60">
    <mergeCell ref="A1:B1"/>
    <mergeCell ref="C1:D1"/>
    <mergeCell ref="E1:F1"/>
    <mergeCell ref="U1:V1"/>
    <mergeCell ref="AA10:AA11"/>
    <mergeCell ref="L10:L11"/>
    <mergeCell ref="J10:J11"/>
    <mergeCell ref="I10:I11"/>
    <mergeCell ref="H10:H11"/>
    <mergeCell ref="G10:G11"/>
    <mergeCell ref="AD10:AD11"/>
    <mergeCell ref="AC10:AC11"/>
    <mergeCell ref="AB10:AB11"/>
    <mergeCell ref="N10:N11"/>
    <mergeCell ref="M10:M11"/>
    <mergeCell ref="H12:H13"/>
    <mergeCell ref="G12:G13"/>
    <mergeCell ref="AA12:AA13"/>
    <mergeCell ref="AD12:AD13"/>
    <mergeCell ref="AC12:AC13"/>
    <mergeCell ref="AB12:AB13"/>
    <mergeCell ref="N12:N13"/>
    <mergeCell ref="M12:M13"/>
    <mergeCell ref="L12:L13"/>
    <mergeCell ref="J12:J13"/>
    <mergeCell ref="I12:I13"/>
    <mergeCell ref="H18:H19"/>
    <mergeCell ref="G18:G19"/>
    <mergeCell ref="AA18:AA19"/>
    <mergeCell ref="AD18:AD19"/>
    <mergeCell ref="AC18:AC19"/>
    <mergeCell ref="AB18:AB19"/>
    <mergeCell ref="N18:N19"/>
    <mergeCell ref="M18:M19"/>
    <mergeCell ref="L18:L19"/>
    <mergeCell ref="J18:J19"/>
    <mergeCell ref="I18:I19"/>
    <mergeCell ref="AE18:AE19"/>
    <mergeCell ref="N20:N21"/>
    <mergeCell ref="M20:M21"/>
    <mergeCell ref="L20:L21"/>
    <mergeCell ref="J20:J21"/>
    <mergeCell ref="AC20:AC21"/>
    <mergeCell ref="AD20:AD21"/>
    <mergeCell ref="I20:I21"/>
    <mergeCell ref="H20:H21"/>
    <mergeCell ref="G20:G21"/>
    <mergeCell ref="AA20:AA21"/>
    <mergeCell ref="AB20:AB21"/>
    <mergeCell ref="G22:G24"/>
    <mergeCell ref="H22:H24"/>
    <mergeCell ref="I22:I24"/>
    <mergeCell ref="J22:J24"/>
    <mergeCell ref="L22:L24"/>
    <mergeCell ref="M22:M24"/>
    <mergeCell ref="N22:N24"/>
    <mergeCell ref="AA22:AA24"/>
    <mergeCell ref="AD22:AD24"/>
    <mergeCell ref="AC22:AC24"/>
    <mergeCell ref="AB22:AB24"/>
  </mergeCells>
  <conditionalFormatting sqref="G2:J3 AD2:AD10 Z2:Z200 J4:J5 G6:J6 J7:J10 G12:J12 AD12 G14:J18 AD14:AD18 G20:J20 AD20 G22:J22 AD22 G25:J200 AD25:AD200">
    <cfRule type="expression" dxfId="3" priority="63">
      <formula>$A2</formula>
    </cfRule>
    <cfRule type="expression" dxfId="2" priority="65">
      <formula>$E2</formula>
    </cfRule>
  </conditionalFormatting>
  <conditionalFormatting sqref="K2:Z2 G2:J3 AA2:AF5 Q3:Z5 J4:K5 G6:AF6 J7:J10 AA7:AF10 Q7:Z200 G12:P12 AA12:AF12 G14:P18 AA14:AF18 G20:P20 AA20:AF20 G22:P22 AA22:AF22 G25:P200 AA25:AF200 K3:P3 H4:H5 O4:P5 H7:H10 K7:K11 O7:P11 AE11:AF11 K13 O13:P13 AE13:AF13 K19 O19:P19 AF19 K21 O21:P21 AE21:AF21 K23:K24 O23:P24 AE23:AF24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{B99B1D45-2664-458A-B6AB-EBCFD4CB5C76}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{32924B8F-F1B4-4570-9E32-18DF3F3A6076}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{04BB15E3-C5B9-4848-B73B-64589CCC5DC1}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{8A572985-565F-4AB8-9F21-670159361880}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{074203F2-8C78-4167-B173-E7033208B24E}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{B96A485F-DFC2-49AE-A681-00375F748D1A}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{840CCF49-C370-4261-8D6B-67A386681B00}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{16299C3E-4582-4FEA-B8C0-D728B6991967}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{32C77D33-EF46-4940-9EA4-B0BA88F1CCAF}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{AFB11126-6AC9-4760-854A-6AEF2DE8BA11}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{92F72A05-DD57-45CB-8591-2BB0AEF1EA02}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{189D09E0-6C86-43B6-89B4-51F392927B87}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{8446DB5D-24E4-469D-BAF9-6F0CA883EF6C}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{2484E418-05F9-442E-9A24-4A12EA19A7A7}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{D4851865-20E5-4B1C-A88A-CA28685E3C70}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{D7BD679D-F728-4387-9EDF-93CA48FDF4A5}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{900C7338-E63A-4DAC-B2C6-15EF20993D5F}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{C0A72F21-9257-4770-8BAC-2C59333EC950}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{B9F8D86F-5C80-4C5F-AAAE-287E552DA3A3}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{E240C868-E2B5-4DCC-ACF9-58529F6160CF}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{344D1A67-8FB1-4822-9102-2FE357AA6A66}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{DDAE341D-8E40-4E1D-8A2E-27CD7E17C275}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{26949952-58A5-4AB2-A2B7-87145B8176B4}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{7293F398-5D97-40BB-9C58-EF6217BEF254}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{AA52B3EF-51C8-4EDD-B26B-8F955AC27160}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{7294D7F4-158A-401F-AF3D-B9786813C337}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{D545EC34-6B50-4871-A64A-B6C6BAC84A78}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{464EF650-8417-4027-8A36-8B0A3DF1303E}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{93C8BF53-4531-449D-8615-00EF977BBDA3}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{90ABE647-9348-42A1-A420-534E5432DFFD}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{46ACA5BA-C922-4266-9C5C-C5AA9B53EE88}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{B49C99F9-615C-460C-B7B7-40655F4B10E3}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{35BF1227-D1B8-447C-A3CC-7477AB205324}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{C86C706C-2560-4E83-A0D0-B5233034DC4D}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{63A62335-CE29-4B2A-81AB-6D65907F643F}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{F1C696B4-9B2F-49FA-BB39-D98EC5B5E980}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{B9C2E603-15BC-4A5C-B799-E054C05EC40A}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{117E7BB3-4A69-4372-ABEE-892D4EE00CD3}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{33AA2771-25CA-48B2-AFDF-E03AA7936A97}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{337BD635-2FF7-4B20-AC57-0EE967373E73}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{C502535A-0A65-4017-8113-CB909EEA22AD}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{D1295650-E91A-413C-92C3-B2007B0FA9DF}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{FFE99677-981C-42BD-9A51-B463D75EA955}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{B8E7EE15-8D56-4D0C-8CD8-23D4E824FAEA}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{CCF23BF5-1337-4E6F-B386-BC9661A2C6FA}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{9200DC64-BF65-49EE-A27F-FF9873B2BDA0}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{26A8BCBA-73DC-4504-9BA1-870DE4A93E7E}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{E034BA7F-B811-4794-A2FD-5A48224A7168}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{3EB0E2B7-DC27-443B-8996-85B795027D53}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{163A74F0-439A-4A6E-873B-1190CC2EE8BD}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{30306C97-EE33-4142-B767-D2A323E30F82}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{39E8FA87-5F9F-435F-8457-62B4FABAA10E}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{EFDAFC5F-00FC-41C8-9F8C-59FA4B0BFF30}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{A484FADD-6CE3-4FAE-9E04-00C718BF8632}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{1D4D74B9-0C67-4903-BE7D-B887EF6BC509}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{EAD31D61-B847-4448-85F2-9FDEFE8D42D3}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{53999829-1233-40D3-B9E6-0D744D667E1F}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{A81378A9-3B80-47F3-980D-2455164FD7CF}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{3856BFD9-2246-4D8C-8A75-7D730B3FD4A5}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{185DF5A3-73E2-494E-9C8E-7CF528872303}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{14784D31-9BBD-424B-811D-E154429A7C56}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9B1D45-2664-458A-B6AB-EBCFD4CB5C7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2924B8F-F1B4-4570-9E32-18DF3F3A607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4BB15E3-C5B9-4848-B73B-64589CCC5DC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A572985-565F-4AB8-9F21-67015936188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74203F2-8C78-4167-B173-E7033208B24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96A485F-DFC2-49AE-A681-00375F748D1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40CCF49-C370-4261-8D6B-67A386681B0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6299C3E-4582-4FEA-B8C0-D728B699196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2C77D33-EF46-4940-9EA4-B0BA88F1CCA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FB11126-6AC9-4760-854A-6AEF2DE8BA1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2F72A05-DD57-45CB-8591-2BB0AEF1EA0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89D09E0-6C86-43B6-89B4-51F392927B8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446DB5D-24E4-469D-BAF9-6F0CA883EF6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484E418-05F9-442E-9A24-4A12EA19A7A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4851865-20E5-4B1C-A88A-CA28685E3C7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7BD679D-F728-4387-9EDF-93CA48FDF4A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00C7338-E63A-4DAC-B2C6-15EF20993D5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0A72F21-9257-4770-8BAC-2C59333EC95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9F8D86F-5C80-4C5F-AAAE-287E552DA3A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240C868-E2B5-4DCC-ACF9-58529F6160C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44D1A67-8FB1-4822-9102-2FE357AA6A6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DAE341D-8E40-4E1D-8A2E-27CD7E17C27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6949952-58A5-4AB2-A2B7-87145B8176B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293F398-5D97-40BB-9C58-EF6217BEF25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A52B3EF-51C8-4EDD-B26B-8F955AC2716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294D7F4-158A-401F-AF3D-B9786813C33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545EC34-6B50-4871-A64A-B6C6BAC84A7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64EF650-8417-4027-8A36-8B0A3DF1303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3C8BF53-4531-449D-8615-00EF977BBDA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0ABE647-9348-42A1-A420-534E5432DFF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6ACA5BA-C922-4266-9C5C-C5AA9B53EE8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49C99F9-615C-460C-B7B7-40655F4B10E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5BF1227-D1B8-447C-A3CC-7477AB20532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86C706C-2560-4E83-A0D0-B5233034DC4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3A62335-CE29-4B2A-81AB-6D65907F643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1C696B4-9B2F-49FA-BB39-D98EC5B5E98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9C2E603-15BC-4A5C-B799-E054C05EC40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17E7BB3-4A69-4372-ABEE-892D4EE00CD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3AA2771-25CA-48B2-AFDF-E03AA7936A9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37BD635-2FF7-4B20-AC57-0EE967373E7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502535A-0A65-4017-8113-CB909EEA22A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1295650-E91A-413C-92C3-B2007B0FA9D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FE99677-981C-42BD-9A51-B463D75EA95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8E7EE15-8D56-4D0C-8CD8-23D4E824FAE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CF23BF5-1337-4E6F-B386-BC9661A2C6F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200DC64-BF65-49EE-A27F-FF9873B2BDA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6A8BCBA-73DC-4504-9BA1-870DE4A93E7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034BA7F-B811-4794-A2FD-5A48224A716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EB0E2B7-DC27-443B-8996-85B795027D5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63A74F0-439A-4A6E-873B-1190CC2EE8B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0306C97-EE33-4142-B767-D2A323E30F8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9E8FA87-5F9F-435F-8457-62B4FABAA10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FDAFC5F-00FC-41C8-9F8C-59FA4B0BFF3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484FADD-6CE3-4FAE-9E04-00C718BF863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D4D74B9-0C67-4903-BE7D-B887EF6BC50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AD31D61-B847-4448-85F2-9FDEFE8D42D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3999829-1233-40D3-B9E6-0D744D667E1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81378A9-3B80-47F3-980D-2455164FD7C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856BFD9-2246-4D8C-8A75-7D730B3FD4A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85DF5A3-73E2-494E-9C8E-7CF52887230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784D31-9BBD-424B-811D-E154429A7C5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  <vt:lpstr>24</vt:lpstr>
      <vt:lpstr>25</vt:lpstr>
      <vt:lpstr>26</vt:lpstr>
      <vt:lpstr>28</vt:lpstr>
      <vt:lpstr>29</vt:lpstr>
      <vt:lpstr>30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2024-09-18T11:38:40Z</dcterms:created>
  <dcterms:modified xsi:type="dcterms:W3CDTF">2024-10-21T12:07:25Z</dcterms:modified>
</cp:coreProperties>
</file>